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comments5.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martin.kanovsky\Desktop\"/>
    </mc:Choice>
  </mc:AlternateContent>
  <xr:revisionPtr revIDLastSave="0" documentId="8_{0CB34C8B-1637-40DE-BCA5-C3A6A080F127}" xr6:coauthVersionLast="47" xr6:coauthVersionMax="47" xr10:uidLastSave="{00000000-0000-0000-0000-000000000000}"/>
  <bookViews>
    <workbookView xWindow="-110" yWindow="-110" windowWidth="19420" windowHeight="10420" tabRatio="807" activeTab="7" xr2:uid="{00000000-000D-0000-FFFF-FFFF00000000}"/>
  </bookViews>
  <sheets>
    <sheet name="T1 - výskumné z verejnej správy" sheetId="5" r:id="rId1"/>
    <sheet name="T2 - výsk. nie z verej. správy" sheetId="6" r:id="rId2"/>
    <sheet name="T3 - výsk. zahr. grant. schémy" sheetId="2" r:id="rId3"/>
    <sheet name="T4 - nevýskumné zahraničné" sheetId="7" r:id="rId4"/>
    <sheet name="T5 - nevýskumné domáce" sheetId="8" r:id="rId5"/>
    <sheet name="APVV 2024" sheetId="12" r:id="rId6"/>
    <sheet name="APVV 2025 (FP 2024)" sheetId="13" r:id="rId7"/>
    <sheet name="Prehľad" sheetId="10" r:id="rId8"/>
  </sheets>
  <externalReferences>
    <externalReference r:id="rId9"/>
  </externalReferences>
  <definedNames>
    <definedName name="_xlnm._FilterDatabase" localSheetId="5" hidden="1">'APVV 2024'!$A$1:$O$85</definedName>
    <definedName name="_xlnm._FilterDatabase" localSheetId="6" hidden="1">'APVV 2025 (FP 2024)'!$A$1:$O$85</definedName>
    <definedName name="_xlnm._FilterDatabase" localSheetId="0" hidden="1">'T1 - výskumné z verejnej správy'!$A$1:$V$180</definedName>
    <definedName name="_xlnm._FilterDatabase" localSheetId="1" hidden="1">'T2 - výsk. nie z verej. správy'!$U$1:$U$8</definedName>
    <definedName name="_xlnm._FilterDatabase" localSheetId="2" hidden="1">'T3 - výsk. zahr. grant. schémy'!$A$1:$A$330</definedName>
    <definedName name="_xlnm._FilterDatabase" localSheetId="3" hidden="1">'T4 - nevýskumné zahraničné'!$A$2:$U$523</definedName>
    <definedName name="AUBanskáBystrica" localSheetId="7">#REF!</definedName>
    <definedName name="AUBanskáBystrica">#REF!</definedName>
    <definedName name="BD">[1]DATA!$N:$N</definedName>
    <definedName name="D_Subjekty_VS" localSheetId="7">#REF!</definedName>
    <definedName name="D_Subjekty_VS">#REF!</definedName>
    <definedName name="DPD">[1]DATA!$P:$P</definedName>
    <definedName name="EUBratislava" localSheetId="7">#REF!</definedName>
    <definedName name="EUBratislava">#REF!</definedName>
    <definedName name="fun">[1]DATA!$G:$G</definedName>
    <definedName name="KURužomberok" localSheetId="7">#REF!</definedName>
    <definedName name="KURužomberok">#REF!</definedName>
    <definedName name="Pp">[1]DATA!$F:$F</definedName>
    <definedName name="PUPrešov" localSheetId="7">#REF!</definedName>
    <definedName name="PUPrešov">#REF!</definedName>
    <definedName name="SPUNitra" localSheetId="7">#REF!</definedName>
    <definedName name="SPUNitra">#REF!</definedName>
    <definedName name="STUBratislava" localSheetId="7">#REF!</definedName>
    <definedName name="STUBratislava">#REF!</definedName>
    <definedName name="TUADTrenčín" localSheetId="7">#REF!</definedName>
    <definedName name="TUADTrenčín">#REF!</definedName>
    <definedName name="TUKošice" localSheetId="7">#REF!</definedName>
    <definedName name="TUKošice">#REF!</definedName>
    <definedName name="TUZvolen" localSheetId="7">#REF!</definedName>
    <definedName name="TUZvolen">#REF!</definedName>
    <definedName name="TVUTrnava" localSheetId="7">#REF!</definedName>
    <definedName name="TVUTrnava">#REF!</definedName>
    <definedName name="UCMTrnava" localSheetId="7">#REF!</definedName>
    <definedName name="UCMTrnava">#REF!</definedName>
    <definedName name="UJSKomárno" localSheetId="7">#REF!</definedName>
    <definedName name="UJSKomárno">#REF!</definedName>
    <definedName name="UKBratislava" localSheetId="7">#REF!</definedName>
    <definedName name="UKBratislava">#REF!</definedName>
    <definedName name="UKFNitra" localSheetId="7">#REF!</definedName>
    <definedName name="UKFNitra">#REF!</definedName>
    <definedName name="UMBBanskáBystrica" localSheetId="7">#REF!</definedName>
    <definedName name="UMBBanskáBystrica">#REF!</definedName>
    <definedName name="UPJŠKošice" localSheetId="7">#REF!</definedName>
    <definedName name="UPJŠKošice">#REF!</definedName>
    <definedName name="UVLFKošice" localSheetId="7">#REF!</definedName>
    <definedName name="UVLFKošice">#REF!</definedName>
    <definedName name="VS">[1]DATA!$D:$D</definedName>
    <definedName name="VŠMUBratislava" localSheetId="7">#REF!</definedName>
    <definedName name="VŠMUBratislava">#REF!</definedName>
    <definedName name="VŠVUBratislava" localSheetId="7">#REF!</definedName>
    <definedName name="VŠVUBratislava">#REF!</definedName>
    <definedName name="ŽUŽilina" localSheetId="7">#REF!</definedName>
    <definedName name="ŽUŽili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0" l="1"/>
  <c r="G23" i="10"/>
  <c r="G22" i="10"/>
  <c r="G21" i="10"/>
  <c r="G20" i="10"/>
  <c r="G19" i="10"/>
  <c r="G18" i="10"/>
  <c r="G17" i="10"/>
  <c r="G16" i="10"/>
  <c r="G15" i="10"/>
  <c r="G14" i="10"/>
  <c r="G13" i="10"/>
  <c r="G12" i="10"/>
  <c r="G11" i="10"/>
  <c r="G10" i="10"/>
  <c r="G9" i="10"/>
  <c r="G8" i="10"/>
  <c r="G7" i="10"/>
  <c r="G6" i="10"/>
  <c r="G5" i="10"/>
  <c r="E25" i="10"/>
  <c r="E24" i="10"/>
  <c r="E23" i="10"/>
  <c r="E22" i="10"/>
  <c r="E21" i="10"/>
  <c r="E20" i="10"/>
  <c r="E19" i="10"/>
  <c r="E18" i="10"/>
  <c r="E17" i="10"/>
  <c r="E16" i="10"/>
  <c r="E15" i="10"/>
  <c r="E14" i="10"/>
  <c r="E13" i="10"/>
  <c r="E12" i="10"/>
  <c r="E11" i="10"/>
  <c r="E10" i="10"/>
  <c r="E9" i="10"/>
  <c r="E8" i="10"/>
  <c r="E7" i="10"/>
  <c r="E6" i="10"/>
  <c r="E5" i="10"/>
  <c r="D25" i="10" l="1"/>
  <c r="C25" i="10"/>
  <c r="B25" i="10"/>
  <c r="L243" i="13"/>
  <c r="K243" i="13"/>
  <c r="L966" i="12"/>
  <c r="K966" i="12"/>
  <c r="G25" i="10" l="1"/>
  <c r="J25" i="10"/>
  <c r="I25" i="10"/>
  <c r="H25" i="10"/>
  <c r="F25" i="10"/>
  <c r="Q278" i="5"/>
  <c r="Q277" i="5"/>
  <c r="Q491" i="7" l="1"/>
  <c r="Q744" i="6" l="1"/>
  <c r="Q204" i="6"/>
  <c r="Q67" i="5"/>
  <c r="Q64" i="7" l="1"/>
  <c r="Q49" i="7"/>
  <c r="Q326" i="2" l="1"/>
  <c r="Q50" i="2" l="1"/>
  <c r="Q42" i="2"/>
  <c r="Q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Ján Kysucký</author>
  </authors>
  <commentList>
    <comment ref="Q2" authorId="0" shapeId="0" xr:uid="{00000000-0006-0000-0000-000001000000}">
      <text>
        <r>
          <rPr>
            <sz val="9"/>
            <color indexed="81"/>
            <rFont val="Tahoma"/>
            <family val="2"/>
            <charset val="238"/>
          </rPr>
          <t>Bez uvedenia sumy prijatej v danom roku grant nie je akceptovaný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Ján Kysucký</author>
  </authors>
  <commentList>
    <comment ref="Q2" authorId="0" shapeId="0" xr:uid="{00000000-0006-0000-0100-000001000000}">
      <text>
        <r>
          <rPr>
            <sz val="9"/>
            <color indexed="81"/>
            <rFont val="Tahoma"/>
            <family val="2"/>
            <charset val="238"/>
          </rPr>
          <t>Bez uvedenia sumy prijatej v danom roku grant nie je akceptovaný</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Ján Kysucký</author>
    <author>tc={6991CCCB-1EC0-4030-B336-B407E94332B6}</author>
  </authors>
  <commentList>
    <comment ref="Q2" authorId="0" shapeId="0" xr:uid="{00000000-0006-0000-0200-000001000000}">
      <text>
        <r>
          <rPr>
            <sz val="9"/>
            <color indexed="81"/>
            <rFont val="Tahoma"/>
            <family val="2"/>
            <charset val="238"/>
          </rPr>
          <t>Bez uvedenia sumy prijatej v danom roku grant nie je akceptovaný</t>
        </r>
      </text>
    </comment>
    <comment ref="M315" authorId="1" shapeId="0" xr:uid="{00000000-0006-0000-0200-000002000000}">
      <text>
        <t>[Zreťazený komentár]
Vaša verzia programu Excel vám umožňuje čítať tento zreťazený komentár, avšak akékoľvek jeho zmeny sa odstránia, ak sa súbor otvorí v novšej verzii programu Excel. Ďalšie informácie: https://go.microsoft.com/fwlink/?linkid=870924
Komentár:
    Identifikačné číslo Prešovskej univerzity v Prešove, kt. je hlavný koordinátor projektu</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Ján Kysucký</author>
    <author>Administrator</author>
    <author>user</author>
  </authors>
  <commentList>
    <comment ref="Q2" authorId="0" shapeId="0" xr:uid="{00000000-0006-0000-0300-000001000000}">
      <text>
        <r>
          <rPr>
            <sz val="9"/>
            <color indexed="81"/>
            <rFont val="Tahoma"/>
            <family val="2"/>
            <charset val="238"/>
          </rPr>
          <t>Bez uvedenia sumy prijatej v danom roku grant nie je akceptovaný</t>
        </r>
      </text>
    </comment>
    <comment ref="B3" authorId="1" shapeId="0" xr:uid="{00000000-0006-0000-0300-000002000000}">
      <text>
        <r>
          <rPr>
            <b/>
            <sz val="9"/>
            <color indexed="81"/>
            <rFont val="Segoe UI"/>
            <family val="2"/>
            <charset val="238"/>
          </rPr>
          <t>Administrator:</t>
        </r>
        <r>
          <rPr>
            <sz val="9"/>
            <color indexed="81"/>
            <rFont val="Segoe UI"/>
            <family val="2"/>
            <charset val="238"/>
          </rPr>
          <t xml:space="preserve">
Projekt riešený na úrovni AUBB</t>
        </r>
      </text>
    </comment>
    <comment ref="M506" authorId="2" shapeId="0" xr:uid="{00000000-0006-0000-0300-000003000000}">
      <text>
        <r>
          <rPr>
            <sz val="9"/>
            <color indexed="81"/>
            <rFont val="Segoe UI"/>
            <family val="2"/>
            <charset val="238"/>
          </rPr>
          <t>https://in.xfel.eu/about.shtml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Ján Kysucký</author>
  </authors>
  <commentList>
    <comment ref="Q2" authorId="0" shapeId="0" xr:uid="{00000000-0006-0000-0400-000001000000}">
      <text>
        <r>
          <rPr>
            <sz val="9"/>
            <color indexed="81"/>
            <rFont val="Tahoma"/>
            <family val="2"/>
            <charset val="238"/>
          </rPr>
          <t>Bez uvedenia sumy prijatej v danom roku grant nie je akceptovaný</t>
        </r>
      </text>
    </comment>
  </commentList>
</comments>
</file>

<file path=xl/sharedStrings.xml><?xml version="1.0" encoding="utf-8"?>
<sst xmlns="http://schemas.openxmlformats.org/spreadsheetml/2006/main" count="53786" uniqueCount="13784">
  <si>
    <t>Tabuľka č. 3: Výskumné aktivity v rámci zahraničných grantových schém v období od 1. 1. do 31. 12. 2024</t>
  </si>
  <si>
    <t>AU Banská Bystrica</t>
  </si>
  <si>
    <t>Fakulta múzických umení AU</t>
  </si>
  <si>
    <t>UMELECKÉ VEDY A VEDY O UMENÍ</t>
  </si>
  <si>
    <t>umenie</t>
  </si>
  <si>
    <t>hudobné umenie</t>
  </si>
  <si>
    <t>performatívne umenie a príslušné vedy o umení</t>
  </si>
  <si>
    <t>Podklad pre výkonnostné zmluvy, individuálny projekt pedagóga</t>
  </si>
  <si>
    <t xml:space="preserve">A </t>
  </si>
  <si>
    <t>Fakulta dramatických umení AU</t>
  </si>
  <si>
    <t>filmové, rozhlasové a televízne umenie</t>
  </si>
  <si>
    <t>EACEA</t>
  </si>
  <si>
    <t>A</t>
  </si>
  <si>
    <t>Fakulta výtvarných umení AU</t>
  </si>
  <si>
    <t>Zmluva o spolupráci - Zabezpečenie a realizácia prác mladých umelcov</t>
  </si>
  <si>
    <t>Mgr. Ivana Moncoľová, PhD.</t>
  </si>
  <si>
    <t>SK 10/04/2024</t>
  </si>
  <si>
    <t>výtvarné umenie</t>
  </si>
  <si>
    <t>vizuálne umenie a príslušné vedy o umení</t>
  </si>
  <si>
    <t>Poľský inštitút</t>
  </si>
  <si>
    <t>Vysoká škola</t>
  </si>
  <si>
    <t>Názov fakulty</t>
  </si>
  <si>
    <t>Názov projektu</t>
  </si>
  <si>
    <t>Priezvisko, meno a tituly 
zodpovedného riešiteľa</t>
  </si>
  <si>
    <t>Identifikačné číslo projektu podľa zmluvy</t>
  </si>
  <si>
    <t>SKUPINA ODBOROV VEDY A TECHNIKY</t>
  </si>
  <si>
    <t>PODSKUPINA ODBOROV VEDY A TECHNIKY</t>
  </si>
  <si>
    <t>ODBOR VEDY A TECHNIKY</t>
  </si>
  <si>
    <t>Oblasť výskumu</t>
  </si>
  <si>
    <t>Spôsob zverejnenia grantovej výzvy na podávanie súťažných návrhov
(napr. uviesť link)</t>
  </si>
  <si>
    <t>Názov programu, v rámci ktorého získal projekt podporu</t>
  </si>
  <si>
    <t>Názov inštitúcie, ktorá podporu poskytla</t>
  </si>
  <si>
    <t>Identifikačné číslo inštitúcie/
poskytovateľa</t>
  </si>
  <si>
    <t>Dátum podpisu zmluvy o poskytnutí podpory</t>
  </si>
  <si>
    <t>Rok začiatku riešenia projektu</t>
  </si>
  <si>
    <t>Rok skončenia riešenia projektu</t>
  </si>
  <si>
    <r>
      <t xml:space="preserve">Výška finančných prostriedkov v kategórii </t>
    </r>
    <r>
      <rPr>
        <b/>
        <sz val="12"/>
        <color indexed="60"/>
        <rFont val="Arial"/>
        <family val="2"/>
        <charset val="238"/>
      </rPr>
      <t xml:space="preserve">BV </t>
    </r>
    <r>
      <rPr>
        <b/>
        <sz val="10"/>
        <rFont val="Arial"/>
        <family val="2"/>
        <charset val="238"/>
      </rPr>
      <t xml:space="preserve">prijatých vysokou školou na jej účet v období </t>
    </r>
    <r>
      <rPr>
        <b/>
        <sz val="10"/>
        <color indexed="60"/>
        <rFont val="Arial"/>
        <family val="2"/>
        <charset val="238"/>
      </rPr>
      <t>od 1.1. do 31.12.2023</t>
    </r>
    <r>
      <rPr>
        <b/>
        <sz val="10"/>
        <rFont val="Arial"/>
        <family val="2"/>
        <charset val="238"/>
      </rPr>
      <t xml:space="preserve">
(uviesť v eurách v celých jednotkách)</t>
    </r>
  </si>
  <si>
    <t>Doplňujúce informácie</t>
  </si>
  <si>
    <t>Anotácia</t>
  </si>
  <si>
    <t>V prípade, ak z uvedených základných údajov nie je zrejmý výskumný charakter, je potrebné ho zdôvodniť</t>
  </si>
  <si>
    <t>A/N</t>
  </si>
  <si>
    <t>Komentár</t>
  </si>
  <si>
    <t>vyberte, prosím</t>
  </si>
  <si>
    <t>EU Bratislava</t>
  </si>
  <si>
    <t>Národohospodárska fakulta EU</t>
  </si>
  <si>
    <t>Overcoming Digital Divide in Europe and Southeast Asia - ODDEA</t>
  </si>
  <si>
    <t>Čaplánová, Anetta, prof. Ing., PhD.</t>
  </si>
  <si>
    <t>SPOLOČENSKÉ VEDY</t>
  </si>
  <si>
    <t>ekonómia a podnikanie</t>
  </si>
  <si>
    <t>ostatné odbory ekonómie a podnikania</t>
  </si>
  <si>
    <t>ekonomické vedy</t>
  </si>
  <si>
    <t>https://cordis.europa.eu/project/id/101086381</t>
  </si>
  <si>
    <t>Horizon Europe - Marie Skłodowska-Curie Actions (MSCA) - (HORIZON-MSCA-2021-SE-01-01)</t>
  </si>
  <si>
    <t>REA - European Research Executive Agency</t>
  </si>
  <si>
    <t>811 440 Eur dotácia v roku 2022</t>
  </si>
  <si>
    <t>V roku 2024 pokračovala implementácia projektu formou riešenia Pracovného balíka č. 2 - Analýza aktuálneho stavu digitálnej ekonomiky. Tento pracovný balík sa zameral na analýzu súčasného stavu digitálnej ekonomiky v rámci Európskej únie a juhovýchodnej Ázie. Analýza pre EÚ zahŕňala subindikátory DESI (Digitálny index ekonomiky a spoločnosti), vrátane širokopásmového pripojenia, ľudského kapitálu, využívania internetu, integrácie digitálnych technológií a digitálnych verejných služieb, pričom sledované obdobie pokrývalo roky 2015 až 2020. Okrem údajov DESI boli využité aj doplňujúce údaje z rôznych zdrojov, ako napríklad prieskum investícií Európskej investičnej banky (EIBIS), Medzinárodná telekomunikačná únia (ITU) a Svetová banka. Výskumníci zároveň zaviedli a analyzovali údaje týkajúce sa indexu DESI pre krajiny juhovýchodnej Ázie. Boli vykonané komparatívne analýzy v rámci tohto regiónu, ako aj medzi EÚ a juhovýchodnou Áziou, s cieľom identifikovať faktory ovplyvňujúce ich digitálnu výkonnosť. Táto komplexná analýza poskytla pohľad na dynamiku digitálnej priepasti a zdôraznila kľúčové rozdiely a podobnosti v digitálnom pokroku medzi týmito regiónmi. V druhej polovici roka 2024 sa realizácia Pracovného balíka 3: Kvantitatívna analýza príčin pozorovaných digitálnych rozdielov medzi ekonomikami EÚ a juhovýchodnej Ázie.</t>
  </si>
  <si>
    <t xml:space="preserve">SHARE ERIC - Survey of Health, Ageing and Retirement in Europe </t>
  </si>
  <si>
    <t>Pongrácz, Eva, doc. Ing., PhD.</t>
  </si>
  <si>
    <t>https://share-eric.eu/</t>
  </si>
  <si>
    <t>SHARE ERIC</t>
  </si>
  <si>
    <t xml:space="preserve">ERIC - European Research Infrastructure Consortium </t>
  </si>
  <si>
    <t xml:space="preserve">Účasť SR v štatistickom zisťovaní SHARE je od 7. vlny a do konca roku 2023 sa uskutočnili ďalšie dve vlny - 8. a 9. vlna. Na konci 7. vlny prevzala aktivity projektu výlučne Ekonomická univerzita v Bratislave a na jeseň roku 2023 (25.10.2023-27.10.2023) sa konalo na pôde univerzity medzinárodné stretnutie zástupcov zúčastnených krajín, vedenia SHARE-ERIC a pracovného tímu SHARE. Pracovné stretnutie za účasti delegátov viac ako 25 krajín sa týkalo aktivít aktuálnej 10. vlny štatistického zisťovania. Za obdobie pôsobenia SR v projekte sa pri každej vlne štatistického zisťovania uskutočnili preklady hlavného dotazníka a dotazníka o smrti respondenta,  testovanie softvéru za účelom zberu dát, zber údajov v spolupráci so zazmluvnenou prieskumnou agentúrou ako aj korekcia dát. Národní zástupcovia projektu Country Team Leader (CTL) a Country Team Operator (CTO) sa zúčastňovali pracovných stretnutí dotýkajúcich sa aktuálnych prác na jednotlivých vlnách a vykonávali práce spojené s projektom SHARE podľa pokynov riadiaceho centra. </t>
  </si>
  <si>
    <t>Prenos skúseností, osvedčených postupov a know-how z Nórska v oblasti dobrej
správy vecí verejných: Využitie nórskych projektov Good Governance pre obce a regióny a analýza ich
potenciálu pre implementáciu na Slovensku. Príprava a organizácia odbornej konferencie za účasti
kľúčových zainteresovaných strán pre budúcu implementáciu</t>
  </si>
  <si>
    <t>Šipikal, Miroslav, doc. Mgr., PhD.</t>
  </si>
  <si>
    <t>1290/2024</t>
  </si>
  <si>
    <t>https://www.eeagrants.sk/programy/fond-pre-bilateralne-vztahy/vyzvy/</t>
  </si>
  <si>
    <t>FBR03-019 Otvorená výzva na predkladanie žiadostí o príspevok v rámci Fondu pre bilaterálne vzťahy</t>
  </si>
  <si>
    <t>MIRRI SR, Národný kontaktný bod</t>
  </si>
  <si>
    <t xml:space="preserve">Projekt zameraný na zvyšovanie povedomia o význame dobrej správy vecí verejných a prínosoch postupov a stratégií zdieľaných počas projektu, prezentácia výsledkov, prípadová štúdia, výmena poznatkov a šírenie osvedčených postupov v oblasti dobrej správy vecí verejných, podpora spolupráce so zainteresovanými stranami. </t>
  </si>
  <si>
    <t>Master Studies in Sustainable Development and Management - MASUDEM</t>
  </si>
  <si>
    <t>medzinárodný manažment</t>
  </si>
  <si>
    <t>Erasmus+ CBHE (ERASMUS-EDU-2022-CBHE-STRAND-2</t>
  </si>
  <si>
    <t>Erasmus+ CBHE (ERASMUS-EDU-2022-CBHE-STRAND-2)</t>
  </si>
  <si>
    <t>EACEA - European Education and Culture Executive Agency</t>
  </si>
  <si>
    <t>V roku 2024 konzorcium projektu MASUDEM dokončilo vývoj všetkých kurzov a príslušných materiálov k jednotlivým predmetom/kurzom. Tieto dokumenty sú dostupné vo formáte otvoreného prístupu na webovej stránke projektu (https://masudem.org/courses/). Následne boli pripravené akreditačné dokumenty na akreditáciu nových študijných programov a zameraní. Všetky nové programy boli úspešne akreditované podľa pravidiel jednotlivých partnerských inštitúcií. Podnikli sa ďalšie prípravné kroky na spustenie nového programu/zameraní, vrátane modernizácie infraštruktúry a preškolenia akademického aj administratívneho personálu prostredníctvom mobilít a špecializovaných školení (online aj prezenčných). Akademickí pracovníci vybraní na výučbu v nových kurzoch absolvovali školenia na svojich inštitúciách aj v rámci mobilít na partnerských inštitúciách. Administratívny personál bol vyškolený na poskytovanie študentských služieb s cieľom zabezpečiť kvalitnú realizáciu nového programu. Zároveň sa začal nábor študentov a spustenie nových programov, pričom sa implementovali komplexné opatrenia na zabezpečenie kvality. Všetky aktivity prebiehali v rámci efektívne riadených procesov, prispôsobených potrebám projektu.</t>
  </si>
  <si>
    <t>Enhancing Digital and Soft Skills for Ageing Workforce EDSAW</t>
  </si>
  <si>
    <t>2023-1-SK01-KA220-ADU-000159273</t>
  </si>
  <si>
    <t>svetová ekonomika</t>
  </si>
  <si>
    <t>https://www.erasmusplus.sk/vyzva-2023/</t>
  </si>
  <si>
    <t>Erasmus+ KA220-ADU</t>
  </si>
  <si>
    <t>Slovenská akademická asociácia pre medzinárodnú spoluprácu / Národná agentúra Erasmus+ v SR (SAAIC)
Krížkova 949/9, 811 04 Bratislava</t>
  </si>
  <si>
    <t xml:space="preserve">V prvom roku riešenia projektu sa riešitelia sústredili najmä na spracovanie Správy o analýze potrieb cieľovej skupiny. Hlavným výsledkom druhého pracovného balíka – Analýza potrieb bolo vytvorenie komplexnej správy o súčasných nedostatkoch v digitálnych a mäkkých zručnostiach pracovnej sily vo veku nad 50 rokov na Slovensku, v Českej republike a v ďalších krajinách (Španielsko, Turecko). Report analyzuje špecifické potreby, preferencie a bariéry cieľovej skupiny a poskytuje odporúčania pre vývoj prispôsobených e-learningových kurzov a školiacich programov. Okrem toho riešitelia začali pracovať aj na treťom pracovnom balíku – vývoj kurzov pre cieľovú skupinu, ktoré budú spracované do finálnej podoby v ďalšom roku riešenia projektu. </t>
  </si>
  <si>
    <t>Digital skills and cross-domain entrepreneurship for
societal challenges DIGI-SOC</t>
  </si>
  <si>
    <t>Rehák, Štefan, doc. Ing., PhD.</t>
  </si>
  <si>
    <t>2021-1-PL01-KA220-HED-000027649</t>
  </si>
  <si>
    <t>https://erasmus-plus.ec.europa.eu/programme-guide/part-b/key-action-2/partnerships-cooperation</t>
  </si>
  <si>
    <t xml:space="preserve">Erasmus+ KA220 HED
</t>
  </si>
  <si>
    <t>Národná agentúra v Poľsku</t>
  </si>
  <si>
    <t>dofinancovanie</t>
  </si>
  <si>
    <t>Obchodná fakulta EU</t>
  </si>
  <si>
    <t>Driving Urban Transition (DUT)</t>
  </si>
  <si>
    <t>Rehák, Róbert, doc. Ing., PhD.</t>
  </si>
  <si>
    <t>https://cordis.europa.eu/project/id/101069506</t>
  </si>
  <si>
    <t>Horizon 2020</t>
  </si>
  <si>
    <t>Projekt DUT je založený na výskumných aktivitách iniciatívy založenej na spoločnom programovaní JPI Urban Europe a jej partnerov v 27 členských krajinách EÚ s cieľom implementovať výskumný a inovačný program zameraný na transformáciu miest na klimaticky neutrálne, inkluzívne a udržateľné komunity. Projekt si kladie za
cieľ združiť organizácie zodpovedné za implementáciu národných a regionálnych
programov výskumu a inovácií, financujúce organizácie a inštitúcie zapojené do
územného plánovania. DUT sa sústreďuje na tri kritické oblasti fungovania a rozvoja a
potreby ako sú energie, mobilita a obehová ekonomika vrátane ich vzájomných
interakcií v rámci troch tzv. Transition Pathways (TP) - Positive Energy Districts (PED), 15-minute City (15minC) a Circular Urban Economics (CUE).</t>
  </si>
  <si>
    <t>Consumer of Organic Food in the Visegrad Group Countries</t>
  </si>
  <si>
    <t>Krnáčová, Paulína, doc. Ing., PhD.</t>
  </si>
  <si>
    <t>obchod a marketing</t>
  </si>
  <si>
    <t>https://www.visegradfund.org/apply/grants/visegrad-grants/</t>
  </si>
  <si>
    <t>Visegrad Fund</t>
  </si>
  <si>
    <t>International Visegrad Fund</t>
  </si>
  <si>
    <t>Hlavným cieľom projektu je identifikovať charakteristiky spotrebiteľov biopotravín v krajinách V4, ich nákupné rozhodovanie a správanie. Súčasťou riešenia projektu je realizácia výskumu veľkého rozsahu zameraného na spotrebiteľov biopotravín vo všetkých krajinách V4, ktorý umožní porovnať výsledky medzi krajinami a vyvodiť závery pre každú krajinu, príp. zovšeobecniť závery pre celý región. Získané výsledky umožnia formulovať odporúčania na národnej aj medzinárodnej úrovni, ktoré budú určené pre rôzne zainteresované strany - tvorcov politík, verejné inštitúcie, ale aj účastníkov trhu, ako sú výrobcovia, spracovatelia, veľko- a maloobchod a pod.</t>
  </si>
  <si>
    <t>Zdieľanie skúseností, najlepších praktík a know-how v oblasti trvalo udržateľného cestovného ruchu a miestneho rozvoja: Využitie nórskych skúseností z projektov regionálneho cestovného ruchu a analýza ich potenciálu implementácie na Slovensku.</t>
  </si>
  <si>
    <t>Gáll, Jozef, Ing., PhD.</t>
  </si>
  <si>
    <t>FBR03-018</t>
  </si>
  <si>
    <t>cestovný ruch a turizmus</t>
  </si>
  <si>
    <t>https://eeagrants.org/</t>
  </si>
  <si>
    <t>EEA/NORWAY GRANTS</t>
  </si>
  <si>
    <t>Projekt Zdieľanie skúseností, najlepších praktík a know-how v oblasti trvalo udržateľného cestovného ruchu a miestneho rozvoja: Využitie nórskych skúseností z projektov regionálneho cestovného ruchu a analýza ich potenciálu implementácie na Slovensku sa zameriava výskum zaležený na komparatívnej analýze osvedčených postupov v oblasti udržateľného cestovného ruchu s cieľom identifikovať možnosti ich aplikácie v slovenskom prostredí. V rámci projektu boli skúmané nórske modely regionálneho cestovného ruchu, pričom dôraz bol kladený na ich systémové riešenia, politiku udržateľnosti a spoluprácu medzi verejným a súkromným sektorom.
Súčasťou projektu bola príprava a organizácia odbornej konferencie, ktorá umožnila priame zdieľanie skúseností medzi kľúčovými zainteresovanými stranami, vrátane odborníkov z akademického prostredia, zástupcov verejnej správy a podnikateľských subjektov. Výsledky analýzy poskytujú empirický základ pre návrh adaptačných stratégií na implementáciu vybraných prvkov nórskeho modelu do regionálneho rozvoja cestovného ruchu na Slovensku, pričom projekt prispieva k diskusii o inovatívnych prístupoch k udržateľnému cestovnému ruchu v kontexte strednej Európy.</t>
  </si>
  <si>
    <t>CitEuroPass  - Learning, Experiencing and Validating European Citizenship through Collaborative and Innovative Projects</t>
  </si>
  <si>
    <t>2022-1-FR01-KA220-HED-000088786</t>
  </si>
  <si>
    <t>https://erasmus-plus.ec.europa.eu/</t>
  </si>
  <si>
    <t>Národná agentúra vo Francúzsku</t>
  </si>
  <si>
    <t>Cieľom projektu je rozvíjať zručnosti európskeho občianstva prostredníctvom vytvorenia vzdelávacej platformy, vytvorenia a riešenia inovatívnych projektov zameraných na inovácie šetrné k životnému prostrediu. Súčasťou riešenia projektu je aj výskum zameraný na vnímanie európskeho občianstva zo strany obyvateľov európskych krajín, ktoré sú v projekte zapojené prostredníctvom partnerských univerzít z Francúzska, Slovenska, Rumunska a Bulharska. Výstupom projektu bude okrem vzdelávacej platformy, vedeckých článkov a e-knihy aj vypracovaná stupnica európskeho občianstva.</t>
  </si>
  <si>
    <t>ELIX – European labour mobility-led Career and Service-Learning System in Higher Education</t>
  </si>
  <si>
    <t>Ožvoldová, Katarína, Ing. ,PhD.</t>
  </si>
  <si>
    <t>2024-1-SI01-KA220-HED-000252281</t>
  </si>
  <si>
    <t>Erasmus+ KA220 HED</t>
  </si>
  <si>
    <t>Národná agentúra v Slovinsku</t>
  </si>
  <si>
    <t>Európsky projekt Erasmus + European Labour Mobility-led Career and Service-Learning System in Higher Education je projekt v spolupráci 5 krajín (Slovensko, Rakúsko, Slovinsko, Srbsko a Grécko). Jeho účelom je preskúmať ako môže vysokoškolské vzdelávanie lepšie reagovať na spoločenské výzvy a meniace sa požiadavky trhu a tým efektívne pripraviť študentov na ich kariérnu cestu. Súčasťou projektu je aj kvalitatívny a kvantitatívny prieskum medzi zástupcami praxe, vysokoškolského vzdelávania a aj študentov. Výsledky týchto prieskumov budú použité pre vytvorenie súboru odporúčaní a opatrení na zavedenie efektívneho riadenia kariérnej cesty študentov ako súčasť vysokoškolského vzdelávania.</t>
  </si>
  <si>
    <t>Fakulta hospodárskej informatiky EU</t>
  </si>
  <si>
    <t>The cooperation in the fields of business intelligence and artificial intelligence for science and education - BICISEDU</t>
  </si>
  <si>
    <t>Hudec, Miroslav, doc. Dr. Ing.</t>
  </si>
  <si>
    <t>FBR-PDI-021</t>
  </si>
  <si>
    <t>informačné a komunikačné vedy</t>
  </si>
  <si>
    <t>bilateralnyfond@mirri.gov.sk</t>
  </si>
  <si>
    <t>Grand EHP a Nórska v rámci Fondu pre bilaterálne vzťahy</t>
  </si>
  <si>
    <t>Ministerstvo investícií, regionálneho rozvoja a informatizácie SR</t>
  </si>
  <si>
    <t>Hlavným cieľom iniciatívy je spoločné zlepšovanie sa vo vznikajúcich oblastiach business intelligence a vysvetliteľnej umelej inteligencie.</t>
  </si>
  <si>
    <t>Fakulta podnikového manažmentu EU</t>
  </si>
  <si>
    <t>Open Music Europe (OpenMusE)</t>
  </si>
  <si>
    <t>Barteková, Mária, PhDr., PhD.</t>
  </si>
  <si>
    <t>ekonomika a manažment podnikov</t>
  </si>
  <si>
    <t>https://research-and-innovation.ec.europa.eu/funding/funding-opportunities/funding-programmes-and-open-calls/horizon-europe_en</t>
  </si>
  <si>
    <t>HORIZONT Europe</t>
  </si>
  <si>
    <t>n. A.</t>
  </si>
  <si>
    <t>OpenMusE spája zainteresované strany a výskumníkov hudobného priemyslu z 11 krajín EÚ a Ukrajiny. Postavenie európskych hudobných ekosystémov na konkurencieschopnejší, spravodlivejší a udržateľnejší základ si vyžaduje tvorbu politiky, obchodné plánovanie a presnosť založenú na dôkazoch, preto konzorcium poskytuje údaje potrebné pre tieto akcie. Pomocou transparentných metód a nástrojov OpenMusE mapuje oblasť politiky a údajov; premosťuje medzery v údajoch; a umožňuje zainteresovaným stranám a tvorcom politiky prijímať opatrenia založené na údajoch. Projekt je založený na princípoch otvorenej analýzy politík, otvorenej vedy a vývoja softvéru s otvoreným zdrojovým kódom.</t>
  </si>
  <si>
    <t>Futurepreneurs and SMEs for a sustainable Central Europe | Certification Scheme - GREENPACT</t>
  </si>
  <si>
    <t>Dorčák, Peter, Dr.h.c. doc. PhDr., PhD. MSc. DBA</t>
  </si>
  <si>
    <t>CE0100090</t>
  </si>
  <si>
    <t xml:space="preserve">https://www.interreg-central.eu </t>
  </si>
  <si>
    <t>INTERREG CENTRAL EUROPE</t>
  </si>
  <si>
    <t>JS INTERREG CENTRAL EUROPE</t>
  </si>
  <si>
    <t>Projekt GREENPACT vytvára partnerstvá medzi spoločnosťami a budúcimi podnikateľmi. Cieľom je vyvinúť certifikačnú schému pre novú generáciu vrcholových manažérov riadených nárazom. Na tento účel projekt rozvíja spoločné akčné plány, pilotné akcie a nástroj sebahodnotenia.</t>
  </si>
  <si>
    <t xml:space="preserve">Virtual Reality Education and Training Solutions for Medicine Sector - VReduMED </t>
  </si>
  <si>
    <t>Novysedlák, Martin, Mgr., PhD.</t>
  </si>
  <si>
    <t>Projekt VReduMED pomáha využívať potenciál virtuálnej a rozšírenej reality pre vzdelávanie zdravotníkov. Partnerstvo vypracuje plán pre tréningové produkty a služby virtuálnej reality a vydá príručku o integrácii virtuálnej reality do vzdelávania v oblasti zdravotnej starostlivosti.</t>
  </si>
  <si>
    <t>Enhancement of capacities of SMEs, public authorities and academia for digitalisation, digital era-fit management and achievement of digital wellbeing - Digi-B-Well</t>
  </si>
  <si>
    <t>CE0200785</t>
  </si>
  <si>
    <t>Cieľom projektu Digi-B-Well je zvýšiť kompetencie stredoeurópskych výrobných malých a stredných podnikov, verejných orgánov a akademickej obce pre ich riadenie a prevádzku v digitálnej ére, digitálnu transformáciu, zvyšovaním kvalifikácie lídrov s mäkkými a tvrdými zručnosťami, ich zamestnancov s digitálnymi zručnosťami, pre ich vyššiu angažovanosť, prevenciu digitálneho stresu alebo dokonca vyhorenia a dosiahnutie digitálnej pohody.
Navrhne sa riešenie digitálnej transformácie pre digitálny audit (sebahodnotenie digitálnej vyspelosti) a transformáciu (riadenie digitálnej éry/prevádzkové modely/infraštruktúra) po testovaní v pilotných akciách, zavedie sa označenie digitalizácie, ale aj stratégia digitalizácie a akčné plány a politika, umožňujúce ich zavedenie do každodennej praxe.</t>
  </si>
  <si>
    <t>Fakulta medzinárodných vzťahov EU</t>
  </si>
  <si>
    <t>V4-Ukraine Cooperation Enhancement Prospects in the Context of Ukrainian EU Accession Negatiations</t>
  </si>
  <si>
    <t xml:space="preserve">Jančovič, Peter, Ing., PhD. </t>
  </si>
  <si>
    <t>medzinárodné ekonomické vzťahy</t>
  </si>
  <si>
    <t>Strategic Grant</t>
  </si>
  <si>
    <t>Cieľom projektu je spracovať možnosti  a zlepšenia spolupráce medzi štátmi V4 a Ukrajinou v kontexte európskej integrácie.</t>
  </si>
  <si>
    <t>Podnikovohospodárska fakulta EU v Košiciach</t>
  </si>
  <si>
    <t>Developing Cooperation between Academia and Society through Knowledge and Capacity
Building</t>
  </si>
  <si>
    <t>verejná správa a regionálny rozvoj</t>
  </si>
  <si>
    <t>https://www.visegradfund.org/</t>
  </si>
  <si>
    <t>Strategic Grants</t>
  </si>
  <si>
    <t>refundácia čerpaných prostreidkov z VŠE Praha</t>
  </si>
  <si>
    <t>Projekt reaguje na rastúci význam tretej misie univerzít, ktorá prepája akademické prostredie so spoločnosťou prostredníctvom spolupráce s regionálnymi aktérmi, ako sú podnikatelia a verejná správa, čím zabezpečuje efektívny transfer poznatkov do praxe. Riešenie projektu je rozdelené do dvoch pracovných balíkov, ktorých výsledkom sú (1) databáza znalostí a osvedčených postupov a (2) online virtuálny trh prepájajúci akademickú sféru so spoločnosťou.</t>
  </si>
  <si>
    <t>Experienced Purchasers Education Research Transfer for Industry 4.0 Skills Expertise</t>
  </si>
  <si>
    <t>Tkáč, Michal, doc. Ing., PhD. MBA</t>
  </si>
  <si>
    <t>2022-1-DE02-KA220-VET-000087018</t>
  </si>
  <si>
    <t>https://www.erasmusplus.sk/vyzva-2022/</t>
  </si>
  <si>
    <t xml:space="preserve">ERASMUS+ KA2 </t>
  </si>
  <si>
    <t>SAAIC</t>
  </si>
  <si>
    <t>2025</t>
  </si>
  <si>
    <t>https://erasmus-plus.ec.europa.eu/projects/search/details/2022-1-DE02-KA220-VET-000087018, https://expertise.lfo.tu-dortmund.de</t>
  </si>
  <si>
    <t>Projekt „Experienced Purchasers Education Research Transfer for Industry 4.0 Skills Expertise“ podporuje starších pracovníkov v oblasti nákupu a dodávateľských reťazcov, aby zvládli digitálnu transformáciu a zabezpečili svoju hodnotu v meniacej sa pracovnej oblasti. Poskytuje nástroj na meranie zručností a identifikuje individuálne potreby kvalifikácie. Vyvinie flexibilný kvalifikačný program a vzdelávacie moduly prispôsobené na riešenie medzier v zručnostiach. Kľúčové aktivity zahŕňajú zbieranie dát cez literárnu analýzu, rozhovory s odborníkmi a prieskumy, vývoj učebných kurzov a MOOC a testovanie výsledkov projektu. Cieľom je kvalifikovať starších pracovníkov na digitálne výzvy a zvýšiť ich sebavedomie.</t>
  </si>
  <si>
    <t>KU Ružomberok</t>
  </si>
  <si>
    <t>Pedagogická fakulta KU</t>
  </si>
  <si>
    <t>Promoting knowledge-sharing culture in Learning organisations (KNOWLO)</t>
  </si>
  <si>
    <t>doc. PhDr. Markéta Rusnáková, PhD.</t>
  </si>
  <si>
    <t>2021-1-LV01-KA2020-VET-000029991</t>
  </si>
  <si>
    <t>sociálne vedy</t>
  </si>
  <si>
    <t>sociálna práca</t>
  </si>
  <si>
    <t>https://erasmus-plus.ec.europa.eu/opportunities/opportunities-for-organisations/cooperation-among-organisations-and-institutions/capacity-building-higher-education</t>
  </si>
  <si>
    <t>Erasmus+</t>
  </si>
  <si>
    <t xml:space="preserve">
Valsts izglītības attīstības aģentūra</t>
  </si>
  <si>
    <t>Cieľom tohto projektu je vytvoriť rámec a metodiky pre zamestnancov a vzdelávacie inštitúcie, ktoré im pomôžu stať sa SMART učiacimi sa organizáciami 21. storočia. „Knowlo“ je v súčasnosti prebiehajúci projekt, ktorý bude trvať od roku 2021 do roku 2024. Cieľom tohto projektu je kreovať a rozvinúť odborné a vedecké organizácie vyššieho vzdelávania o rôzne rámce, metodiky, databázy, ako aj nástroje, ktoré im umožnia zmerať ich silné stránky a prekonať obmedzenia. Rámce a metodiky navrhnuté v tomto projekte môže implementovať každá vzdelávacia organizácia, ktorá sa chce stať SMART vedeckou vzdelávacou organizáciou 21. storočia.</t>
  </si>
  <si>
    <t>Projekt KNOWLO vykazuje požadované vedecké charakteristiky na viacerých úrovniach, pričom sa opiera o metodologicky overené rámce, systematický vývoj metodík a validáciu výsledkov.  Projekt sa zameriava na vývoj metodologického rámca pre SMART Learning organizácie, ktorý bude: fundamentálnym pilierom pre ďalší vývoj výstupov a je navrhnutý na základe existujúcich modelov a metodík, čo zabezpečuje vedeckú kontinuitu a využitie osvedčených prístupov. Využitými vedeckými metodologickými prístupmi v tomto projekte sú: Model excelentných organizácií (EFQM Model) – široko používaný rámec na hodnotenie kvality a výkonnosti organizácií, ULCA framework (Lerner-centred approach) – metodika zameraná na študenta, čo naznačuje didaktický a pedagogický výskum. Projekt zároveň berie do úvahy aspekty diverzity (vek, pohlavie, zdravotné postihnutie, jazyk, etnický a náboženský pôvod), čo znamená, že metodológia je založená na inkluzívnych a vedecky podložených princípoch. Validácia metodológií a porovnanie efektivity je zabezpečená pomocou EFQM kvalitatívnych štandardov a efektivita je tiež porovnávaná s inými existujúcimi rámcami a metodikami, čo zabezpečuje objektívne meranie ich účinnosti.
Projekt zahŕňa viaceré cieľové skupiny vrátane pedagógov, školských riaditeľov, odborníkov na HR a psychológiu, odborových zväzov učiteľov a rôznych typov vzdelávacích inštitúcií (VET školy, univerzity, centrá pre vzdelávanie dospelých, mládežnícke centrá atď.).</t>
  </si>
  <si>
    <t>Teologická fakulta KU v Košiciach</t>
  </si>
  <si>
    <t>Formy pomoci sociál-nej práce v krajinách Vyšehradskej štvorky</t>
  </si>
  <si>
    <t>Budayová Zuzana, m.doc. PhDr., Mgr., PhD.</t>
  </si>
  <si>
    <t>SAE Gr.35.10.24</t>
  </si>
  <si>
    <t>www.mf-sae.org</t>
  </si>
  <si>
    <t>Nauka i sztuka w krajach Grupy Wyszehradzkiej</t>
  </si>
  <si>
    <t>SCIENTIA – ARS – EDUCATIO miedzynarodowa fundacja Krakow, Poľsko</t>
  </si>
  <si>
    <t>KRS 0000303444</t>
  </si>
  <si>
    <t>ZML 00011/2024 RE</t>
  </si>
  <si>
    <t>„Formy sociálnej práce v krajinách Vyšehradskej štvorky“ sa zaoberajú  prehľadom rôznych foriem sociálnej práce v Českej republike, Maďarsku, Poľsku a na Slovensku. Projekt skúma efektívnosť a výzvy týchto foriem a porovnáva, ako tieto krajiny pristupujú k riešeniu sociálnych problémov prostredníctvom sociálnej práce. Príklady zahŕňajú konkrétne programy, politiky a inovácie, ktoré prispievajú k podpore sociálneho blahobytu v rámci Vyšehradskej štvorky.</t>
  </si>
  <si>
    <t>Didaktika cirkevnej hudby na školách krajín Vyšehradskej štvorky</t>
  </si>
  <si>
    <t>Akimjaková Beáta, doc. PaedDr., PhD.</t>
  </si>
  <si>
    <t>SAE Gr.36.10.24</t>
  </si>
  <si>
    <t>HUMANITNÉ VEDY</t>
  </si>
  <si>
    <t>filozofické vedy, etika, religionistika a teologické vedy</t>
  </si>
  <si>
    <t>katolícka teológia</t>
  </si>
  <si>
    <t>filozofia a teológia</t>
  </si>
  <si>
    <t>ZML 00010/2024 RE</t>
  </si>
  <si>
    <t>Vedecký projekt sa zameriava na vyučovanie cirkevnej hudby na ZUŠ a konzervatóriách, ktoré pripravujú absolventov schopných zabezpečovať  hudobnú zložku bohoslužieb v chrámoch  V4 nie len  v rímskokatolíckej cirkvi ,ale aj v ďalších kresťanských cirkvách ktoré na Slovensku v Česku v Poľsku a Maďarsku pôsobia.  Cieľom projektu je pripraviť alebo vychovávať a vzdelávať  cirkevných hudobníkov tak, aby boli schopní zabezpečovať hudobnú zložku bohoslužieb podľa požiadaviek  jednotlivých cirkví pôsobiacich v krajinách V4.</t>
  </si>
  <si>
    <t>Vzdelávanie a formácia v študijnom programe Katolícka teológia v krajinách Vyšehradskej štvorky</t>
  </si>
  <si>
    <t>Majda Peter, doc. ThDr., PhD.</t>
  </si>
  <si>
    <t>SAE Gr.37.10.24</t>
  </si>
  <si>
    <t>ZML 00021/2024 RE</t>
  </si>
  <si>
    <t>Vedecký projekt sa zameriava na formáciu a vzdelávanie študentov katolíckej teológie  v Kňazských seminároch pôsobiacich v krajinách V4. Využíva výsledky konferencií predstavených kňazských seminárov v krajinách V4. a porovnáva rôzne spôsoby formácie budúcich absolventov katolíckej teológie.  Cieľom projektu je  pripraviť budúcich katolíckych kňazov  katolíckej teológie tak, aby boli schopný viest pastoráciu v krajinách v4 podľa súčasných požiadaviek veriacich v týchto krajinách a podľa usmernení Všeobecnej cirkvi z Vatikánu.</t>
  </si>
  <si>
    <t>Kompetencie sociálneho pracovníka v oblasti sociálno-právnej ochrany a kurately</t>
  </si>
  <si>
    <t>Bursová, Janka, doc. PhDr., PhD.</t>
  </si>
  <si>
    <t>SAE Gr.38.10.24</t>
  </si>
  <si>
    <t>ZML 00674/2024 RE</t>
  </si>
  <si>
    <t>Vedecký projekt sa zameriava na problematiku úloh a kompetencií sociálnych pracovníkov. Kompetencie sociálnych pracovníkov, ich uplatnenie a uplatnenie sú dôležitým prvkom profesionalizácie sociálnej práce. Definovanie kompetencií nie je jednoduchá záležitosť, je dané tým, že sociálna práca je odborná činnosť, ktorej cieľom je zlepšiť sociálne fungovanie. Prvá etapa bude analyzovať súčasné poznatky a poznatky z danej problematiky v interdisciplinárnom kontexte (sociálnom, právnom, psychologickom). Na výskumné účely bude použitá obsahová analýza dostupných publikácií. Výsledkom bude porovnanie kompetencií sociálnych pracovníkov pôsobiacich na odboroch sociálno-právnej ochrany vo vybraných krajinách. Pre výskumné účely budú použité v rámci kvantitatívneho výskumu formou prieskumu, v ktorom sa dozvieme názor na kompetencie sociálneho pracovníka. Na základe prieskumu zhromaždíme údaje a vykonáme analýzu obsahu. Výsledky projektu budú publikované vo forme vedeckých prác v recenzovaných časopisoch a zborníkoch, indexované v databázach a prezentované na vedeckých konferenciách na Slovensku a v zahraničí.</t>
  </si>
  <si>
    <t>Kvalita života v terminálnom štádiu života</t>
  </si>
  <si>
    <t>Gažiová, Mária, doc.</t>
  </si>
  <si>
    <t>SAE Gr.39.10.24</t>
  </si>
  <si>
    <t>ZML 00675/2024 RE</t>
  </si>
  <si>
    <t xml:space="preserve">Demografické trendy poukazujú na starnutie populácie našej, európskej aj celosvetovej a vzrastá aj počet starých ľudí, ktorí vyžadujú zdravotnú alebo sociálnu pomoc, preto je dôležité nielen ekonomicky ale aj ľudsky zaistiť dôstojný život starnúcim ľuďom. Starší ľudia potrebujú zvýšenú starostlivosť o ich zdravie a kvalitu života s rešpektovaním ich základných práv a prejavením úcty a rešpektu. Kvalita života patrí v geriatrii a gerontológii medzi dôležité ukazovatele, aj keď v porovnaní s fyziologickými funkciami sa ťažie meria. Kvalitu života treba hodnotiť z perspektívy rôznych väzieb, ktoré sú porovnateľné s hierarchiou potrieb človeka. Medzi tieto väzby patria základné schopnosti a faktory, ako sú autonómia, sebestačnosť, schopnosť rozhodovania, neprítomnosť bolesti a utrpenia, zachovanie zmyslových schopností, udržanie sociálneho podporného systému, určitý finančný štandard, pocit užitočnosti pre iných, určitý stupeň pocitu šťastia a pod. </t>
  </si>
  <si>
    <t>Problematické oblasti života ľudí v produktívnom veku. Komparácia životných stratégií</t>
  </si>
  <si>
    <t>SAE Gr.40.10.24</t>
  </si>
  <si>
    <t>ZML 00676/2024 RE</t>
  </si>
  <si>
    <t>Téma „Problematické oblasti ľudí v produktívnom veku“ sa zaoberá rôznorodými výzvami, ktorým čelí populácia v aktívnom pracovnom období života, približne od 25 do 65 rokov. Vedecký projekt bude zahŕňať kľúčové oblasti, ako je fyzické a duševné zdravie, pracovný stres, rovnováha medzi pracovným a osobným životom, kariérny rast a finančná stabilita. Taktiež sa bude venovať otázkam rodinnej zodpovednosti, nedostatku voľného času, neustálym požiadavkám na sebarozvoj a vplyvu technológií na pracovný život. Ďalším významným aspektom sú sociálne faktory, ako starnutie populácie, prístup k vzdelaniu a možnosti rekvalifikácie. Cieľom je identifikovať a analyzovať hlavné problémy a navrhnúť riešenia, ktoré by podporili kvalitu života a efektívnu participáciu ľudí v produktívnom veku na trhu práce a spoločenskom živote. Výstupy  projektu budú publikované vo forme vedeckých prác v časopisoch a recenzovaných zborníkoch indexovaných v databázach a budú prezentované na vedeckých konferenciách na Slovensku a zahraničí.</t>
  </si>
  <si>
    <t>Problematika rómskej minority na Spiši v teologicko- sociálnom kontexte</t>
  </si>
  <si>
    <t>Majda, Martin, ThDr., PhD.</t>
  </si>
  <si>
    <t>ZML 001014/2023 RE</t>
  </si>
  <si>
    <t>http://www.hiin-enkelte.info</t>
  </si>
  <si>
    <t>The Kierkegaard Collection in Slovakia</t>
  </si>
  <si>
    <t>Sociedar Hispánica de Amigos de Sierkegaard, Málaga, Španielsko</t>
  </si>
  <si>
    <t>S.H.A.K. 152/2002</t>
  </si>
  <si>
    <t>ZML 01014/2024 RE</t>
  </si>
  <si>
    <t>Vedecko-výskumný projekt ZML 001014/2024 RE bol na základe výzvy - súťaže pridelený Katolíckej univerzite, pracovisko Spišské Podhradie. Súčasťou projektu je správa zodpovedného riešiteľa o výsledkoch riešenia grantu a hodnotiaca správa odbornej grantovej komisie</t>
  </si>
  <si>
    <t>Projekt má za úlohu analyzovať a preskúmať problematiku rómskej minority na Spiši v teologicko-sociálnom kontexte. V rámci projektu sa skúma a analyzuje rodinná dynamika u Rómov, migrácia za prácou, násilné správanie, inkluzívne prístupy, sociálna exlúzia a inklúzia, ako aj skumanie úlohy náboženstva, kultúry a rozvodovosti.</t>
  </si>
  <si>
    <t>PU Prešov</t>
  </si>
  <si>
    <t>Fakulta manažmentu PU</t>
  </si>
  <si>
    <t>Aplikovaný výskum na zlepšenie akustických vlastností mobilných protihlukových stien a ekologické využitie odpadov vznikajúcich pri ich výrobe (Green Industry Innovation)</t>
  </si>
  <si>
    <t>doc. Ing. Martin Rovňák, PhD.</t>
  </si>
  <si>
    <t xml:space="preserve">Iceland Liechtenstein Norway grants </t>
  </si>
  <si>
    <t>https://www.eeagrants.sk/vyzvy/vyzva-bin02-vyzva-na-zvysovanie-konkurencieschopnosti-slovenskych-podnikov-v-ramci-zelenych-inovacii-v-priemysle-a/</t>
  </si>
  <si>
    <t>Rozvoj obchodu, inovácií a MSP</t>
  </si>
  <si>
    <t>EEA grants - Výskumná agentúra</t>
  </si>
  <si>
    <t>Predložený projekt je zameraný na rozvoj inovačných technológií a procesov pri výrobe mobilných protihlukových bariér a stanov určených majoritne pre stavebný priemysel. Tieto bariéry majú zabezpečiť zníženie emisií hluku do prostredia a zníženie prašnosti pri výstavbe stavebných objektov, hlavnou výhodou je ich rýchla montáž a demontáž a tiež skladovateľnosť. Cieľom projektu je implementovať do výrobného procesu také technológie, ktoré zvýšia  efektivitu výrobného procesu a znížia negatívne vplyvy a dopady na životné prostredie, hlavne znížením spotreby energií a to dosiahnutím vyššej produktivity pri potlači technických textílií určených na ďalšie spracovanie, použitie ekologických farieb pri potlači produktov UV LED technológiou, ktoré hlavne spĺňajú normy Greenguard Gold (https://www.ul.com/resources/ul-greenguard-certification-program), REACH, SVHC, VoC, RoHS a pod.</t>
  </si>
  <si>
    <t xml:space="preserve"> </t>
  </si>
  <si>
    <t>Fakulta humanitných a prírodných vied PU</t>
  </si>
  <si>
    <t>EUthMappers – open and collaborative mapping for pupils led projects in Secondary Schools through innovative teaching methodology and fostering STEAM education and Environmental engagement</t>
  </si>
  <si>
    <t xml:space="preserve">Mgr. Miloslav Michalko, PhD. </t>
  </si>
  <si>
    <t>ERASMUS KA2 Strategické partnerstvá     2022-1-IT02-KA220-SCH-000087838</t>
  </si>
  <si>
    <t>PRÍRODNÉ VEDY, MATEMATICKÉ VEDY, INFORMATICKÉ VEDY A KYBERNETICKÉ VEDY</t>
  </si>
  <si>
    <t>vedy o Zemi a súvisiace environmentálne vedy</t>
  </si>
  <si>
    <t>geografia</t>
  </si>
  <si>
    <t>vedy o Zemi</t>
  </si>
  <si>
    <t>https://erasmus-plus.ec.europa.eu/sk</t>
  </si>
  <si>
    <t>ERASMUS KA2</t>
  </si>
  <si>
    <t>European Commission</t>
  </si>
  <si>
    <t>Projekt je zameraný na mapovanie doposiaľ nezmapovaných území na Zemi a  následné možnosti využita máp aj v rámci humanitárnej pomoci</t>
  </si>
  <si>
    <t>Fakulta športu PU</t>
  </si>
  <si>
    <t>Physical activity-related injuries prevention in adolescents (PARIPRE)</t>
  </si>
  <si>
    <t>Mgr. Peter Bakalár, PhD.</t>
  </si>
  <si>
    <t xml:space="preserve">
EAC-A02-2019-SPO</t>
  </si>
  <si>
    <t>pedagogické vedy</t>
  </si>
  <si>
    <t xml:space="preserve">Erasmus+ </t>
  </si>
  <si>
    <t>622594-EPP-1-2020-1-SK-SPO-SCP</t>
  </si>
  <si>
    <t xml:space="preserve">Celkovým cieľom projektu je podporiť prevenciu úrazov súvisiacich s aktívnou pohybovou činnosťou a rozpoznanie ich rizikových faktorov u dospievajúcich ako neoddeliteľnú súčasť podpory pohybovej aktivity. Projekt sa zameriava na všetkých šesť oblastí navrhnutých Centrom pre kontrolu a prevenciu chorôb (2012) pre prevenciu úrazov súvisiacich s fyzickou aktivitou stanovením konkrétnych cieľov v oblastiach údajov a dohľadu, výskumu, komunikácie, vzdelávania a odbornej prípravy, zdravotných systémov a zdravotnej starostlivosti a politiky.
</t>
  </si>
  <si>
    <t>SPU Nitra</t>
  </si>
  <si>
    <t>Fakulta agrobiológie a potravinových zdrojov SPU</t>
  </si>
  <si>
    <t>Green Livestock Farming Through Smart Technology i HEIs (GLISTEN)</t>
  </si>
  <si>
    <t>prof. Ing. Radovan Kasarda, PhD.</t>
  </si>
  <si>
    <t>2023-1-TR01-KA220-HED-000157708
NI/1-27/2024/SPU</t>
  </si>
  <si>
    <t>PÔDOHOSPODÁRSKE VEDY, LESNÍCKE VEDY A VETERINÁRSKE VEDY</t>
  </si>
  <si>
    <t>živočíšna produkcia</t>
  </si>
  <si>
    <t>všeobecná živočíšna produkcia</t>
  </si>
  <si>
    <t>poľnohospodárske, lesnícke a veterinárske vedy</t>
  </si>
  <si>
    <t>partnership agreement</t>
  </si>
  <si>
    <t>Dicle Universitesi</t>
  </si>
  <si>
    <t>Hlavným cieľom tohto projektu je zvýšiť povedomie a znalosti študentov vysokých škôl a mladých výskumných pracovníkov o dôležitosti postupov presného chovu hospodárskych zvierat v boji proti zmene klímy v rámci Zelenej dohody EÚ. Projekt je zameraný na dosiahnutie týchto cieľov: vzdelávanie študentov a mladých výskumných pracovníkov</t>
  </si>
  <si>
    <t>Fakulta ekonomiky a manažmentu SPU</t>
  </si>
  <si>
    <t>i2connect: Inovatívne spájanie pre udržateľné poľnohospodárstvo                  i2connect Interactive Innovation</t>
  </si>
  <si>
    <t>prof. Ing. Zuzrana Kapsdorferová, PhD.</t>
  </si>
  <si>
    <t>subdodávateľ projektu I2Connect</t>
  </si>
  <si>
    <t>HORIZONT 2020</t>
  </si>
  <si>
    <t>INTERNATIONALE AKADEMIE FUR LANDLICHE BERATUNG</t>
  </si>
  <si>
    <t>Poľnohospodárstvo a lesníctvo - základ pre potraviny, krmivá a nespočetné množstvo ďalších výrobkov na uspokojenie spotrebiteľských a priemyselných požiadaviek - sú neoddeliteľnou súčasťou európskeho hospodárstva a spoločnosti. Kľúčom sú inovácie a spolupráca medzi rôznymi aktérmi. Program i2connect financovaný EÚ bude vychádzať z existujúcich sietí poradcov - zdroja viac ako 40 000 poradcov a kritických aktérov - s cieľom vytvoriť širšiu sieť. Jeho cieľom je podpora novej kultúry podpory inovácií zdola nahor. Projekt vytvorí súpis poradenských postupov v Európe. Osvedčené postupy sa preskúmajú a preštudujú v rámci vzdelávacieho programu. Celkovo projekt spojí 32 organizácií a podporí ich prostredníctvom moderovanej online platformy na vzájomné koučovanie a zdieľanie skúseností.</t>
  </si>
  <si>
    <t>Communities on Food Consumer Science (COMFOCUS)</t>
  </si>
  <si>
    <t>Dr.h.c. prof. Dr. Ing. Elena Horská</t>
  </si>
  <si>
    <t>https://ec.europa.eu/research/participants/data/ref/h2020/wp/2018-2020/main/h2020-wp1820-infrastructures_en.pdf</t>
  </si>
  <si>
    <t>Stichting Wageningen Reserch</t>
  </si>
  <si>
    <t>ANBI 8065.11. 618</t>
  </si>
  <si>
    <t>COMFOCUS spája, integruje v európskom meradle a otvára kľúčové národné a regionálne výskumné infraštruktúry v interdisciplinárnej oblasti spotrebiteľskej vedy o potravinách pre všetkých európskych výskumných pracovníkov z akademickej i hospodárskej sféry, pričom zabezpečuje ich optimálne využitie a spoločný rozvoj. Poslaním je rozvíjať komunitu spotrebiteľskej vedy o potravinách nad jej súčasnú úroveň fragmentácie, ktorá jej bráni v tom, aby bola vedeckou oblasťou bohatou na dáta, ktorá prispievajú k spoločenskému problému (ne)zdravého výberu potravín. Webová stránka projektu: https://comfocus.eu/</t>
  </si>
  <si>
    <t>Towards Sustainable Land-use Strategies in the Context of Climate Change and Biodiversity Challenges in Europe (EUROPE-LAND)</t>
  </si>
  <si>
    <t>doc. Mgr. Ing. Danka Moravčíková, PhD.</t>
  </si>
  <si>
    <t>https://ec.europa.eu/info/funding-tenders/opportunities/portal/screen/opportunities/topic-details/horizon-cl5-2022-d1-01-03-two-stage?isExactMatch=true&amp;status=31094501,31094502,31094503&amp;callIdentifier=HORIZON-CL5-2022-D1-01-two-stage&amp;order=DESC&amp;pageNumber=1&amp;pageSize=50&amp;sortBy=startDate</t>
  </si>
  <si>
    <t>HORIZONT EUROPE</t>
  </si>
  <si>
    <t>Hochshule fur Angewandte Wissenschaften Hamburg</t>
  </si>
  <si>
    <t xml:space="preserve">Projekt má interdisciplinárny charakter. Výzva bola zameraná na podporu príspevku sociálnych vied k analýzam stratégií využívania pôdy v kontexte zmeny klímy a výziev v oblasti biodiverzity. </t>
  </si>
  <si>
    <t>Hlavným cieľom projektu je identifikovať, vyvinúť, otestovať a implementovať integrované nástroje na zlepšenie pochopenia faktorov, ktoré sú v pozadí rozhodovania sa o využívaní pôdy, ako aj informovanosti a angažovanosti zainteresovaných strán v súvislosti s problémami zmeny klímy a biodiverzity v celej Európe. Europe-LAND je založený na kombinácii kvantitatívnej a kvalitatívnej metodológie. Využíva integrované prístupy k modelovaniu očakávaných spôsobov a stratégií využívania pôdy prostredníctvom porovnávania minulej a súčasnej situácie s budúcimi trendmi.</t>
  </si>
  <si>
    <t>Resilient water governance under climate change within the WEFE NEXUS (RETOUCH Nexus)</t>
  </si>
  <si>
    <t>prof. Ing. Ján Pokrivčák, PhD.</t>
  </si>
  <si>
    <t>https://ec.europa.eu/info/funding-tenders/opportunities/portal/screen/opportunities/topic-details/horizon-cl6-2022-governance-01-06?isExactMatch=true&amp;status=31094501,31094502,31094503&amp;callIdentifier=HORIZON-CL6-2022-GOVERNANCE-01&amp;order=DESC&amp;pageNumber=1&amp;pageSize=50&amp;sortBy=startDate</t>
  </si>
  <si>
    <t>Technische Universitaet Muenchen</t>
  </si>
  <si>
    <t>Čoraz výraznejšie sa prejavujúci nedostatok vody spôsobený antropocentrickými a prírodnými príčinami si vyžaduje integrovaný prístup k riadeniu vodných zdrojov s cieľom efektívne alokovať vodné zdroje na rôzne konkurenčné použitia. Projekt RETOUCH Nexus financovaný EÚ predstaví, podporí a preskúma nexus prístup prepájajúci komponenty voda - energia - potraviny - ekosystémy (Water-Energy-Food-Ecosystems, WEFE Nexus) ako viacúrovňový a medzisektorový prístup, ktorý môže byť nosným prvkom vo vodnom hospodárstve EÚ a kladie dôraz na ekologické a sociálne hľadiská. Projekt navrhne a rozvinie integrované, inovatívne a inkluzívne schémy inteligentného riadenia vody a inštitucionálne nastavenia s cieľom zabezpečiť bezpečnú budúcnosť vody v EÚ, ktorá bude odolná voči zmene klímy. Na základe evidencie a dát konzorcium projektu RETOUCH Nexus navrhne, posúdi a optimalizuje inteligentné metódy WEFE Nexus v šiestich prípadových štúdiách odrážajúcich rôzne medzisektorové, viacúrovňové a viacstranné podmienky správy vôd.</t>
  </si>
  <si>
    <t>“NextGenBioPest” - Next Generation Biopesticides for the control of the most “difficult-to-manage” pests and pathogens in fruits and vegetables</t>
  </si>
  <si>
    <t>https://ec.europa.eu/info/funding-tenders/opportunities/portal/screen/opportunities/calls-for-proposals?callIdentifier=HORIZON-CL6-2023-FARM2FORK-01&amp;status=31094501,31094502,31094503&amp;isExactMatch=true&amp;order=DESC&amp;pageNumber=1&amp;pageSize=50&amp;sortBy=startDate</t>
  </si>
  <si>
    <t>IDRYMA TECHNOLOGIAS KAI EREVNAS</t>
  </si>
  <si>
    <t>Rastlinní škodcovia a patogény znehodnocujú poľnohospodársku produkciu a ohrozujú potravinovú bezpečnosť. Ich kontrola sa vo veľkej miere opiera o používanie syntetických insekticídov, čo vedie k negatívnemu vplyvu na životné prostredie. Vývoj nových metód na kontrolu škodcov a patogénov je preto nevyhnutný v záujme ochrany ľudského zdravia aj splnenia výziev zvyšovania výnosov plodín pri súčasnom znížení používania chemických pesticídov. Hlavným cieľom projektu NextGenBioPest je poskytnúť nové a vylepšené produkty, metódy a praktiky na racionálnu kontrolu ťažko manažovateľných škodcov a patogénov, ktoré zároveň podstatne znížia používanie pesticídov. Projekt poskytne nový súbor nástrojov na ochranu plodín kľúčových druhov zeleniny a ovocia vrátane diagnostiky na identifikáciu škodcov a patogénov a ich inkrimináciu, nových biologických kontrolných činidiel a metód na zvýšenie ich výkonnosti na poli, pesticídov na báze RNA, nízkorizikových/zelených chemikálií, induktorov rezistencie rastlín a inovatívnych agronomických a ekologických postupov. Tieto inovácie budú integrované s existujúcimi prístupmi, aby sa dosiahla efektívna, k životnému prostrediu priateľská a udržateľná ochrana plodín. Budú overené vo rozsiahlych terénnych experimentoch, pričom sa posúdi ich účinnosť aj socioekonomický vplyv. Demonštračné polia, školenia a moderné cielené komunikačné kanály umožnia primerané šírenie a prijímanie výsledkov zainteresovaným stranám a koncovým používateľom a zabezpečia, že získané znalosti a nástroje budú mať ekonomický, ekologický a spoločenský dopad.</t>
  </si>
  <si>
    <t>Technická fakulta SPU</t>
  </si>
  <si>
    <t>Innovative Toolbox empowering effective CAP governance towards EU ambitions (Tools4CAP)</t>
  </si>
  <si>
    <t>prof. Ing. Zuzana Palková, PhD.</t>
  </si>
  <si>
    <t>ostatné odbory pôdohospodárskych vied</t>
  </si>
  <si>
    <t>https://ec.europa.eu/info/funding-tenders/opportunities/portal/screen/opportunities/topic-details/horizon-cl6-2022-governance-01-05?isExactMatch=true&amp;status=31094501,31094502,31094503&amp;callIdentifier=HORIZON-CL6-2022-GOVERNANCE-01&amp;order=DESC&amp;pageNumber=1&amp;pageSize=50&amp;sortBy=startDate</t>
  </si>
  <si>
    <t>ECORYS BRUSSELS NV</t>
  </si>
  <si>
    <t>Všeobecným cieľom Tools4CAP je podporovať návrh, implementáciu a monitorovanie CAP stimulovaním členských štátov, aby prijali metódy a nástroje prispôsobené ich potrebám. Poskytne riešenia šité na mieru, vrátane nástrojov na modelovanie, participatívne rozhodovanie a a multi-governance, ako aj nové dátové a monitorovacie riešenia.</t>
  </si>
  <si>
    <t>Fostering Sustainable, Balanced, Equitable, Place-based and Inclusive Development of Rural-Urban Communities' Using Specific Spatial Enhanced Attractivenes Mapping ToolBox (PoliRuralPlus)</t>
  </si>
  <si>
    <t>https://ec.europa.eu/info/funding-tenders/opportunities/portal/screen/opportunities/calls-for-proposals?callIdentifier=HORIZON-CL6-2023-COMMUNITIES-01&amp;status=31094501,31094502,31094503&amp;isExactMatch=true&amp;order=DESC&amp;pageNumber=1&amp;pageSize=50&amp;sortBy=startDate</t>
  </si>
  <si>
    <t>České vysoké učení technické v Praze</t>
  </si>
  <si>
    <t>PoliRuralPLUS overí celoeurópsky regionálny riadený integrovaný územný plánovací a implementačný proces a súbor nástrojov akčného prognózovania rozšírením jeho inovačného centra cez európske centrá digitálnych inovácií pomocou open source systému Dynamic Mdelling a kolaboratívnej online služby GIS s názvom Mapa vylepšenej o moderné algoritmy umelej inteligencie a deep learning (AI/DL). Projekt má ambíciu stať sa integrálnou súčasťou New European Bauhausu vďaka svojmu úspechu v postupnom získavaní praktických skúseností s využitím aktuálnych nástrojov podporujúcich rozhodovací proces založený na princípoch foresight.</t>
  </si>
  <si>
    <t>Fakulta záhradníctva a krajinného inžinierstva SPU</t>
  </si>
  <si>
    <t>Learning Landscapes</t>
  </si>
  <si>
    <t>doc. Ing. Attila Tóth, PhD.</t>
  </si>
  <si>
    <t>2020-1SK01-KA203-078379</t>
  </si>
  <si>
    <t>poľnohospodárske vedy, lesníctvo a rybárstvo</t>
  </si>
  <si>
    <t>krajinná a záhradná architektúra</t>
  </si>
  <si>
    <t>https://erasmus-plus.ec.europa.eu/projects/search/details/2020-1-SK01-KA203-078379</t>
  </si>
  <si>
    <t>SAIA, n. o.</t>
  </si>
  <si>
    <t>Projekt bol ukončený v roku 2023. V roku 2024 bola prijatá záverečná platba (20%) rozpočtu na základe úspešného ukončenia projektu a podania záverečnej správy.</t>
  </si>
  <si>
    <t>Cieľom projektu Learning Landscapes bol výskum problematiky krajinnej demokracie (Landscape Democracy) v rámci 3 medziodborových živých laboratórii na Slovensku (Nitra+Bratislava), v Chorvátsku (Záhreb) a v Poľsku (Gdaňsk). Na výskumnej úlohe sa podieľali 4 univerzity a 4 neziskové organizácie, ktoré implementovali koncepciu Learning Landscape, testovali a overovali metodiku krajinnej demokracie a spoločne implementovali aplikovaný výskum v oblasti krajinnej architektúry so zameraním na demokratické prístupy k plánovaniu a tvorbe lokálnej krajiny a verejných priestorov, s uplatnením participatívnych princípov, prístupov a metód.</t>
  </si>
  <si>
    <t>Projekt mal charakter aplikovaného výskumu v lokálnych živých laboratóriách s participáciou verejnosti na základe koncepcie Citizens Science.</t>
  </si>
  <si>
    <t>Nové modely riadenia na zlepšenie zaobchádzania so znečistením živinami a recyklácie (NENUPHAR)</t>
  </si>
  <si>
    <t>prof. Ing. Ľuboš Jurík, PhD.</t>
  </si>
  <si>
    <t>krajinné inžinierstvo</t>
  </si>
  <si>
    <t>https://ec.europa.eu/info/funding-tenders/opportunities/portal/screen/opportunities/topic-details/horizon-cl6-2022-zeropollution-01-02?isExactMatch=true&amp;status=31094501,31094502,31094503&amp;callIdentifier=HORIZON-CL6-2022-ZEROPOLLUTION-01&amp;order=DESC&amp;pageNumber=1&amp;pageSize=50&amp;sortBy=startDate</t>
  </si>
  <si>
    <t>FUNDACION CIRCE CENTRO DE INVESTIGACION DE RECURSOS Y CONSUMOS ENERGETICOS</t>
  </si>
  <si>
    <t>"Cieľom projektu NENUPHAR je nájsť a aplikovať nové riešenia v oblasti riadenia a obehového hodnotového reťazca, ktoré sa zaoberajú obnovou dusíka (N) a fosforu (P) z rôznych výrazne zastúpených kľúčových tokov odpadu s vysokým zaťažením živinami v EÚ: živočíšny odpad z ošípaných, skompostované čistiarenské kaly a odpadová voda vznikajúca pri spracovaní mlieka a mliečnych výrobkov.
Na tento účel sa v rámci projektu vyvinú nové holistické riešenia riadenia, ktoré zohľadnia schémy spolupráce medzi dotknutými stranami, procesy recyklácie N/P, revidované regulačné a finančné nástroje a nástroje na monitorovanie a kontrolu tokov týchto živín. Vyvinuté technické metódy riešenia budú demonštrované v troch lokalitách - na juhu (Španielsko), severe (Lotyšsko-Litva) a v strede (Slovensko-Maďarsko) kontinentu, čím sa zabezpečí ich celoeurópske zastúpenie. Očakávaným hlavným prínosom v rámci demonštračnej lokality v SR bude s pomocou inovatívnych metód využiť odpadovú vodu z mliekarní ako potenciálny zdroj živín N a P a pretransformovať ju na nové organické hnojivo."</t>
  </si>
  <si>
    <t>Evaluation of the status of the implementation of interspecific grape varieties in cultivation systems, from the point of view of the application of nature-friendly agrotechnical processes</t>
  </si>
  <si>
    <t>doc. Ing. Štefan Ailer, PhD.</t>
  </si>
  <si>
    <t>2023-05-15-004</t>
  </si>
  <si>
    <t>záhradníctvo</t>
  </si>
  <si>
    <t>https://www.aktion.saia.sk/sk/</t>
  </si>
  <si>
    <t>Akcia Rakúsko-Slovensko</t>
  </si>
  <si>
    <t>"Ciele a metodika výskumu: Výskum časových rámcov prvej migrácie prezimujúcich nepohlavných vošiek v rôznych vinohradníckych oblastiach.
Zber dátových súborov (hmyz/klimatické parametre/pôdna vlhkosť) vykonávaním meraní na rôznych miestach (vinice) a environmentálnych prostrediach (Rakúsko, Slovensko). Skúmanie vplyvu biotických a abiotických faktorov na bionómiu fyloxéry.
Využitie metód ochrany s orientáciou na  udržateľnosť v produkcii hrozna.
Výskum citlivosti odrôd viniča na napadnutie fyloxérou, testovanie znášanlivosti odrôd."</t>
  </si>
  <si>
    <t>Fakulta biotechnológie a potravinárstva SPU</t>
  </si>
  <si>
    <t>EIT Food Hub</t>
  </si>
  <si>
    <t>prof. Ing. Adriana Kolesárová, PhD.</t>
  </si>
  <si>
    <t>NI/1-238/2021/SPU</t>
  </si>
  <si>
    <t>spracovanie poľnohospodárskych produktov</t>
  </si>
  <si>
    <t>subcontract agreement</t>
  </si>
  <si>
    <t>EIT Food RIS Consumer Engagement Labs</t>
  </si>
  <si>
    <t>EIT FOOD CLC NORTH-EAST Sp. z o. o.</t>
  </si>
  <si>
    <t>PL5213800253</t>
  </si>
  <si>
    <t>projekt ukončený v roku 2023; dofinancovanie realizované v roku 2024</t>
  </si>
  <si>
    <t>EIT Food buduje inkluzívne a inovatívne spoločenstvo rôznych partnerov v potravinárskom priemysle s cieľom podnietiť inovácie a podnikanie v celej Európe. Cieľom iniciatívy EIT Food je prekonávať výzvy potravinového systému zrýchľovaním inováciií a budovaním potravinového systému budúcnosti, ktorý produkuje zdravú a udržateľnú potravu pre všetkých.
Súčasný potravinový systém čelí niekoľkým zásadným výzvam od klimatických zmien, cez vyčerpanie zdrojov a rastúci odpad,  po podvýživu, obezitu a ostatné ochorenia súvisiace s výživou.
EIT Food pracuje na princípe misií, čo umožňuje stanoviť zlepšenie výsledkov pre ľudí a planétu ako štartovací bod  našej práce.</t>
  </si>
  <si>
    <t xml:space="preserve">Výskum bol zameraný na oblasť potravín a produkcie zdravých potravín. Zámer projektu je koncentrovaný do výskumných aktivít: zdravší život prostredníctvom jedla, nulový odpad a znižovanie rizík pre odolnejší potravinový systém.  </t>
  </si>
  <si>
    <t>Fakulta európskych štúdií a regionálneho rozvoja SPU</t>
  </si>
  <si>
    <t>Inclusive health and wellbeing in small and medium sized cities - IN-HABIT</t>
  </si>
  <si>
    <t>doc. Ing. Katarína Melichová, PhD.</t>
  </si>
  <si>
    <t>výzva č. H2020-SC5-2019-2</t>
  </si>
  <si>
    <t>Horizont 2020</t>
  </si>
  <si>
    <t>UNIVERSIDAD DE CORDOBA</t>
  </si>
  <si>
    <t>Inkluzívne zdravie a pohoda v malých a stredných mestách (IN-HABIT) je projekt v rámci programu Horizont 2020, ktorého cieľom je identifikovať inovácie na podporu inkluzívneho zdravia a pohody v malých a stredných mestách. V každom zo štyroch pilotných miest –  Nitra, Cordoba, Riga a Lucca  projekt skúma, ako by mobilizácia existujúcich podhodnotených zdrojov (ako sú kultúra, potraviny, väzby medzi ľuďmi a zvieratami a umenie a životné prostredie) mohla prispieť k zlepšeniu zdravia a pohody so zameraním na rodovú rovnosť, diverzitu, spravodlivosť a inklúziu. Integrovaný prístup bude kombinovať technologické, digitálne, prírodne založené, kultúrne a sociálne inovácie vo vybraných mestských verejných priestoroch. Cieľom projektu v pilotnej oblasti Nitra je vytvorenie reverzibilnej multifunkčnej otvorenej mestskej krajiny pozdĺž 8 km dlhej cyklotrasy spájajúcej priemyselný park a mestskú časť Dražovce s centrom mesta. Séria mobilných multifunkčných prvkov poskytne platformu pre spoločenské, kultúrne, vzdelávacie a športové aktivity pozdĺž cyklotrasy. V rámci projektu budú vytvorené aj riešenia interaktívneho osvetlenia a experimentálne záhrady.</t>
  </si>
  <si>
    <t xml:space="preserve">Výskumné centrum AgroBioTech SPU </t>
  </si>
  <si>
    <t>DETECT! Deep Tech Creativity</t>
  </si>
  <si>
    <t>ostatné odbory poľnohospodárskych vied, lesníctva a rybárstva</t>
  </si>
  <si>
    <t>https://eit-hei.eu/</t>
  </si>
  <si>
    <t>EIT HEI Initiative</t>
  </si>
  <si>
    <t>EIT Food ivzw</t>
  </si>
  <si>
    <t>BE 0672.423.992</t>
  </si>
  <si>
    <t>Konzorcium DETECT! vybudované Vysokou školou chemicko-technologickou v Prahe v Českej republike, Poľnohospodárskou univerzitou v Poznani v Poľsku, Slovenskou poľnohospodárskou univerzitou v Nitre na Slovensku a Národnou univerzitou pre stavbu lodí v Mykolajive na Ukrajine, a Viedenskou univerzitou v Rakúsku a partnermi z druhej strany znalostného trojuholníka, Maker Institute, Česká republika, Technologickým inovačným centrom Zlín, Česká republika a pridruženými partnermi Humboldt Innovation GmbH, Nemecko, INiTS – Viedenský HighTech Incubator, Rakúsko a Bar-Ilan University, Izrael realizoval výskumné aktivity v oblasti hlbokých technológií. Výskumný projekt bol realizovaný v rámci EIT HEI iniciatívy.</t>
  </si>
  <si>
    <t xml:space="preserve">Výskum bol zameraný na vytvorenie integrálneho inovačného ekosystému: prepojenie s inováciami v sektore hlbokých technológií v troch vrstvách: v rámci univerzity a jej regiónu; v rámci konzorcia a v širšom európskom kontexte prostredníctvom znalostného trojuholníka EIT. Výskum zameraný na hlboké technológie, inovácie v oblasti technológií v úzkej súčinnosti s EIT Food podporuje spoluprácu medzi kľúčovými jednotkami a partnermi v rámci akademickej obce aj mimo nej. </t>
  </si>
  <si>
    <t>R-SPU</t>
  </si>
  <si>
    <t>Climate Farm Demo</t>
  </si>
  <si>
    <t>101060212
NI/1-518/2022/SPU</t>
  </si>
  <si>
    <t>ekonomika a manažment pôdohospodárstva</t>
  </si>
  <si>
    <t>https://ec.europa.eu/info/funding-tenders/opportunities/portal/screen/opportunities/calls-for-proposals?callIdentifier=HORIZON-CL6-2021-CLIMATE-01&amp;status=31094501,31094502,31094503&amp;isExactMatch=true&amp;order=DESC&amp;pageNumber=1&amp;pageSize=50&amp;sortBy=startDate</t>
  </si>
  <si>
    <t>INSTITUT DE L'ELEVAGE</t>
  </si>
  <si>
    <t xml:space="preserve">Projekt prepája rôzne tematické oblasti, ktoré zahŕňajú viacero odborov vedy a techniky z uvedenej skupiny a podskupiny. </t>
  </si>
  <si>
    <t xml:space="preserve">Cieľom projektu je urýchliť implementáciu inovácií a klimaticky inteligentných poľnohospodárskych postupov a nástrojov a prispôsobiť poľnohospodárske výrobné systémy zmene klímy. Projekt sa zameriava aj na sieťovanie pilotných fariem s cieľom podporiť výmenu poznatkov o klimaticky inteligentnom poľnohospodárstve v kontexte nových poľnohospodárskych vedomostných a inovačných systémov (AKIS) a na harmonizáciu metodík a nástrojov na hodnotenie a monitorovanie environmentálnej výkonnosti fariem. </t>
  </si>
  <si>
    <t>Cost Action PAAR-Net</t>
  </si>
  <si>
    <t>Ing. Barbora Čakovská, PhD.</t>
  </si>
  <si>
    <t>N/A</t>
  </si>
  <si>
    <t>ostatné odbory sociálnych vied</t>
  </si>
  <si>
    <t>https://www.cost.eu/</t>
  </si>
  <si>
    <t>Uniwersytet Jagielloński</t>
  </si>
  <si>
    <t>PAAR-Net sa zameriava na podporu inkluzívnych sociálnych inovácií využívaním vedomostí a skúseností starších dospelých, najmä tých, ktorým hrozí sociálne vylúčenie, s cieľom riešiť zložité výzvy starnúcich spoločností.</t>
  </si>
  <si>
    <t>Zlepšenie stavu mokrade NPR Klátovské rameno na území SK</t>
  </si>
  <si>
    <t>ACCO4P05</t>
  </si>
  <si>
    <t>https://www.eeagrants.sk/vyzvy/?csrt=17311728283923065710</t>
  </si>
  <si>
    <t>Granty EHP a Nórska</t>
  </si>
  <si>
    <t>Ministerstvo životného prostredia Slovenskej republiky</t>
  </si>
  <si>
    <t>Cieľom projektu: obnoviť a posilniť schopnosť znehodnotených ekosystémov mokradí prispôsobiť sa zmene klímy a zabezpečiť udržateľné plnenie ich ekosystémových služieb, za účelom zmiernenia negatívnych dopadov zmeny klímy na životné prostredie a kvalitu života obyvateľov.
Zásahy riešia prúdenie vody, hĺbku vody, stav biotopov a vytvorenie podmienok pre fungovanie ochrancov prírody. Projekt  je  zameraný na  výskum možnej obnovy a zlepšenia stavu mokradí a najmä lužných lesov prostredníctvom zlepšenia vodného režimu Národnej prírodnej rezervácie (NPR) Klátovské rameno a prostredníctvom manažmentu biotopov lužných lesov. Tým sa zlepší aj kvalita eutrofných a mezotrofných vôd. Ďalším cieľom projektu  bolo  vypracovanie  návrhu trvalo udržateľného manažmentu degradovaných mokraďových biotopov s možnosťou zlepšenia životného prostredia a mikroklímy územia. Ďalším  cieľom projektu bola analáza aktuálneho  stavu biotopov pôvodných rastlín a biotopov inváznych druhov rastlín, ktorej vystupom je spracovaná krajinno-ekologická štúdia pre uvedenú oblasť.</t>
  </si>
  <si>
    <t>Výskum a implementácia zelených inovácií v krajinnej architektúre</t>
  </si>
  <si>
    <t>BIN SGS02_2021_013</t>
  </si>
  <si>
    <t>Výskumná agentúra</t>
  </si>
  <si>
    <t>Projekt ReImaGIne bol zameraný na výskum a implementáciu zelených inovácií v krajinnej architektúre. Cieľom výskumnej úlohy bolo vo vybudovanom Živom laboratóriu zelených inovácií v krajinnej architektúre, ktorého súčasťou je zelená strecha, zelené steny a inovatívne vodopriepustné spevnené vegetačné povrchy študovať ich adaptáciu na prostredie. Na riešení výskumnej úlohy sa podieľal zahraničný výskumný partner z Nórska (HGUt), ako aj firmy z prostredia praxe. Projekt mal charakter aplikovaného výskumu so zameraním na zelené inovácie v priemysle.</t>
  </si>
  <si>
    <t>Projekt má charakter aplikovaného výskumu v rámci Živého laboratória zelených inovácií, v rámci ktorého je monitorovaná dynamika rastu a environmentálne benefity prvkov zelenej infraštruktúry.</t>
  </si>
  <si>
    <t>Projekt LANDSCAPE IN FOCUS - Tools For Small Municipalities For Sustainable Landscape</t>
  </si>
  <si>
    <t>Společnost pro zahradní a krajinářskou tvorbu, z.s.</t>
  </si>
  <si>
    <t>Projekt LANDSCAPE IN FOCUS - Tools For Small Municipalities For Sustainable Landscape je zameraný na výskum inovatívnych a udržateľných prírode blízkych riešení vo vidieckej krajine. Štyria partneri zo štyroch európskych krajín - Slovensko, Česko, Nemecko a Fínsko mapujú príklady najlepšej praxe v obciach o veľkosti do 5 000 obyvateľov. Samosprávy obcí sú výskumnými vzorkami a prípadovými štúdiami, ktoré sú analyzované z pohľadu miery a kvality implementácie prírode blízkych krajinárskych riešení.</t>
  </si>
  <si>
    <t>Výskumný charakter tohto projektu spočíva v identifikácii, mapovaní, analýze a vyhodnotení uplatnených prírode blízkych riešení v lokálnych kontextoch. V rámci projektu bola vyvinutá, testovaná a verifikovaná nová výskumná metodika. Projekt má charakter aplikovaného výskumu so spoločenským prínosom ťažiskovo pre samosprávy malých obcí vo viedieckom kontexte.</t>
  </si>
  <si>
    <t>Vývoj prognostického systému pre určenie prahu škodlivosti fyloxéry v dôsledku klimatických zmien a zmien
vo fenológii viniča</t>
  </si>
  <si>
    <t>2024-03-15-003</t>
  </si>
  <si>
    <t>https://www.aktion.saia.sk/</t>
  </si>
  <si>
    <t>Výskum bionómie Fyloxéry viničovej (Dactulosphaera vitifoliae) v kontexte klimatickej zmeny, šetrných pestovateľských postupov a šľachtenia interšpecifických odrôd.Cieľom projektu je obnoviť a posilniť schopnosť znehodnotených ekosystémov mokradí prispôsobiť sa zmene klímy a zabezpečiť udržateľné plnenie ich ekosystémových služieb, za účelom zmiernenia negatívnych dopadov zmeny klímy na životné prostredie a kvalitu života obyvateľov.</t>
  </si>
  <si>
    <t>Corporate Socia Responsibility in Business Practice of the Visegrad Region</t>
  </si>
  <si>
    <t>Ing. Jana Kozáková, PhD.</t>
  </si>
  <si>
    <t xml:space="preserve">https://www.visegradfund.org/ </t>
  </si>
  <si>
    <t>Visegrad+ Fund</t>
  </si>
  <si>
    <t>Medzinárodný Vyšehradský fond</t>
  </si>
  <si>
    <t>Projekt je spolufinancovaný vládami Českej republiky, Maďarska, Poľska a Slovenska prostredníctvom Visegrádskych grantov od Medzinárodného visegrádskeho fondu. Cieľom fondu je posilňovať nápady pre udržateľnú regionálnu spoluprácu v strednej Európe.</t>
  </si>
  <si>
    <t>Projekt mapuje súčasný stav implementácie aktivít spoločenskej zodpovednosti v podnikaní (CSR) podnikov vo visegrádskej oblasti (Slovensko, Česká republika a Poľsko), hodnotí ich pripravenosť na povinné vykazovanie o CSR požadované Európskou komisiou, popisuje CSR aktivity, ktoré tieto podniky implementujú (s dodržiavaním konceptu TBL) a formuluje zovšeobecnenia pre jednotlivé krajiny, zovšeobecnenia pre región a porovnania medzi krajinami. Na základe týchto zistení sa formuluje odporúčania pre tvorcov politík, podnikovú prax a vzdelávacie inštitúcie pre budúcich manažérov.</t>
  </si>
  <si>
    <t>Oblasť zamerania/cieľ projektu: Podnikanie, Inovácia a Výskum, Riešenie hospodárskych výziev a zlepšovanie podnikateľského ekosystému a prostredia pre sociálne podniky prostredníctvom spoločného lobovania, spoločných politických riešení a výmeny najlepších postupov.</t>
  </si>
  <si>
    <t>Development of Entrepreneurship Competencies Among Generation Alpha in Primary and Secondary Schools (Gen Alpha)</t>
  </si>
  <si>
    <t>prof. Ing. Zuzana Kapsdorferová, PhD.</t>
  </si>
  <si>
    <t>UNIWERSYTET SZCZECINSKI</t>
  </si>
  <si>
    <t>Výskum sa zameriava na zhromažďovanie osvedčených postupov v oblasti podnikateľského vzdelávania v regióne Vyšehradskej skupiny. Počas projektu bude realizovaný výskum na tému „Analýza a súčasný stav podnikateľského vzdelávania na základných a nižších stredných školách v krajinách V4“. Cieľovou skupinou výskumu sú riaditelia a učitelia základných a stredných škôl, ktorí sú priamo zapojení do odovzdávania svojich skúseností v oblasti podnikateľského vzdelávania.</t>
  </si>
  <si>
    <t>Smooth Transition from Academia to a Carrier in Agro-Biotechnology: Designin Carrier Plan</t>
  </si>
  <si>
    <t xml:space="preserve">prof. Ing. Miroslava Kačániová, PhD. </t>
  </si>
  <si>
    <t>2023-1-SK01-KA220-HED-000160349</t>
  </si>
  <si>
    <t xml:space="preserve">https://www.erasmusplus.sk/vyzva-2023/ </t>
  </si>
  <si>
    <t>ERASMUS+ KA220</t>
  </si>
  <si>
    <t>Všeobecný cieľ projektu (Rozvoj medzinárodného a interdisciplinárneho partnerstva spolupráce spolu s výmenou osvedčených výskumných postupov a návrhom spoločných iniciatív spolupráce na európskej úrovni v oblasti agrobiotechnológii. V rámci výskumných a vývojových aktivít prebieha analýza a výmena aktuálnych informácií z komplementárnych interdisciplinárnych oblastí s cieľom prepojiť systémy laboratórnych metód, ktoré sú používané na 4 univerzitách so zameraním na využitie výsledkov v agrobiotechnológiach. Počas projektu budú analyzované laboratórne postupy na všetkých partnerských univerzitách (Slovensko, Česko, Rumunsko,Španielsko). V projekte sú zapojené aj firmy z praxe Mellis Educational Technologies (Turecko) a Education Agency for Development and Innovation (Poľsko). Tento projekt nadväzuje na dlhoročnú vedeckú spoluprácu medzi jednotlivými univerzitami. Počas riešenia sa zúčastnení zapoja do laboratórnych analýz v laboratóriách jednotlivých partnerských organizácii, pričom sa na každej univerzite plánujú publikovať 2 vedecké výstupy. </t>
  </si>
  <si>
    <t>Responsible Dynamic Digital Change Agents for Food and Beverage SMEs (DigiFABS)</t>
  </si>
  <si>
    <t>https://www.eacea.ec.europa.eu/index_en</t>
  </si>
  <si>
    <t>FH Münster University of Applied Sciences</t>
  </si>
  <si>
    <t>E10187450</t>
  </si>
  <si>
    <t>DigiFABS je výskumno-inovačný projekt zameraný na podporu digitálnych, odolných a inovačných kapacít v sektore malých a stredných podnikov (MSP) v oblasti F&amp;B. Projekt rozvíja koncept agentov zodpovednej dynamickej digitálnej zmeny (RDDCA) na základe komparatívneho výskumu, 100 rozhovorov a 50 prípadových štúdií. Výsledkom je model digitálnej zrelosti MSP, analytické nástroje a metodologický rámec pre optimalizáciu riadenia digitálnej transformácie. Výstupy slúžia ako báza pre ďalší výskum, inovácie a strategické rozhodovanie.</t>
  </si>
  <si>
    <t>Projekt DigiFABs má charakter aplikovaného výskumu, založeného na cykle akčného výskumu (action research) a interdisciplinárnej spolupráci. Kľúčové výskumné aktivity zahŕňajú: Komplexnú komparatívnu analýzu potrieb cieľových skupín (študenti, pedagógovia, MSP) s využitím kvalitativnych a kvantitatívnych metód. Vytvorenie konceptu Responsible Dynamic Digital Change Agent (RDDCA), ktorý je teoreticky ukotvený a empiricky validovaný. Zber a analýzu dát prostredníctvom viac ako 100 kvalitatívnych rozhovorov a 50 prípadových štúdií, zameraných na digitálnu zrelosť F&amp;B sektora.	Vývoj a validácia modelu digitálnej transformácie F&amp;B sektora, podporeného štatistickým spracovaním dát a metodologickým balíkom, využiteľným vo výskume aj praxi. Projekt generuje nové poznatky v oblasti digitálnej ekonomiky, food-tech, bioinovácií a odolnosti MSP, ktoré sú transférovateľné do ďalších výskumných rámcov ako Horizon Europe či Marie Curie. Výsledky projektu:
Model digitálnej zrelosti v potravinárstve (F&amp;B Maturity Model) – nový validovaný koncept, využiteľný pri hodnotení a plánovaní digitálnej transformácie malých a stredných podnikov. Koncept RDDCA (Responsible Dynamic Digital Change Agent) – inovatívny model pre digitálne zmeny v potravinárskom sektore, overený kvalitatívnym výskumom. Vývoj metodík pre hodnotenie digitálnych kompetencií a potrieb podnikov – využiteľný vo výskume a poradenstve. Databáza prípadových štúdií a rozhovorov s MSP – základ pre ďalší aplikovaný výskum v oblasti inovácií v potravinárstve. Prepojenie výskumu s inováciami v praxi – výstupy budú aplikované v ďalších projektoch (napr. Horizon Europe), čím sa posilňuje transfer výsledkov výskumu do podnikateľskej praxe a tvorby verejných politík.</t>
  </si>
  <si>
    <t>Plant Power - Accelerating Plant Based Food Entrepreneurship</t>
  </si>
  <si>
    <t>2024-1-SK01-KA220-VET-000245686</t>
  </si>
  <si>
    <t>https://www.erasmusplus.sk/vyzva-2024/#1722340807588-995d0ce4-1c21</t>
  </si>
  <si>
    <t>Plant Power je výskumno-inovačný projekt zameraný na podporu podnikania v agro potravinarstve prostredníctvom analýzy trhových trendov, inovačných modelov, digitálnej transformácie a environmentálne udržateľných stratégií. Na základe komparatívneho výskumu a zberu dát v medzinárodnom kontexte projekt identifikuje faktory úspechu, bariéry vstupu a potenciál rastu v sektore. Výstupmi sú analytické nástroje, dataset podnikateľských modelov a praktické odporúčania pre inovačné stratégie, ktoré slúžia ako základ pre ďalší výskum a vývoj udržateľných potravinových riešení.</t>
  </si>
  <si>
    <t>Projekt Plant Power má charakter výskumno-inovačného projektu zameraného na transformáciu agropotravinárskeho sektora prostredníctvom vedeckého skúmania podnikateľských modelov. Medzi kľúčové vedecké aktivity patria: Medzinárodný sektorový výskum založený na primárnom zbere dát, analýze spotrebiteľských trendov, bariér a faktorov rastu v podnikaní v agropotravinárskom sektore. Komparatívna analýza podnikateľských ekosystémov vo viacerých európskych krajinách so zameraním na identifikáciu inovačných modelov, environmentálnych prístupov a hodnotových reťazcov.
Vývoj nových nástrojov pre podnikateľov založený na analýze dát, fokusových skupinách, expertných rozhovoroch a pilotnom overovaní hypotéz. Vytváranie overiteľných datasetov pre budúce AI/ML modely a publikovateľných výstupov v oblasti rastlinnej produkcie a potravinárskych inovácií. Projekt využíva metódy výskumu trhu, behaviorálne analýzy a transfer poznatkov do podnikateľskej praxe s vysokou mierou inovačného potenciálu (deep tech v potravinách, klimaticky inteligentné riešenia).
Výsledky projektu:
Databáza inovatívnych plant-based podnikateľských modelov – s popisom udržateľných prístupov, obchodných stratégií a hodnotových reťazcov.Komparatívna analýza rastlinného podnikateľského ekosystému v Európe – obsahuje typológiu aktérov, výziev a trhových stimulov.Nástroje a metodiky pre podnikateľov v agropotravinárstve– vyvinuté na základe výskumu a overené v pilotnom testovaní, prispievajú k tvorbe nových produktov a služieb.Inovačný rámec pre rozvoj rastlinného biznisu – zahŕňa odporúčania pre politiku, podnikanie a inkubáciu, založené na výskumných dátach. 	Otvorený výskumný dataset pre budúce AI/ML modely a odborné výstupy – podklad pre publikácie, odborné články a ďalší vývoj v oblasti klimaticky zodpovedného a digitalizovaného agropotravinárskeho sektora.</t>
  </si>
  <si>
    <t>The Agriculture-Tourism Alliance: From Farm to Fork Strategy applied in the Pacific Island Countries (AGRI-TOUR)</t>
  </si>
  <si>
    <t>environmentalistické a ekologické vedy</t>
  </si>
  <si>
    <t>https://ec.europa.eu/info/funding-tenders/opportunities/portal/screen/opportunities/topic-details/erasmus-edu-2024-cbhe-strand-1</t>
  </si>
  <si>
    <t>Európska komisia </t>
  </si>
  <si>
    <t>Agri Tour je výskumno-inovačný projekt zameraný na prepojenie agrosektora a cestovného ruchu v súlade s princípmi Zelenej dohody, stratégie „From Farm to Fork“ a digitálnej transformácie. Projekt realizuje spoločný výskum medzi európskymi a tichomorskými partnermi, zahŕňa zber dát od viac ako 400 účastníkov a analyzuje možnosti rozvoja klimaticky odolného agroturizmu. Výsledkami sú výskumný dataset, protokol stáží overený na pilotnej vzorke, analytické nástroje a publikovateľné výstupy, ktoré prispievajú k rozvoju inovácií a politík v oblasti udržateľného rozvoja vidieka.</t>
  </si>
  <si>
    <t>Projekt Agri Tour realizuje medzinárodný kolaboratívny výskum zameraný na prepojenie inovatívneho poľnohospodárstva, klimatickej adaptácie a agroturizmu. Jeho vedecký charakter vyplýva z nasledujúcich aspektov: Spoločný výskum medzi EÚ a tichomorskými univerzitami o aplikácii princípov Zelenej dohody a stratégie From Farm to Fork v klimaticky zraniteľných regiónoch, zahŕňajúci viac než 400 účastníkov. Využitie štandardizovaných metodológií: dotazníky, proficiency testy, pre- a post-testy, fokusové skupiny, dopadové štúdie a štatistická analýza dát. Participatívny výskum praxe (Participatory Action Research) pri tvorbe protokolov stáží a ich overení na 48 dyádach študent–podnik. Vývoj výskumných datasetov s cieľom vytvoriť databázu aplikovateľnú pre budúce AI/ML modely. Zavedenie systému výkonnostných a dopadových ukazovateľov zameraných na meranie efektivity výskumných intervencií. Výsledky projektu:
Tvorba a validácia spoločného výskumného rámca pre skúmanie implementácie princípov Zelenej dohody, Farm to Fork stratégie a smart riešení v ostrovných ekonomikách. Pilotné overenie modelu stáží ako nástroja výskumu udržateľného prepojenia medzi vzdelávaním a praxou v agroturizme. Vznik štandardizovaného datasetu, využiteľného pre budúce AI/ML modely zamerané na dopady environmentálnych intervencií. Inovačné návrhy pre znižovanie klimatickej zraniteľnosti v cestovnom ruchu, založené na empirických zisteniach a dátovej analýze.</t>
  </si>
  <si>
    <t>Catalysing scientific innovation into food safety action (CATALYSE)</t>
  </si>
  <si>
    <t>doc. Ing. Radoslav Židek, PhD.</t>
  </si>
  <si>
    <t>Horizon Europe</t>
  </si>
  <si>
    <t>UNIVERSITA CATTOLICA DEL SACRO CUORE</t>
  </si>
  <si>
    <t>02133120150</t>
  </si>
  <si>
    <t>Projekt CATALYSE je európsky projekt financovaný z programu Horizon Europe, ktorý sa zameriava na podporu výskumných aktivít v procesoch implementácie inovatívnych riešení v oblasti bezpečnosti potravín. Jeho hlavným cieľom je vytvoriť sieť aktérov v potravinovom reťazci na podporu prijímania nových vedeckých poznatkov a ich implementácie do procesov výroby potravín. Bezpečnosť potravín je dôležitým aspektom potravinárskeho priemyslu, pretože pomáha zabezpečiť, aby potraviny, ktoré konzumujeme, neobsahovali škodlivé látky a kontaminanty. Neustály pokrok v priemysle a u spotrebiteľov, ako sú alternatívne bielkoviny a alternatívne zdroje mikroživín, predstavuje nové výzvy a spoločné poznatky všetkých aktérov potravinového systému sú nevyhnutné. Inovácie v oblasti bezpečnosti potravín majú zásadný význam pre zabezpečenie toho, aby dodávky potravín boli bezpečné a zdravé. Inováciám v oblasti bezpečnosti potravín môže brániť niekoľko prekážok - regulácia, náklady, nedostatočná informovanosť, odpor voči zmenám a nedostatočná spolupráca.</t>
  </si>
  <si>
    <t>STU Bratislava</t>
  </si>
  <si>
    <t>Stavebná fakulta STU</t>
  </si>
  <si>
    <t>Zlepšenie stavu mokrade NPR Klátovské rameno na území SKUEV0075</t>
  </si>
  <si>
    <t>prof. Ing. Andrej Šoltész, PhD.</t>
  </si>
  <si>
    <t>SKUEV0075</t>
  </si>
  <si>
    <t>TECHNICKÉ VEDY</t>
  </si>
  <si>
    <t>environmentálne inžinierstvo (vrátane baníctva, hutníctva a vodohospodárstva)</t>
  </si>
  <si>
    <t>hydrotechnika</t>
  </si>
  <si>
    <t>https://www.eeagrants.sk/vyzvy/?csrt=17932074979425415209</t>
  </si>
  <si>
    <t>SK-Klíma – zmierňovanie a prispôsobovanie sa zmene klímy financovaný z Finančných mechanizmov EHS a Nórskeho kráľovstva v programovom období  2014 - 2021</t>
  </si>
  <si>
    <t>Ministerstvo životného prostredia</t>
  </si>
  <si>
    <t>https://www.eeagrants.sk/projekty/zlepsenie-stavu-mokrade-npr-klatovske-rameno-na-uzemi-skuev0075/</t>
  </si>
  <si>
    <t>Záujmové územie je deklarované ako prírodná rezervácia Klátovské rameno s kódom SKUEV0075 a lokalita Natura 2000. Oblasť o ploche 272,125 ha je vyhradená flore a faune závislej od vody. Postupná degradácia mokrade bola spôsobená vodohospodárskymi zásahmi v minulosti kvôli poľnohospodárskemu využívaniu pozemkov, odvodňovaniu a opatreniam na ochranu rozrastajúcich sa obcí pred povodňami. Táto hydrologická zmena, ktorá je v súčasnosti silne ovplyvnená klimatickými zmenami (dlhšie obdobia sucha, bleskové povodne, zmena rozdelenia zrážok v čase a priestore), spôsobila zmenu v prietokovom režime ako aj v zvýšenej sedimentácii samotného koryta ramena (sedimenty o hrúbke 2,5 m, malé hĺbky v koryte, znížená kvalita vody, niektoré vodné biotopy vyschnuté).</t>
  </si>
  <si>
    <t xml:space="preserve">Cieľom projektu je zlepšenie aktuálneho hydrologicko-hydraulického stavu mokraďných systémov Klátovského ramena, návrh možného vodohospodárského systému napúšťania ramena vodou z Malého Dunaja, realizácia navrhnutých opatrení. Vodohospodársko-environmentálna štúdia bude pozostávať z analýzy hladinového a prietočného režimu Klátovského ramena a jeho dopadu na hladinový režim podzemných vôd v blízkosti ramena. </t>
  </si>
  <si>
    <t>ActaReBuild - Acoustic and Thermal Retrofit of Office Building Stock in EU</t>
  </si>
  <si>
    <t>doc. Ing. Vojtech Chmelík, PhD.</t>
  </si>
  <si>
    <t>stavebné inžinierstvo (vrátane dopravy)</t>
  </si>
  <si>
    <t>inžinierske konštrukcie a dopravné stavby</t>
  </si>
  <si>
    <t>stavebné inžinierstvo a architektúra</t>
  </si>
  <si>
    <t>https://ec.europa.eu/info/funding-tenders/opportunities/portal/screen/opportunities/calls-for-proposals?callIdentifier=HORIZON-MSCA-2021-DN-01&amp;status=31094501,31094502,31094503&amp;isExactMatch=true&amp;frameworkProgramme=43108390&amp;order=DESC&amp;pageNumber=1&amp;pageSize=50&amp;sortBy=startDate</t>
  </si>
  <si>
    <t>Európska komisia</t>
  </si>
  <si>
    <r>
      <t xml:space="preserve">https://actarebuild.eu/?page_id=166 </t>
    </r>
    <r>
      <rPr>
        <sz val="10"/>
        <rFont val="Calibri"/>
        <family val="2"/>
        <charset val="238"/>
        <scheme val="minor"/>
      </rPr>
      <t xml:space="preserve">
Projekt pokračuje</t>
    </r>
  </si>
  <si>
    <t>Školenie ponúkané 10 doktorandom (DC) prepojených prostredníctvom siete posilní ich výskum a bude prenosné zručnosti potrebné pre prosperujúcu kariéru v tejto rozvíjajúcej sa oblasti. Tento cieľ sa dosiahne jedinečnou, interdisciplinárnou kombináciou špecializované „praktické“ školenie v oblasti výskumu podporované vysoko kvalitným spoločným vedením doktorandského štúdia; vykonávaním vyslania na priemyselných partnerov; účasť na kurzoch a workshopoch o vedeckých a doplnkových „mäkkých“ zručnostiach podporovaných akademikmi a neakademickí partneri konzorcia.</t>
  </si>
  <si>
    <t>Cieľom ActaReBuild je poskytnúť vysokoúrovňové školenie doktorandov v oblasti modernizácie kancelářských budov v Európe do znamená novú generáciu udržateľných materiálov a stavebných komponentov. Naučia sa najmä ako sa zdokonaliť a zaručujú akustické a tepelné vlastnosti budov, ktoré prechádzajú procesmi renovácie, a zároveň minimalizujú stelesnenie produkciu uhlíka.</t>
  </si>
  <si>
    <t>SASPRO 2 _ NMCEM - Numerical methods for computational evolving manifolds</t>
  </si>
  <si>
    <t xml:space="preserve">	prof. RNDr. Karol Mikula, DrSc.</t>
  </si>
  <si>
    <t>matematické vedy</t>
  </si>
  <si>
    <t>aplikovaná matematika (aj pre technické vedy)</t>
  </si>
  <si>
    <t>https://ec.europa.eu/info/funding-tenders/opportunities/portal/screen/opportunities/topic-search;callCode=H2020-MSCA-COFUND-2019</t>
  </si>
  <si>
    <t>Horizont 2020 Marie Curie Skłodowska COFUND</t>
  </si>
  <si>
    <t>https://saspro2.sav.sk</t>
  </si>
  <si>
    <t>Projekt má za cieľ vyvinúť nové vysoko efektívne a presné numerické metódy pre výpočtovo sa vyvíjajúce variety (VVV), ktoré priniesli komplikované priemyselné aplikácie. Metódy prinesú prelom v mnohých odvetviach základnej a aplikovanej vedy a techniky, ako sú viacfázové prúdenie (alebo simulácia spaľovacieho motora) vo výpočtovej dynamike tekutín, rekonštrukcia povrchov v medicínskom spracovaní obrazu, dobíjanie elektrických batérii, optimálne triangulácie povrchov alebo všeobecné oblasti vo výpočtovej geometrii, generovanie 3D sietí zložitých tvarov atď. Navrhovanie nových numerických metód pre VVV sa dosiahne novými pohľadmi na obmedzenia dvoch štandardných numerických metód; Eulerovský a Lagrangov prístup pre VVV. Ešte dôležitejšie je, že uvedomenie si zložitosti priemyselných problémov a akceptovanie obmedzení spôsobených praktickými príkladmi v reálnom podnikaní prinesie presnejší pohľad na vývoj nových algoritmov založených na teoretických myšlienkach z numerickej analýzy a diferenciálnej geometrie a na prekonanie obmedzení štandardných metód. Hlboké matematické základy v navrhovanom projekte tiež podporujú premyslené riešenia náročných cieľov priamo realizovaných v softvérovom priemysle výpočtovej dynamiky tekutín a spracovania medicínskych obrazov. Navrhovaný projekt primerane prináša interdisciplinárny charakter, ktorý prinesie vysokoúčinné výskumné úsilie o riešenie zaujímavých otázok reálnej vedy v dlhodobej vízii, ako napríklad ako znížiť spotrebu paliva a emisie skleníkových plynov, ako inteligentne plánovať operácie na odstránenie obličkových kameňov, ako zlepšiť stabilitu dobíjania batérie v elektrickom vozidle, alebo ako prekonať priemyselnú úroveň pri vytváraní trojrozmernej siete.</t>
  </si>
  <si>
    <t>1. Vývoj nových eulerovských metód pre CEM na geometricky všeobecných a vysokorozmerných výpočtových sieťach.                 2. Vývoj numerických algoritmov na riešenie problémov s najkratšou cestou z ľubovoľných povrchov v nekonvexných 3D doménach.        3. Vývoj nových Lagrangovských metód pre optimálnu diskretizáciu variet vo výpočtovej geometrii, numerickej analýze a vedeckých výpočtoch pomocou nových CEM stratégií tangenciálnej redistribúcie pre pohyb bodov pozdĺž samotnej variety.                                      4. Vývoj rýchlych a presných rozmnožovacích techník vo veľkom meradle na rekonštrukciu povrchu alebo vytváranie sietí.</t>
  </si>
  <si>
    <t>LAPIA : Monitorovanie zmien krajinnej pokrývky na identifikáciu potenciálne ilegálnych aktivít na Slovensku</t>
  </si>
  <si>
    <t xml:space="preserve">Ing. Juraj Papčo, PhD. </t>
  </si>
  <si>
    <t>geodézia a kartografia</t>
  </si>
  <si>
    <t>https://slovak.space/6-esa-top-down-vyzva/</t>
  </si>
  <si>
    <t>SKAD06: Land cover change monitoring for identification of potential illegal activities in Slovakia</t>
  </si>
  <si>
    <t>Európska vesmírna agentúra (ESA)/ Geografický ústav SAV</t>
  </si>
  <si>
    <t>Cieľom projekt LAPIA bolo navrhnúť inovatívne prístupy monitorovania ilegálnych zmien v krajine. V riešení projektu sa kládol dôraz na využitie údajov diaľkového prieskumu Zeme (DPZ), najmä satelitných snímok Sentinel-1 a Sentinel-2 a údajov z leteckého laserového skenovania. Takýto prístup má pomôcť environmentálnym inšpektorom odhaľovať ilegálne aktivity v krajine – rozorávanie a devastovanie chránených trávnych porastov, výrub nelesnej drevinovej vegetácie v poľnohospodárskej krajine a ilegálne rozširovanie uzavretých sanovaných skládok.</t>
  </si>
  <si>
    <t>Fakulta chemickej a potravinárskej technológie STU</t>
  </si>
  <si>
    <t>Additive manufacturing of ceramic components by FDM technology</t>
  </si>
  <si>
    <t>doc. Ing. Ľuboš Bača, PhD.</t>
  </si>
  <si>
    <t>AO/1-8673/16/NL/NDE</t>
  </si>
  <si>
    <t>materiálové inžinierstvo</t>
  </si>
  <si>
    <t>keramika a sklo</t>
  </si>
  <si>
    <t>chemické vedy</t>
  </si>
  <si>
    <t>http://emits.esa.int</t>
  </si>
  <si>
    <t>ESA</t>
  </si>
  <si>
    <t>European Space Agency</t>
  </si>
  <si>
    <t>Projekt ukončený 2023, dofinancovaný 2024</t>
  </si>
  <si>
    <t>Hlavným cieľom tohto projektu bolo posúdiť technológiu Fused Deposition Modeling (FDM) s použitím kompozitných filamentov z oxidu hlinitého na výrobu keramických 3D komponentov. Bol vyvinutý nový spojivový systém na báze biodegradovateľných termoplastických polymérov (PVA-PLA). Projekt bol zameraná na vývoj a testovanie týchto filamentov, ako aj výrobu 3D tlačených keramických prototypov pre elektroniku (napr. Ceramic Packages) s rozmermi max. 50 x 50 x 30 mm.</t>
  </si>
  <si>
    <t>Multifunctional high-value fungal biomass from the Norwegian agriculture supply
chain by-products</t>
  </si>
  <si>
    <t>Čertík, Milan, prof. Ing. PhD.</t>
  </si>
  <si>
    <t>301834</t>
  </si>
  <si>
    <t>priemyselné biotechnológie</t>
  </si>
  <si>
    <t>biomasa a špecifické biochemikálie</t>
  </si>
  <si>
    <t>www.forskningsradet.no</t>
  </si>
  <si>
    <t>MATFONDAVTALE</t>
  </si>
  <si>
    <t>Research Council of Norway</t>
  </si>
  <si>
    <t>BYPROVALUE využije všestranný metabolizmus olejnatých húb a vyvinie úplne nový a jedinečný hodnotový reťazec na zhodnocovanie vedľajších produktov nórskeho poľnohospodárskeho dodávateľského reťazca – živočíšnych tukov a bielkovinových vedľajších produktov, zvyškových materiálov z pivovarov a lignocelulózových vedľajších tokov lesníctva s vysokým obsahom cukru do produktu s niekoľkými funkciami: multifunkčná hubová biomasa. Multifunkčná hubová biomasa môže byť využitá ako celok v krmive pre zvieratá a krmivo pre domáce zvieratá, alebo môže byť frakcionovaná na vysokohodnotné zložky – lipidy a pigmenty pre krmivá a potraviny, chitín/chitosan na úpravu vody a beta-glukány na medicínske aplikácie.</t>
  </si>
  <si>
    <t>Limnospira - Lipidom and Pathways</t>
  </si>
  <si>
    <t>AO/1-10586/21/NL/SC</t>
  </si>
  <si>
    <t>Linospira: Lipidom and pathways – výskumný projekt zameraný na popísanie a štúdium lipidických metabolitov a biosyntetických dráh Limnospira sp. (ďalej len „Projekt“), pre Európsku vesmírnu agentúru (ďalej len „ESA“),</t>
  </si>
  <si>
    <t>Inovatívne sorbenty na báze uhlíku ako účinný spôsob dočisťovania odpadových vôd</t>
  </si>
  <si>
    <t>prof. Ing. Tomáš Mackuľak, PhD.</t>
  </si>
  <si>
    <t>3213200008</t>
  </si>
  <si>
    <t>chemické inžinierstvo</t>
  </si>
  <si>
    <t>chémia a technológia životného prostredia (aj pre vodohospodárske vedy)</t>
  </si>
  <si>
    <t>Programu „Životní prostředí, ekosystémy a změna klimatu“</t>
  </si>
  <si>
    <t>podporovaného z Norských fondů 2014–2021</t>
  </si>
  <si>
    <t>Cieľom tohto projektu bude pripraviť a charakterizovať konkrétny typ biocharu a ďalších uhlíkatých zlúčenín v kombinácii s membránovou technológiou a zelenými reálnymi oxidačnými činidly zvanými feráty alebo železany (FeVI) a vytvoriť tak na vybranú čistiareň kompaktnú technologickú linku, na ktorú bude očkovanie jej potenciál pri odstraňovaní vybraných FAC, mikro a nanoplastov, rezistentných génov, rezistentných vírusov na prítomnosť vírusov a 2 častíc na antibiotikách odpadní vode.</t>
  </si>
  <si>
    <t>akceptované po doplnení vyžiadaných informácií</t>
  </si>
  <si>
    <t>Zelené inovácie v študentských záverečných prácach a semestrálnych projektoch</t>
  </si>
  <si>
    <t>prof. Ing. Juma Haydary, PhD.</t>
  </si>
  <si>
    <t>BIN SGS02_2021_001</t>
  </si>
  <si>
    <t>"Rozvoj obchodu, inovácií a MSP"</t>
  </si>
  <si>
    <t>Norway Grants 2014-2021 [BIN SGS02_2021_001]</t>
  </si>
  <si>
    <t xml:space="preserve">Cieľom projektu je nadviazať úzku spoluprácu medzi FCHPT STU a Fakultou inžinierstva NTNU Nórsko v oblasti obnoviteľných zdorjov a energie , environmentálnych riešení a zelených inovácií. Realizácia projektu bude mať veľký vplyv na synergiu medzi výskumom, vzdelávaním a priemyselnou praxou </t>
  </si>
  <si>
    <t>Grafický nitrid uhlíka - pokročilé nanomateriály v čistení odpadových vôd</t>
  </si>
  <si>
    <t>Mackuľak, Tomáš, prof. Ing. PhD.</t>
  </si>
  <si>
    <t>2189/02/02</t>
  </si>
  <si>
    <t>https://marie-sklodowska-curie-actions.ec.europa.eu/actions/cofund</t>
  </si>
  <si>
    <t>European Commision</t>
  </si>
  <si>
    <t>SASPRO 2 (945478), ktorý je spolufinancovaný Európskou komisiou zo schémy „Spolufinancovanie regionálnych, národných a medzinárodných programov (COFUND)“, realizovaného v rámci programu Horizont 2020 Marie Sklodowska - Curie Actions – COFUND. Dr. Gomez</t>
  </si>
  <si>
    <t>Projekt sa bude zaoberať plazmovou funkcionalizáciou g-C3N4 naneseného nízkonákladovou aditívnou výrobou na veľkoplošné flexibilné substráty vložené v rúrkových fotokatalytických reaktoroch na čistenie odpadových vôd, zameraných najmä na odstraňovanie liečiv a ARGB.</t>
  </si>
  <si>
    <t>Widening Synergies for Novel Enzymes Development</t>
  </si>
  <si>
    <t>doc. Ing. Martin Rebroš, PhD.</t>
  </si>
  <si>
    <t/>
  </si>
  <si>
    <t xml:space="preserve">biokatalyzátory </t>
  </si>
  <si>
    <t>Euroepan Commision</t>
  </si>
  <si>
    <t>Fakulta informatiky a informačných technológií STU</t>
  </si>
  <si>
    <t>Umelá inteligencia pre personalizovanú onkológiu - Aipology</t>
  </si>
  <si>
    <t>doc. Mgr. MSc. Michal Kováč, PhD.</t>
  </si>
  <si>
    <t>registračné č. projektu: 
2130/01/01</t>
  </si>
  <si>
    <t>elektrotechnika, informačné a komunikačné technológie</t>
  </si>
  <si>
    <t>aplikovaná informatika</t>
  </si>
  <si>
    <t>https://saspro2.sav.sk/
https://saspro2app.sav.sk/External/Home/FrontPage</t>
  </si>
  <si>
    <t>SASPRO 2 - H2020 MSCA - COFUND</t>
  </si>
  <si>
    <t>spolufinancovanie EC + SAV + R STU + FIIT STU</t>
  </si>
  <si>
    <t>SAV
IČO: 00037869</t>
  </si>
  <si>
    <t>Hardware Security of Neural Networks - HARSONN
Hardvérové zabezpečenie neurónových sietí – HARSONN</t>
  </si>
  <si>
    <t>Bc. Xiaolu Hou, PhD.</t>
  </si>
  <si>
    <t xml:space="preserve">Rozhodovacie úlohy vykonávané pomocou neurónových sietí sa úspešne zavádzajú v mnohých oblastiach vrátane tých, ktoré sú kritické z hľadiska bezpečnosti, ako je zdravotníctvo, doprava a inteligentné siete, kde úmyselné a neúmyselné zlyhania môžu byť katastrofálne. 
Implementácie neurónových sietí sa spoliehajú na hardvérové platformy (napr. FPGA, GPU a mikrokontroléry) na urýchlenie výpočtov. Ako sa ukázalo v oblasti aplikovanej kryptografie tieto systémy sú citlivé na fyzické útoky, ktoré boli útoky vykonávané za účelom obnovy tajného kľúča alebo za účelom porušenia/obídenia bezpečnostných kontrol. Preto je potrebné vyhodnotiť potenciálne útoky, ktoré môžu byť zamerané na neurónové siete na hardvérovej úrovni. 
</t>
  </si>
  <si>
    <t>Evropský projekt pro DLT financování digitalizace SME pro překonání krize</t>
  </si>
  <si>
    <t>Ing. Kristián Košťál, PhD.</t>
  </si>
  <si>
    <t>Z222901000001</t>
  </si>
  <si>
    <t>https://mpo.gov.cz/cz/podnikani/narodni-plan-obnovy/vyzvy/vyzva---projekt-systemu-financovani-sme-prostrednictvim-ebsi--278153/</t>
  </si>
  <si>
    <t>Národní plán obnovy CZ</t>
  </si>
  <si>
    <t>Ministerstvo průmyslu a obchodu České republiky (MPO)</t>
  </si>
  <si>
    <t>MPO
IČO 47609109</t>
  </si>
  <si>
    <t>Smlouva č. 28880016: 
Smlouva o partnerství
08.02.2024 
Rozhodnutie o poskytnutí dotácie č. j.. MPO 22678/2024
30.04.2024</t>
  </si>
  <si>
    <t>Strojnícka fakulta STU</t>
  </si>
  <si>
    <t>Spoločné aspekty teoretickej fyziky a technických vied</t>
  </si>
  <si>
    <t>Gáliková, Veronika, Mgr., PhD.</t>
  </si>
  <si>
    <t>fyzikálne vedy</t>
  </si>
  <si>
    <t>všeobecná fyzika a matematická fyzika</t>
  </si>
  <si>
    <t>https://saspro2.sav.sk/index.html</t>
  </si>
  <si>
    <t>SASPRO 2</t>
  </si>
  <si>
    <t>Slovenská akadémia vied</t>
  </si>
  <si>
    <t>00037869</t>
  </si>
  <si>
    <t>The project aims at exploring, highlighting and potentially expanding the common ground between the fields of theoretical physics and technical sciences. The task is approached in two partly overlapping ways:
A) Researching the mathematical models and tools used in theoretical physics and technical fields, tracking down the shared themes, highlighting them and looking for possibilities to exploit these overlaps for further more direct communication between seemingly disparate STEM (science-technology- engineering-mathematics) areas.
B) Seeking ways to supplement the current trends in science popularization (especially related to physics) with options more closely tailored for the audience with background or interest in engineering and technology.
The search for the less known overlaps between theoretical physics and technical branches of STEM and their exploitation are to be started in the academic enviroment (particularly suited to foster interdisciplinary efforts).</t>
  </si>
  <si>
    <t>MoReCCU (23249)  EIT</t>
  </si>
  <si>
    <t>Fekete, Roman, prof. Ing., PhD.</t>
  </si>
  <si>
    <t>strojárstvo</t>
  </si>
  <si>
    <t>procesná technika</t>
  </si>
  <si>
    <t>strojárske vedy</t>
  </si>
  <si>
    <t>https://www.eitmanufacturing.eu/</t>
  </si>
  <si>
    <t>EIT Manufacturing</t>
  </si>
  <si>
    <t>EIT Manufacturing ASBL, 2 Boulevard Thomas Gobert, 91120 Palaiseau, France</t>
  </si>
  <si>
    <t>The consortium transforms heavy industry CO2 into sustainable carbon nanomaterials and graphite, a critical raw material in the EU, via Molten Salt Carbon Capture and Electrochemical Transforma􀆟on process. The main benefit of this technology is to reduce the amount of CO2 that gets released at industry sites and produce highly valuable and in-demand sustainable materials that are used by supercapacitor manufacturers for more sustainable products. UP Catalyst led consortium is aiming to improve this technology by reusing the electrolytes by developing a high-temp press filtration and salt regeneration system. By implementing this to our CO2 capturing method, we will not only be carbon negative but contribute directly to the circular economy as the process closes economic</t>
  </si>
  <si>
    <t>FOstering a Recycled European Silicon supply</t>
  </si>
  <si>
    <t>Šooš, Ľubomír, dr.h.c. prof. Ing. PhD.</t>
  </si>
  <si>
    <t>odpadové hospodárstvo</t>
  </si>
  <si>
    <t>https://ec.europa.eu/info/funding-tenders/opportunities/portal/screen/opportunities/topic-details/horizon-cl4-2023-resilience-01-23</t>
  </si>
  <si>
    <t>Horizont Europe</t>
  </si>
  <si>
    <t>European Health and Digital Executive Agency (HADEA)</t>
  </si>
  <si>
    <t xml:space="preserve"> It aims at FOstering a Recycled European Silicon Supply through the world’s first industrial demonstration of a cradle-to-cradle silicon value chain.
In order to contribute to a sustainable energy sovereignty for Europe, FORESi will demonstrate a circular recycling process from end-of-life photovoltaic (PV) panels to new PV and EV batteries applications.
The project will demonstrate the technical, economic and environmental viability of the entire recycling process and deliver the design of an optimised turnkey recycling factory for end-of-life PV panels, paving the way for European industrial mass production of recycled silicon.
FORESi will also develop an integrated online platform for the collection of PV modules and provide a PV testing methodology for the reuse and repair of EoL PV modules.</t>
  </si>
  <si>
    <t>FrontSeat</t>
  </si>
  <si>
    <t>Gulan, Martin, doc. Ing., PhD.</t>
  </si>
  <si>
    <t>smart technológie a internet vecí</t>
  </si>
  <si>
    <t>informatické vedy, automatizácia a telekomunikácie</t>
  </si>
  <si>
    <t>H2020</t>
  </si>
  <si>
    <t>EÚ</t>
  </si>
  <si>
    <t>Projekt je zameraný na zvýšenie úrovne výskumu a akademických perspektív Slovenskej technickej univerzity v Bratislave (STUBA) a naštartovanie evolúcie STUBA na modernú, uznávanú excelentnú inštitúciu, ktorá vykonáva kvalitný výskum v oblasti pokročilého automatického riadenia, vychováva špičkových kvalitných vedcov a priemyselných odborníkov a je úspešná v aktívnom šírení a využívaní svojich výskumných a inovačných snáh. Za týmto účelom sa STUBA spája s dvoma renomovanými výskumnými skupinami v oblasti automatického riadenia z RU Bochum, Nemecko (RUB) a Pisa University, Taliansko (UNIPI). Špecifickými cieľmi akcie je posilniť spoluprácu s dvoma výskumnými skupinami zo západnej Európy, zintenzívniť výskum v oblasti pokročilého automatického riadenia, otvoriť nové kanály spolupráce prostredníctvom akademických a priemyselných sietí, vyškoliť vynikajúcich mladých/starších výskumníkov a projektových manažérov. a efektívne šíriť a využívať výsledky výskumu STUBA. Jedinečné vlastnosti projektu sú: Prijatie/zmena pravidiel a postupov týkajúcich sa interných výskumných projektov a vývoj súboru nástrojov na riadenie projektov, Výskumné úsilie zamerané na vysokokvalitné výsledky výskumu a softvérových nástrojov, Založenie série hosťovských vedeckých a pedagogických prednášok, Výmeny a školenia projektových manažérov a výskumných pracovníkov (junior a senior), Organizácia konferencií a pozvaných stretnutí, seminárov s priemyslom a každoročných letných škôl, Príprava a implementácia nového doktorandského študijného programu na STU, Iniciovanie akademicko-priemyselného výskumného a inovačného klastra.</t>
  </si>
  <si>
    <t>C-Roads European C-ITS Platform</t>
  </si>
  <si>
    <t>Magdolen Ľuboš, doc. Ing., PhD.</t>
  </si>
  <si>
    <t>motorové vozidlá, koľajové vozidlá, lode a lietadlá</t>
  </si>
  <si>
    <t>https://ec.europa.eu/info/funding-tenders/opportunities/portal/screen/opportunities/topic-details/cef-t-2023-simobgen-its-works</t>
  </si>
  <si>
    <t>European Climate, Infrastructure and Environment Executive Agency (CINEA)</t>
  </si>
  <si>
    <t xml:space="preserve">The project ensures the continuation of the C-Roads Platform, supporting the deployment of harmonised and interoperable Cooperative Intelligent Transport Systems (C-ITS) in Europe. As part of the project, Member States are committed to define, discuss and agree the technical and organisational elements for the deployment of harmonised and interoperable C-ITS services. The work undertaken will be performed in close collaboration with deployment projects, wider industry and a specific focus on the vehicle industry. The C-Roads platform will develop and publish commonly agreed new sets of harmonised and interoperable C-ITS service specifications, which will be made available for all C-ITS deployment activities in Europe. Based on the close collaboration and coordination within C-Roads and across C-ITS deployment projects and industry stakeholders, successful harmonised and interoperable C-ITS service deployments across Europe will be achieved and will be considered sustainable. The partners of the project will define and adapt their digital transport infrastructure (DTI) processes to ensure C-ITS is fully embedded into day-today traffic management procedures. 
</t>
  </si>
  <si>
    <t>Standardisation for safe implant scanning in MRI ( STASIS)</t>
  </si>
  <si>
    <t>Halaj, Martin, doc. Ing., PhD.</t>
  </si>
  <si>
    <t>21NRM05</t>
  </si>
  <si>
    <t>metrológia</t>
  </si>
  <si>
    <t>https://www.euramet.org/research-innovation/empir/empir-calls-and-projects</t>
  </si>
  <si>
    <t>The European Metrology Programme for Innovation and Research (EMPIR)</t>
  </si>
  <si>
    <t xml:space="preserve">EURAMET - The European Association of National Metrology Institutes </t>
  </si>
  <si>
    <t>Magnetic resonance imaging (MRI) is the gold standard for medical diagnostics in numerous clinical applications. Every year, more than 40 million MRI scans are performed in the European Union (EU) [1], with numbers still increasing. However, scanning of patients with implants still poses a safety hazard. Even though international standards exist to address these risks, improvements are urgently needed and called for by implant manufacturers [2], Magnetic Resonance (MR) manufacturers [3] and convenors of MR safety standards [4]. This project aims to address this need by updating and improving current standards related to implant safety in MRI. Clinics’ personnel will have more confidence when scanning their patients, and manufacturers of implants and MRI systems will be provided with novel methods to implement safety strategies for safe implant scanning, while ~10 % of the EU population will get better and safer access to a potentially life-saving diagnostic imaging modality.</t>
  </si>
  <si>
    <t>Materiálovotechnologická fakulta STU v Trnave</t>
  </si>
  <si>
    <t>The Caliper project: Linking research and innovation for gender equality (Projekt CALIPER: Prepojenie výskumu a inovácií pre rodovú rovnosť)</t>
  </si>
  <si>
    <t xml:space="preserve">Šefčíková Miriam, Ing. PhD. </t>
  </si>
  <si>
    <t>priemyselné inžinierstvo</t>
  </si>
  <si>
    <t>web. H2020-SwafS-2018-2020 submitted for H2020-SwafS-2019-1                                           https://ec.europa.eu/info/funding-tenders/opportunities/screen/opportunities/topc-detaisl/swafs-09-2018-2019-2020;freeTextSearchKeywood=;typeCodes=0,1;statusCodes=31094501,31094502,31094503;programCode=null;programDivisionCode=null;focusAreaCode=null;crossCuttingPriorityCode=null;callCode=H2020-SWAFS-2018-2020;sortQuery=openingDate;orderBy=asc;onlyTenders=false;topicsListKey=topicSearchTablePageState</t>
  </si>
  <si>
    <t>Dofinancovanie</t>
  </si>
  <si>
    <t xml:space="preserve">Projekt CALIPER posilnil rodovú rovnováhu v oblastiach STEM a podporoval väčšie zapojenie výskumníčok do výskumu a inovácií, prispievať k prioritám ERA v oblasti rodovej rovnosti a stimuloval dialóg a spoluprácu medzi akademickou obcou, verejnými orgánmi, odborníkmi a priemyselnými subjektmi, aby riešil rodové nerovnosti v rámci reťazca výskumu a prenosu na trh. </t>
  </si>
  <si>
    <t>DEscription of the extended LIfetime and its influence on the SAfety operation and construction materials performance – Long Term Operation with no compromises in the safety</t>
  </si>
  <si>
    <t>Dománková Mária, prof. Ing. PhD.</t>
  </si>
  <si>
    <t>ostatné odbory materiálového inžinierstva</t>
  </si>
  <si>
    <t>https://ec.europa.eu/info/funding-tenders/opportunities/portal/screen/opportunities/topic-details/horizon-euratom-2021-nrt-01-09;callCode=HORIZON-EURATOM-2021-NRT-01;freeTextSearchKeyword=;matchWholeText=true;typeCodes=1;statusCodes=31094501,31094502,3109</t>
  </si>
  <si>
    <t>Horizon-Euroatom</t>
  </si>
  <si>
    <t>Cieľom projektu je určiť najviac postihnuté a ohrozené komponenty z hľadiska dlhodobej prevádzky a popísať jej vplyv na vlastnosti materiálu, ako aj vyvinúť simulačný nástroj schopný predpovedať neprijateľný stav materiálu. Projekt je špecificky zameraný na jadrový reaktor, avšak s prístupom zachovať ľahkú "prenositeľnosť" aj na iné typy reaktorov. Výstupy projektu povedú k zvýšeniu bezpečnosti prevádzky pri predĺženej životnosti vďaka včasnej predikcii potenciálnej poruchy. Základným prístupom projektu je skombinovať vývoj simulačných nástrojov, experimenty (analýzy materiálu), techniky prevádzky a/alebo nedeštruktívnej kontroly s cieľom vyvinúť účinný nástroj na „včasného varovania“ degradácie konštrukčných materiálov v jadrových elektrárňach. Projekt sa špecificky zameriava na tepelné starnutie a radiačné poškodenie konštrukčných materiálov. Jedným z najviac postihnutých komponentov z pohľadu dlhodobej prevádzky sú teplovýmenné rúry parogenerátorov (tepelné starnutie) a vnútorné časti reaktorov (radiačne poškodenie). Experimentálny materiál bol preverený a vybraný podľa hlavných kritérií: podporovať a overovať navrhované metódy čo najpresnejším spôsobom a byť „na sklade“, resp. dostupný najneskôr pri očakávanom začiatku projektu. Experimenty sa plánujú vykonať na dostupnom materiáli s jasnou a dobre opísanou prevádzkovou históriou, ako aj s materiálom z pôvodnej šarže v stave dodania, aby sa získali najrelevantnejšie a najcennejšie informácie s veľkým dopadom na bezpečnosť jadrových elektrárňach.</t>
  </si>
  <si>
    <t>Sustainable Transition to the Agile and Green Enterprise (Udržateľný prechod k agilnému a zelenému podniku)</t>
  </si>
  <si>
    <t>Kuruc Marcel, doc. Ing. PhD.</t>
  </si>
  <si>
    <t>obrábanie, tvárnenie a povrchová úprava</t>
  </si>
  <si>
    <t>https://ec.europa.eu/info/funding-tenders/opportunities/portal/screen/opportunities/topic-details/horizon-cl4-2021-resilience-01-10</t>
  </si>
  <si>
    <t>Udržateľnosť a prechod na nízkouhlíkové, zdrojovo efektívnejšie a obehové hospodárstvo sú kľúčové pre zabezpečenie dlhodobej konkurencieschopnosti hospodárstva Európskej únie (EÚ). Trvalá udržateľnosť je už dlho v centre záujmu projektu Európskej únie a Zmluvy EÚ uznávajú jej sociálny a environmentálny rozmer. Pokročilé priemyselné technológie sú jadrom Priemyselnej revolúcie, ktorá formuje budúcnosť výroby a hodnotových reťazcov. Firmám otvára príležitosti na formovanie novej vlny hospodárskeho rastu. Viac ako 75 percent európskych priemyselných MSP uvádza, že hlavnou prekážkou implementácie progresívnych technológií je nedostatok finančných zdrojov a prístupu k značným investičným príležitostiam. Projekt STAGE vytvorí prechodný ekosystém udržateľnosti, vyškolí poradcov pre udržateľnosť a poskytne vysokokvalitné inovácie a hodnotenie udržateľnosti, decentralizované kurzy odbornej prípravy a podpory inovácií a služby prechodu udržateľnosti na viac ako 2 000 európskych priemyselných malých a stredných podnikov počas trvania projektu, ktoré ich premenia na agilné a zelené podniky, konkurencieschopné a trvalo udržateľných lídrov európskeho priemyselného hospodárstva.</t>
  </si>
  <si>
    <t>Preparation and implementation of online educational outputs for engineering departments (Príprava a zavedenie vzdelávacích on-line výstupov pre strojárske odbory)</t>
  </si>
  <si>
    <t>Václav Štefan, doc. Ing. PhD.</t>
  </si>
  <si>
    <t>Zmluva o poskytnutí nenávratného finančného príspevku. Číslo zmluvy: 1050/2021</t>
  </si>
  <si>
    <t>web: INTERREG V-A SK-CZ/2020/12  https://www.itms2014.sk/vyzva?id=719bbc4d-255a-4e3b-b647-010dd1803667</t>
  </si>
  <si>
    <t>Interreg SK-CZ</t>
  </si>
  <si>
    <t>Ministerstvo Investícií regionálneho rozvoja a informatizácie Slovenskej republiky</t>
  </si>
  <si>
    <t>IČO: 50349287</t>
  </si>
  <si>
    <t>Projekt je zameraný na rozpracovanie aktuálnych tém zo strojárstva v spolupráci s výrobnými podnikmi. Doplnkom projektu budú odborné on-line semináre na témy z praxe a rozvoj digitálnych kompetencií pre študentov, pedagógov, verejnosť a absolventov.</t>
  </si>
  <si>
    <t>Podpora přenositelných pracovních kompetencí pro trh práce při studiu na vysoké škole</t>
  </si>
  <si>
    <t>Blahová Jarmila, Mgr. PhD.</t>
  </si>
  <si>
    <t>Zmluva o poskytnutí nenávratného finančného príspevku. Číslo zmluvy: 1083/2021</t>
  </si>
  <si>
    <t>Vytvorenie a otestovanie (časti) medzinárodného e-learningového vzdelávacieho bloku zostaveného z dvoch na seba nadväzujúcich modulov pre študentov prvého a druhého stupňa VŠ programov zameraných na posilňovanie tzv. prenositeľných pracovných kompetencií pre trh práce. Vytvorenie a otestovanie podpornej vzdelávacej aktivity – séria tematických webinárov pre vyššie uvedené moduly zamerané na pedagógov a doktorandov VŠ a zástupcov zamestnávateľov, ktorí budú v moduloch vyučovať.
Posilnenie udržateľnej medzinárodnej spolupráce v tématike zvýšenia uplatniteľnosti na trhu práce a podpora pracovnej migrácie absolventov VŠ medzi ČR a SR s ohľadom na zmeny prebiehajúce v súvislosti s trendmi Priemyslu 4.0 .</t>
  </si>
  <si>
    <t>Knowledge Alliance for Business Opportunity Recognition in SDGs (Znalostná aliancia pre zlepšenie podnikania so zreteľom na ciele udržateĽného rozvoja)</t>
  </si>
  <si>
    <t>Fidlerová Helena, Ing. PhD.</t>
  </si>
  <si>
    <t>AGREEMENT NUMBER — 621458-EPP-1-2020-1-FI-EPPKA2-KA</t>
  </si>
  <si>
    <t>web: https://eacea.ec.europa.eu/erasmus-plus/actions/key-action-2-cooperation-for-innovation-and-exchange-good-practices/knowledge-alliances_en</t>
  </si>
  <si>
    <t>Erasmus+ KA2</t>
  </si>
  <si>
    <t>Cieľom projektu je v spolupráci s lead partnerom Metropolia Applied Sicences University z Fínska, a ďalšími partnermi (Haaga Helia University of Applied Sciences Fínsko, Brainplus Rakúsko, Tknika Španielsko, Yasar University Turecko, Fondazione Fenice Taliansko) zlepšiť znalosti študentov a podnikateľského prostredia v súlade s cieľmi udržateľného rozvoja (SDG) prostredníctvom microlearningu. Hlavným zámerom je výskum uplatňovania cieľov udržateľnosti v podnikoch i v pedagogickom procese, diseminácia výsledkov a rozvoj curriculum v oblasti priemyselného inžinierstva.</t>
  </si>
  <si>
    <t>Digital Wellbeing for Higher Education Lectures</t>
  </si>
  <si>
    <t xml:space="preserve">Hrablik Chovanová Henrieta, doc. Ing., PhD. </t>
  </si>
  <si>
    <t xml:space="preserve"> ZMLUVA O POSKYTNUTÍ GRANTU na:
Projekt s viacerými príjemcami v rámci programu ERASMUS+1
ČÍSLO ZMLUVY – 2021-1-SK01-KA220-HED-000032017</t>
  </si>
  <si>
    <t>web: E+ KA220-HED Cooperation  partnerships in higher education - https://ec.europa.eu/programmes/erasmus-plus/resources/documents/2021-call-cooperation-partnerships-higher-education-ka220-hed_en</t>
  </si>
  <si>
    <t>„Pandémia COVID-19 urýchlila digitálny prechod na vysokých školách. Vysokoškolskí pedagógovia čelia predovšetkým väčšiemu riziku digitálneho preťaženia alebo vyhorenia ako kedykoľvek predtým. Vedecké dôkazy pracovníkov v digitálnom prostredí ukazujú, že neobmedzené používanie zariadení môže mať silné negatívne dôsledky. Spoločne sú nazývané „technostress“ a tieto problémy sú spôsobené technológiou A/ALEBO organizačnými očakávaniami a vedú k zhoršeniu produktivity / výkonu a duševného a fyzického zdravia zamestnancov. DWEL sa zameriava na dve skupiny: a) Vysokoškolskí pedagógovia a b) vedúci zamestnanci. Výsledkom bude zlepšenie digitálnych kompetencií pedagógov a zároveň zvýšenie kapacity riadenia  vysokých škôl.</t>
  </si>
  <si>
    <t>2D Atomic Layered Quaternary and Ternary Alloys for Innovative Photocatalysts</t>
  </si>
  <si>
    <t>Vretenár Viliam, Ing. PhD.</t>
  </si>
  <si>
    <t>No. 945478, 2363/03/01</t>
  </si>
  <si>
    <t>železné a neželezné kovy</t>
  </si>
  <si>
    <t>https://saspro2.sav.sk/indexEn.html</t>
  </si>
  <si>
    <t>Horizon 2020 Marie Skłodowska-Curie COFUND Action - SASPRO2</t>
  </si>
  <si>
    <t xml:space="preserve">2D prechodné kovové dichalkogenidy (TMD) dostávajú veľkú pozornosť vedeckej komunity ako noví kandidáti na energetické a environmentálne aplikácie vďaka možnostiam vyladenia ich optických, mechanických, optoelektronických a elektrochemických vlastností kombinačným stohovaním / vertikálno-laterálnymi heteroštruktúrami zloženými z kvartérnych a ternárne zliatiny prostredníctvom riadeného legovania rôznych atómových vrstiev. Cieľom návrhu A2CAT je pripraviť nové zliatiny TMD s kombináciami rôznych prechodných kovov (M: Mo, W) a chalkogenidov (X: S, Se a Te) fyzikálnou depozíciou z pár (PVD) (napr. kvartérna (Mo1-yWyS2(1- x)Se2x) a ternárne (MoS2(1-x)Se2x alebo Mo1-yWyS2(1-x)) na vývoj účinných foto- a elektrokatalyzátorov (PC a EC). </t>
  </si>
  <si>
    <t xml:space="preserve">Directional Composites through Manufacturing Innovation (Smerové kompozity prostredníctvom výrobných inovácií) </t>
  </si>
  <si>
    <t>Morovič Ladislav, doc. Ing. PhD.</t>
  </si>
  <si>
    <t>https://ec.europa.eu/info/funding-tenders/opportunities/portal/screen/opportunities/topic-details/msca-rise-2017;freeTextSearchKeyword=;typeCodes=0,1;statusCodes=31094501,31094502,31094503;programCode=null;programDivisionCode=null;focusAreaCode=null;crossCuttingPriorityCode=null;callCode=H2020-MSCA-RISE-2017;sortQuery=openingDate;orderBy=asc;onlyTenders=false;topicListKey=topicSearchTablePageState</t>
  </si>
  <si>
    <t>H2020-Marie Sklodowska-Curie Research and Innovation Staff Exchanges-2017</t>
  </si>
  <si>
    <t>Grant agreements: Signed: 17.11.2017, Accession document signed by STU: 9.8.2019</t>
  </si>
  <si>
    <t>The Directional Composites through Manufacturing Innovation (DiCoMI) project aims to bring together leading innovatorsfrom across Europe, and beyond, to develop a new method of producing composite material parts with optimised fibredirectionality. The DiCoMI project will integrate advanced manufacturing techniques, composite materials science, and manufacturing system design. As such, it requires a high level of inter-disciplinary cooperation as well as collaborationbetween researchers and industrials. The outcome will be a truly novel composites manufacturing system capable of producing parts with increased accuracy, reduced cost and enhanced functionality. DiCoMI project will focus on Directional Fibre-Reinforced Polymers (FRP) materials and combined different manufacturing techniques into a unique and innovative hybrid system. DiCoMI project will have a direct impact on the European and international scientific state of the art in the fields of composite materials and manufacturing equipment, while supporting the innovation potential in the automotive and aerospace industries.</t>
  </si>
  <si>
    <t>Fostering Research ExcellencE of STU in Digital Twinning for Sustainable and Safe Electric Vehicles</t>
  </si>
  <si>
    <t>Mária Behúlová, doc. RNDr. CSc.</t>
  </si>
  <si>
    <t>project ID: 101159989</t>
  </si>
  <si>
    <t>ostatné odbory strojárstva</t>
  </si>
  <si>
    <t>https://ec.europa.eu/info/funding-tenders/opportunities/portal/screen/opportunities/projects-details/43108390/101159989/HORIZON?keywords=FreeTwinEV&amp;isExactMatch=true&amp;order=DESC&amp;pageNumber=1&amp;sortBy=title</t>
  </si>
  <si>
    <t>The primary aim of the FreeTwinEV project is to enhance STU's research capacities in Digital Twinning for advanced battery management systems. The vision of the project is to establish Slovak University of Technology (STU) as the focal point for cutting-edge battery research in the CEE region, achieved through a lasting strategic partnership in research involving STU, University of Twente, Linz Centre of Mechatronics and ADDSEN, focusing on internationalization. FreeTwinEV explores the opportunities stemming from the Slovak Research and Innovation Smart Specialization Strategy and the large automotive industry base of the country as the largest car producer per capita in the world. 
The project has set very concrete key performance indicators to measure the progress and outcomes achieved. They will result in increased R&amp;D and innovation capacities of actors in Slovak and more precise state estimation and improved energy management of battery systems in various applications, primarily electric vehicles, but also in stationary battery energy storages. FreeTwinEV research contributes to the European Green Deal significantly. With just extending battery life by 20% we could potentially save up to 40 million tons of CO2/year. By leveraging advanced battery management systems, batteries can be repurposed for various applications, including stationary energy storage, renewable energy integration, and grid support. The project promotes a circular economy by reusing valuable resources and minimizes the ecological impact associated with battery disposal.  
Through the series of twinning tools like mobility exchanges, summer schools, joint hard and soft-skills training, upgrading the STU´s Project Office, and designing and implementing strategic research and internationalization agendas, STU will be able to fully absorb the best practices from the partners, which will contribute to raising their scientific reputation and visibility in electric eVehicles twinning proposal</t>
  </si>
  <si>
    <t>Twin on a chip brain for monitoring individual sleep habit</t>
  </si>
  <si>
    <t>Maximilián Strémy, prof. Ing. PhD.</t>
  </si>
  <si>
    <t>project ID: 101099310</t>
  </si>
  <si>
    <t>https://cordis.europa.eu/project/id/101099310</t>
  </si>
  <si>
    <t>Horizon Europe (EIC)</t>
  </si>
  <si>
    <t xml:space="preserve">Projekt NAP sa zameriava na výskum individuálnej patofyziológie spánku prostredníctvom prepojenia modelovania in vitro, alometrického škálovania, spracovania signálu a mikrovýroby. Cieľom je vyvinúť prvý model umožňujúci presné štúdium individuálneho spánku, vytvoriť "cyborganoid" (biohybridný model ľudského mozgu), vytvoriť experimentálny postup napodobňujúci spánok in vitro s ohľadom na životný štýl, metabolizmus a genetickú výbavu jedinca, využiť alometriu pre prenos informácií z in vitro na ľudí a vyvinúť prvý nástroj pre včasnú diagnostiku Parkinsonovej choroby (PD). Projekt ako dôkaz konceptu identifikuje účinky spánkovej deprivácie a odhalí príznaky PD spojené so spánkom v personalizovanej perspektíve. Výsledkom projektu bude prediktívna medicína "twin-on-a-chip" pre bežné skríningové vyšetrenia, umožňujúce kontrolovať zdravie spánku, upozorniť na dôsledky nedostatku spánku a predpovedať PD a iné neuropatie. To prinesie výhody pre vedu, spoločnosť a ekonomiku. </t>
  </si>
  <si>
    <t>Ústav manažmentu STU</t>
  </si>
  <si>
    <t>MOBILITIESFOREU - New MOBility solutions for clImate neutraLity in EU cITIES, Horizon Europe</t>
  </si>
  <si>
    <t xml:space="preserve">Ondrejička, Vladimír, doc., Ing., PhD. </t>
  </si>
  <si>
    <t>priestorové plánovanie</t>
  </si>
  <si>
    <t>Tender portal</t>
  </si>
  <si>
    <t>MAKINGCITY - Energy efficient pathway for the city transformation: enabling a positive future, Horizon 2020</t>
  </si>
  <si>
    <t>Finka, Maroš, prof. Ing. arch. PhD.</t>
  </si>
  <si>
    <t>číslo zmluvy 824418</t>
  </si>
  <si>
    <t>Call: H2020-LC-SC3-2018-ES-SCC</t>
  </si>
  <si>
    <t>Saspro2-Horizont 2020 Marie Curie Skłodowska COFUND</t>
  </si>
  <si>
    <t>Ondrejička, Vladimír,  Ing. PhD.</t>
  </si>
  <si>
    <t>číslo zmluvy 945478-SASPRO2-H2020-MSCA-COFUND-2019</t>
  </si>
  <si>
    <t>Horizont 2020 Marie Curie Skłodowska</t>
  </si>
  <si>
    <t>Territorial governance of non-standard geographies (TGNG)</t>
  </si>
  <si>
    <t xml:space="preserve">Finka, Maroš, prof. Ing. arch. PhD. </t>
  </si>
  <si>
    <t>Zmluva o subdodávke</t>
  </si>
  <si>
    <t>ESPON EGTC</t>
  </si>
  <si>
    <t>DREAMER - Development and Reconstruction Empowerment through Advanced Project Management Education and Research</t>
  </si>
  <si>
    <t>Nataliia Yehorchenkova, doc. Ing. DrSc.</t>
  </si>
  <si>
    <t>2024-1-SK01-KA220-HED-000248287</t>
  </si>
  <si>
    <t>ERASMUS KA</t>
  </si>
  <si>
    <t>BE READY UrBan hEat islands REsilience, prepAreDness and mitigation strategY</t>
  </si>
  <si>
    <t>DRP0200793</t>
  </si>
  <si>
    <t>https://interreg-danube.eu/</t>
  </si>
  <si>
    <t>Interreg DTP</t>
  </si>
  <si>
    <t>Fakulta elektrotechniky a informatiky STU</t>
  </si>
  <si>
    <t>iREL40 - Intelligent Reliability 4.0</t>
  </si>
  <si>
    <t xml:space="preserve">Šatka, Alexander, prof. Ing. PhD. </t>
  </si>
  <si>
    <t>ostatné odbory elektrotechniky, informačných a komunikačných technológií, kybernetiky</t>
  </si>
  <si>
    <t>elektrotechnické vedy</t>
  </si>
  <si>
    <t>https://ec.europa.eu/</t>
  </si>
  <si>
    <t>EK</t>
  </si>
  <si>
    <t>GA 876659</t>
  </si>
  <si>
    <t>ukončený projekt, finálna platba</t>
  </si>
  <si>
    <t>Intelligent Reliability 4.0 (iRel40) has the ultimate goal of improving reliability for electronic components and systems by reducing failure rates along the entire value chain. Trend for system integration, especially for heterogeneous integration, is miniaturization. Thus, reliability becomes an increasing challenge on device and system level and faces exceptional requirements for future complex applications.</t>
  </si>
  <si>
    <t>FastLane - Boosting the European Value Chain for Sustainable Power Electronics</t>
  </si>
  <si>
    <t>Chvála, Aleš, doc. Ing. PhD.</t>
  </si>
  <si>
    <t>HORIZON</t>
  </si>
  <si>
    <t>GA 101139788</t>
  </si>
  <si>
    <t>FastLane targets a full, highly competitive and sustainable European value chain for Silicon Carbide (SiC) based power electronics.
The goal is to provide a competitive technology excellence from engineered SiC substrates to novel devices, smart power modules and
converters to broadened automotive and industrial applications. The next generation of SiC materials will be developed by improved
quality of the crystalline starting material, material re-use and acceleration of substrate EU-based manufacturing. Based on the new
materials the next generation SiC MOSFET power devices will be developed overcoming current limitations regarding efficiency,
performance, robustness and sustainability and will integrate also new on-chip sensing technology. Power modules based on the devices
will be further improved by several innovations, e.g. advanced sintering which will lead to improved power module reliability and
therefore better sustainability. On component level, highly efficient and reliable inverters for automotive and industrial applications will
be developed, including a variety of innovations in detail. In all steps, an improvement of SiC material characterization methodologies
will increase the quality and the output of EU based semiconductors. Overall, performance and reliability are expected to increase greatly
in all steps. These developments will lead to an overall reduction of cost and, by reduction of the footprint (lifetime increase, CO2
decrease, water consumption decrease), to a greener economy. With the envisioned goals, FastLane will decrease the environmental
footprint all along the product lifecycle and contribute to the European Green Deal and ensure a sustainable European sovereignty in
power electronics. Cost benefits for the end user will be achieved by the reuse of the automotive economy of scale. With these steps,
FastLane contributes to the European societal goals and a greener economy.</t>
  </si>
  <si>
    <t>ECS4DRES -  Electronic Components and Systems for flexible, coordinated and resilient Distributed Renewable Energy Systems</t>
  </si>
  <si>
    <t>Stopjaková, Viera, prof. Ing. PhD.</t>
  </si>
  <si>
    <t>GA 101139790</t>
  </si>
  <si>
    <t>ECS4DRES targets the ambitious objective of pursuing flexible, coordinated, and resilient distributed energy systems developing several
innovation activities, specifically: - realization of a multi-modal energy hub - exploiting renewable energy sources - realized by means
of dedicated high-efficiency power electronics converters - multi-modal energy storage devices - sophisticated energy management
algorithms enabling the local balances between energy production, storage, and consumption ECS4DRES will strengthen the long-term
reliability, safety, and resilience of DRES by developing advanced monitoring and control technologies including integrated sensors
provided with energy harvesting functions, capable of different types of detection for safety purposes, and for monitoring of energy
transfers. ECS4DRES will also achieve interoperable and low-latency communication systems, as well as algorithms, AI tools and
methods, enabling the widespread interconnection, monitoring and management of a large number of DRES, subsystems, and components
to realize optimal energy management between sources, loads, and storages, to improve power quality and to enable resilient system
operation. Most of all, ECS4DRES commits to perform a thorough validation of all the above with a set of 5 relevant use cases
and demonstrators. By exploiting the project results, ECS4DRES will generate a wide range of scientific, technological, economic,
environmental and societal impacts of global scale, fulfilling the needs of e.g., OEMs, DSOs, grid operators, EV charging station
aggregators, energy communities, end customers, academia. ECS4DRES will provide interoperable and tailored solutions in the form of
electronic control systems, sensor technology and smart systems integration for the deployment and efficient and resilient operation of
DRES including integration of hydrogen equipment and components.</t>
  </si>
  <si>
    <t>CIH - Center for Innovative Healthcare</t>
  </si>
  <si>
    <t xml:space="preserve">Donoval, Martin, doc. Ing. PhD. </t>
  </si>
  <si>
    <t xml:space="preserve">	DIGITAL</t>
  </si>
  <si>
    <t>GA 101084051</t>
  </si>
  <si>
    <t>Project Center for Innovative Healthcare (EDIH) is a one-stop-shop EDIH with a mission to accelerate digitalization and innovation in
Slovakia. EDIH will improve the healthcare system, a crucial sector with potential for large-scale deployment of proposed solutions.
The establishment of the Center will increase excellence and trust in health-related technologies and lead to more precise diagnosis,
better prevention of diseases, and more effective treatments. The fact is that universal solutions cannot reach excellence. Therefore,
our EDIH focuses on one substantial area – healthcare. EDIH’s services cover cutting-edge technologies such as cybersecurity, highperformance
computing (HPC), artificial intelligence (AI), telemedicine, the Internet of Things (IoT), or robotics. Our services are
designed to meet better the needs healthcare industry covering key service areas (1) Test before invest. (2) Skills and training, (3) Support
to find investment, (4) Innovation ecosystem and networking, and (5) Support to the public sector. To execute these services, EDIH
offers an excellent portfolio of advanced digital technologies and open access to cutting-edge testing facilities. The strong consortium
consists of eleven members and two affiliated partners and offers expertise in all critical areas of innovation and digital transformation,
including reaching the target groups. At the core of the EDIH, the two most prestigious universities provide expertise and access to labs
together with affiliated partners. Moreover, there are 13 associated partners: Slovakia’s Ministry of Health, Ministry of Defence, etc.
EDIH will significantly impact healthcare in Slovakia, potentially spilling over across Europe. At least 450 organizations will benefit
from a considerable increase in their Digital Maturity index. Project estimates to trigger a minimum of €6 mil. of additional investment
and increase market maturity of involved start-ups.</t>
  </si>
  <si>
    <t>PANDORA - A Comprehensive Framework enabling the Delivery of Trustworthy Datasets for Efficient AIoT Operation</t>
  </si>
  <si>
    <t xml:space="preserve">Vrban, Branislav, doc. Ing. PhD. </t>
  </si>
  <si>
    <t>ostatné odbory technických vied</t>
  </si>
  <si>
    <t>GA 101135775</t>
  </si>
  <si>
    <t>As Internet of Things (IoT) and IoT-Edge-Cloud continuum technologies advance, physical environments are becoming increasingly
equipped with sensors, fuelling the development of smart space ecosystems. Massive quantities of data produced by IoT devices
revolutionize the way such ecosystems operate via the exploitation of AI models/services. This has led to the emergence of the socalled
Artificial Intelligence of Things (AIoT) systems. In general, designing techniques to promote robustness, efficiency and continual
operation of AIoT systems requires realistic and trustworthy data at scale. However, such data is not always easy to obtain due to the cost
of smart space construction, the inconvenience of long-term device tracking, the sensor/knowledge data gaps in diverse scenarios of a
smart space, and the restrictions imposed on sensitive data sharing. Furthermore, an efficient AIoT system operation requires trustworthy
AI services, as well as novel approaches for speeding up their inference across the IoT-Edge/Cloud continuum. PANDORA aims to
devise and implement a comprehensive framework enabling the delivery of trustworthy datasets of smart space ecosystems, as well as the
deployment and green operation of AIoT systems in such spaces. PANDORA spans two phases: (1) prior to AIoT system deployment;
(2) post AIoT system deployment and operation. Phase 1 proposes and combines a series of novel techniques such as synthetic data
generation, quantification of uncertainties, and data summarization for the delivery of trustworthy datasets, as well as explainable AI
and domain-informed model training/testing in smart space ecosystems. Phase 2 defines novel AIaaS and CaaS techniques for the
robust, explainable, green and continual operation of AIoT systems deployed in such spaces. The trustworthiness and applicability of
the PANDORA framework will be tested through five pilot cases hosting AIoT applications in smart buildings, factories and critical
infrastructures.</t>
  </si>
  <si>
    <t>FRACTESUS -  Fracture mechanics testing of irradiated RPV steels by means of sub-sized specimens</t>
  </si>
  <si>
    <t>Slugeň, Vladimír, prof. Ing. DrSc.</t>
  </si>
  <si>
    <t>GA 900014</t>
  </si>
  <si>
    <t>Fracture mechanics testing of irradiated RPV steels by means of sub-sized specimens (FRACTESUS).
The European Union has defined clear short and long term objectives to achieve its energy transition towards
sustainable energy and climate neutral economy by 2050. The success of this transition relies on the combination of
energy efficiency and low carbon energy in all sectors of the economy. In particular, the industry and transport sector
will need to rely more heavily on electricity to achieve this goal. In all electricity mix scenarios up to 2050, one needs
to rely on one or a combination of existing nuclear power plants, long term operation, new nuclear build and future
nuclear systems. Safety and operability of any nuclear systems heavily relies on a defense in depth strategy where
the integrity of structural material plays an essential role. Due to material availability and/or irradiation constraints,
the use of small size specimen to obtain reliable measurement of the resistance to fracture is needed by the nuclear
industry to comply with the amended Nuclear Safety Directive. Small size specimen fracture toughness measurement
has already been shown possible. However, some effort is still requested to achieve European regulatory acceptance
of this approach. The goal of this project is to join European and International effort to establish the foundation of
small specimen fracture toughness validation and demonstration to achieve change in code and standards allowing to
address the various national regulatory authority concerns. FRACTESUS is involving in a very early stage regulatory
bodies, code and standardization committee, the industry and the international community in order for the consortium
to optimize available resources and expertise.</t>
  </si>
  <si>
    <t xml:space="preserve">SafeG -  Safety of GFR through innovative materials, technologies and processes </t>
  </si>
  <si>
    <t>GA 945041</t>
  </si>
  <si>
    <t>Gas-cooled fast reactor (GFR) is considered as one of the six most promising advanced nuclear reactor technologies,
supported worldwide by the Generation IV International Forum and ESNII in Europe. It excels in versatility,
combining very high core outlet temperatures and the possibility to close the fuel cycle, allowing for very efficient and
sustainable electricity and industrial heat production.
The SafeG proposal presents a Research and Innovation action aiming at connecting developers of the ALLEGRO
reactor (V4G4) with European and international experts having experience in GFR and HTR research, who will utilize
their unique expertise, knowledge and experience, bringing fresh ideas to the GFR development to the SafeG project
will bring the GFR research and development in Europe a major step forward.
It is divided into 7 Work Packages, four of them dealing with open research and development problems of GFRs,
namely the core safety and proliferation resistance (WP1), advanced materials and technologies (WP2), decay heat
removal (WP3), standardization and codes (WP4). Additionally, a major part of the effort (15 % of the total budget)
will be dedicated to education and training activities sheltered by WP5. Dissemination and outreach activities are
included in WP6 while WP7 ensures smooth management and execution of the project.
The main objectives of the SafeG project are:
- To strengthen safety of the GFR demonstrator ALLEGRO
- To review the GFR reference options in materials and technologies
- To adapt GFR safety to changing needs in electricity production worldwide with increased and decentralized portion
of nuclear electricity by study of various fuel cycles and their suitability from the safety and proliferation resistance
points of view
- To bring in students and young professionals, boosting interest in GFR research
- To deepen the collaboration with international non-EU research teams, and relevant European and international
bodies</t>
  </si>
  <si>
    <t>STRUMAT-LTO -  STRUctural MATerials research for safe Long Term Operation of LWR NPPs</t>
  </si>
  <si>
    <t xml:space="preserve">Degmová, Jarmila, doc. Ing. PhD. </t>
  </si>
  <si>
    <t>GA 945272</t>
  </si>
  <si>
    <t>One of the critical issues of long-term operation (LTO) of mainly pressurised water reactors (PWRs) is the
embrittlement of the reactor pressure vessel (RPV) caused mainly by neutron irradiation. Substantial research has been
performed in various international collaborative research projects, such as LONGLIFE, PERFORM60, SOTERIA,
etc., which have helped to improve the understanding of many open issues in RPV ageing phenomena, such as flux
effect and influence of chemical/microstructural heterogeneities on RPV embrittlement. Despite all the previous
research on RPV embrittlement, there are several open issues. E.g. there are contradicting viewpoints on underlying
mechanisms that lead to accelerated embrittlement (e.g. formation of new phases or accelerated growth of existing
clusters) at high fluence conditions in certain low Cu RPV steels. Further research focussing on understanding
unfavourable synergy between Ni, Mn and Si on microstructure and mechanical properties of RPV at high fluences
is needed to elucidate the late irradiation effects. Existing embrittlement trend equations (ETEs) tend to underpredict
RPV embrittlement at higher fluence regimes. Therefore subsequent efforts are needed to validate/adapt the ETEs
accordingly. In addition, the applicability of master curve approach at high fluences and small/sub-sized specimens
to characterize irradiation induced shifts in reference curves needs to be further investigated. To provide more insight
into these issues NRG and JRC jointly conducted an irradiation campaign in the High Flux Reactor Petten, called
Lyra-10. Within Lyra-10 a variety of different RPV steel specimens resembling VVER-1000 and western type PWR
RPV steels with systematic variations in Ni, Mn and Si contents have been irradiated to high fluences resembling
reactor operation above 60 years. The goal of STRUMAT-LTO is to address above mentioned scientific gaps in RPV
embrittlement by exploiting the Lyra-10 specimens i.e. post irrad. examination.</t>
  </si>
  <si>
    <t>ECC-SMART - Joint European Canadian Chinese development of Small Modular Reactor Technology</t>
  </si>
  <si>
    <t>GA 945234</t>
  </si>
  <si>
    <t>The ECC-SMART is oriented towards assessing the feasibility and identification of safety features of an intrinsically
and passively safe small modular reactor cooled by supercritical water (SCW-SMR), taking into account specific
knowledge gaps related to the future licensing process and implementation of this technology. The main objectives
of the project are to define the design requirements for the future SCW-SMR technology, to develop the pre-licensing
study and guidelines for the demonstration of the safety in the further development stages of the SCW-SMR concept
including the methodologies and tools to be used and to identify the key obstacles for the future SMR licencing and
propose strategy for this process. To reach these objectives, specific technical knowledge gaps were defined and will
be assessed to achieve the future smooth licensing and implementation of the SCW-SMR technology (especially
behaviour of materials in the SCW environment and irradiation, validation of the codes and design of the reactor core
will be developed, evaluated by simulations and experimentally validated). The ECC-SMART project consortium
is consisted of EU, Canadian and Chinese partners to use the trans-continental synergy and knowledge developed
separately by each partner. The project consortium and project scope were created according the joint research
activities under the International Atomic Energy Agency, Generation-IV International Forum umbrella and as many
data as possible will be taken from the already performed projects. This project brings together the best scientific
teams working in the field of SCWR using the best facilities and methods worldwide, to fulfil the common vision of
building a SCW-SMR in the near future.</t>
  </si>
  <si>
    <t>INNUMAT - Innovative Structural Materials for Fission and Fusion</t>
  </si>
  <si>
    <t>Kršjak, Vladimír,  PhD.,Ing.</t>
  </si>
  <si>
    <t>EURATOM2027</t>
  </si>
  <si>
    <t>GA 101061241</t>
  </si>
  <si>
    <t>INNUMAT aims to develop innovative structural materials for nuclear applications and put them on track towards qualification for
fission lead-cooled and molten salt fast reactors as well as fusion DEMO. High entropy alloys (HEAs), a new class of materials with
a vast development potential and very promising properties, as well as alumina forming austenitic (AFA) steels, already identified as
prospective structural materials for Gen IV and Small Modular Reactors, are in the main focus in which advanced material solutions are
considered as well, in particular weld overlay and coated 15-15Ti for lead-cooled fast reactors, among others MYRRHA and ALFRED,
and coated EUROFER and advanced oxide dispersion strengthened (ODS) steel for fusion DEMO. Some of these structural materials
are of potential applicability also outside the nuclear field, e.g. in concentrated solar power and/or in H2 confinement. The project
is thus cross-cutting because of the target applications as well as because of the accelerated methodologies for materials discovery,
screening and qualification that it pursues, applied at different technology readiness levels (TRLs). The differences in TRL, application
conditions and requirements of the considered materials result in different objectives and hence different research tracks through the
project with even different efforts. Common goal is to rapidly increase the TRL for the desired nuclear applications towards requirements
of corrosion resistance, high temperature strength, thermal stability and irradiation tolerance, which are not met by current structural
materials. Therefore, computational and experimental high throughput material screening methods will be applied and roadmaps for
accelerated qualification will be established paving a fast way to more efficient safe sustainable nuclear energy systems with considerable
contribution to the overall mission of developing economic energy systems with reduced/zero CO2 emissions.</t>
  </si>
  <si>
    <t>OFFERR - eurOpean platForm For accEssing nucleaR R&amp;d facilities</t>
  </si>
  <si>
    <t>Lűley, Jakub, Ing. PhD.</t>
  </si>
  <si>
    <t>GA 101060008</t>
  </si>
  <si>
    <t>The overarching objective of OFFER is to support the SNETP Association to establish an operational scheme facilitating access for R&amp;D
experts to key nuclear science infrastructures – hereinafter referred to as “User Facilities” – through the channelling of financial grants
provided by the Euratom programme. The beneficiaries of the scheme will be, first, the User Facilities to be funded directly from the
OFFERR project for their services provided to selected projects selected through OFFERR calls, and second, the research teams that
have successfully applied through the calls and were allowed to use the User Facilities for their project purposes.</t>
  </si>
  <si>
    <t>DELISA-LTO: DEscription of the extended LIfetime and its influence on the SAfety operation and construction materials performance – Long Term Operation with no compromises in the safety</t>
  </si>
  <si>
    <t>EURATOM 2027</t>
  </si>
  <si>
    <t>GA 101061201</t>
  </si>
  <si>
    <t xml:space="preserve">The aim of the project is to determine the most affected and threatened components from the point of view of the long-term operation (LTO) and describe the effect of the LTO on the material properties as well as develop a simulation tool able to predict the non-acceptable state of the material. </t>
  </si>
  <si>
    <t>ESFR-SIMPLE - European Sodium Fast Reactor - Safety by Innovative Monitoring, Power Level flexibility and Experimental research</t>
  </si>
  <si>
    <t>GA 101059543</t>
  </si>
  <si>
    <t>To facilitate the integration of the future nuclear reactors into the European energy system, it is necessary to demonstrate that the
reactors have uncompromised safety and meet the future societal needs. The ESFR-SIMPLE project aims at challenging the current
European Sodium Fast Reactor (ESFR) design to improve its safety and economics through implementation of innovative technologies
in accordance with the ESNII roadmap. The project has 5 specific objectives: 1) Rethink the ESFR design in order to simplify it and make
it more cost-competitive, while still achieving resource sustainability and having safety reinforced by intrinsic behaviour. This can be
accomplished through reducing the size of the reactor, which will also allow taking advantage of Small Modular Reactor features such as
transportability, modularisation, standardisation, and flexible operation, all ultimately leading to improved economics. 2) Assess impact
of alternative technologies, such as metallic fuel and compact secondary system design, for the large-size ESFR on the economics and
safety. 3) Propose, develop and assess advanced methods of monitoring and processing operational data using Artificial Intelligence, e.g.,
to optimise fault detection in steam generators at an early stage. 4) Produce new experimental data in order to assist in qualification of
innovative components, such as expansion bellows, core catcher and thermo-electric pumps. 5) Ensure that the knowledge generated in the
project is shared not only among the project partner institutions, but also with a wide range of stakeholders in Europe and internationally.
The project activities will also be informed by the public and other stakeholders’ perception of risks and benefits of ESFR technology.
Close interactions with EU safety regulator experts will enable continued review and recommendation of the solutions proposed and
developed in the project.</t>
  </si>
  <si>
    <t>ENEN2plus - Building European Nuclear Competence through continuous Advanced and Structured Education and Training Actions</t>
  </si>
  <si>
    <t>GA 101061677</t>
  </si>
  <si>
    <t>Nuclear power and non-power technologies are technically very complex facilities that operate in the increasingly challenging regulatory
framework and market conditions. Development, construction, operation, decommissioning, waste management and oversight of
these facilities require personnel with excellent education, skills and motivation: nuclear specialists, that are equipped to work in
multidisciplinary, multicultural and competitive environments. ENEN# stands for the largest and most integrative nuclear Education
and Training (E&amp;T) efforts up to date. Attraction of excellent new talents followed by outstanding development through E&amp;, crosscultural
and cross-disciplinary activities are the overarching objectives. Excellent workforce should remain the basic enabler of safe longterm
operation of existing and development of advanced facilities. A detailed insight into the EU supply and demand of nuclear human
resources for power and non-power applications will be developed. This will include industries, academia, technical safety organizations
and regulators. Higher number of nuclear talents will be achieved through dedicated career related events and competitions for high school
pupils and teachers, students (BSc, MSC, PhD), postdocs and lifelong learners. A strong mobility program will support over 100 personyears
of nuclear career enhancing experience to about 1.000 learners with over 2,5 million EUR. Cross-border and cross-disciplinary
mobility within and beyond EU will be promoted in cooperation with JRC, OECD/NEA and partners from USA, China, Korea and Japan.
A single hub will be established to provide information on available educational, training and job opportunities. Appropriate connections
with the complementary NRT-12 project facilitating access to research infrastructures will be maintained. A centralized platform with
coherent information on vocational training programs, developed during the project, will be established.</t>
  </si>
  <si>
    <t>CONNECT-NM - Coordination of the European Research Community on Nuclear Materials for Energy Innovation</t>
  </si>
  <si>
    <t>GA 101165375</t>
  </si>
  <si>
    <t>Project summary
CONNECT-NM is a co-funded European Partnership on nuclear materials for all reactor generations that applies modern digital
technologies to materials science practices for the acceleration of innovation. It implements plans elaborated in the ORIENT-NM CSA
with 5 strategic goals: (1) Nuclear materials (NM) acceleration platforms; (2) NM test-beds for accelerated qualification; (3) Intelligent
materials health monitoring; (4) Advanced methodologies for prediction of materials behaviour in operation; (5) NM knowledge
organisation system. Accordingly, the work will be organised in 5 research lines: (1) Advanced materials development &amp; manufacturing;
(2) Materials &amp; component qualification: testing, standardization &amp; design rules; (3) Non-destructive examination &amp; materials health
monitoring; (4) Advanced materials modelling and characterization; (5) Nuclear materials knowledge &amp; data management. Each research
line will coordinate call-selected Projects. CONNECT-NM will centralize transversal activities for the benefit of all Projects: e.g.
coordination &amp; management; E&amp;T and infrastructure access; communication, dissemination &amp; result exploitation; interaction with
stakeholders; data management. Collaboration is foreseen with international organisations and bodies dealing with safety, standardisation,
data management, as well as with fusion &amp; non-nuclear energy communities. All activities align with national and European initiatives
on nuclear materials, strengthening R&amp;D&amp;I and avoiding fragmentation and duplication, with direct involvement of industry, TSOs and
regulatorsas active partners and end-users.</t>
  </si>
  <si>
    <t>APRENDE - Addressing PRiorities of Evaluated Nuclear Data in Europe</t>
  </si>
  <si>
    <t>GA 101164596</t>
  </si>
  <si>
    <t>The conception, development, optimization, and safety evaluation of a broad range of nuclear energy (fission and fusion) and non-energy
applications (radiation protection, radionuclide production, health, geosciences, space research, security, and industry) require reliable
and accurate simulation tools. Such tools critically rely on accurate nuclear decay and reaction data. APRENDE has the ambition to
improve nuclear data for modelling and simulation (M&amp;S) tools used by European stakeholders in the application areas of the European
Union and its member states that currently have the highest priority. The priority application areas identified by stakeholders of nuclear
data and by national, European, and international projects and consultations are: A. All aspects of spent nuclear fuel (SNF), B. Reactor
operational characteristics such as reactivity versus burnup, transients, and margins, C. Advanced reactor and fuel cycle development
including small modular reactors (SMR) and GenIV systems based on lead and sodium coolants, molten salts, or an accelerator like
MYRRHA, D. Criticality safety and shielding for safety assessments and safety assessment methodologies, E. Non-Energy applications,
radiation protection. This ambition requires a comprehensive approach involving the eight objectives stated above, and a methodology
and impact pathway as detailed below. The combination of this ambition, objectives, methodology and our pathway to create impact is
what the proposers believe to be not only the best, but also an excellent response to the HORIZON-EURATOM-2023-NRT-01-06 call
‘Improved nuclear data for the safety of energy and non-energy applications of ionising radiation’. In the following, we break down and
explain our ambition by each of the priority application areas.</t>
  </si>
  <si>
    <t>TREASURE - Towards reliable and safe GFR</t>
  </si>
  <si>
    <t>GA 101164616</t>
  </si>
  <si>
    <t>Gas-cooled fast reactor (GFR) is considered as one of the six most promising advanced nuclear reactor technologies, supported worldwide
by the Generation IV International Forum and ESNII in Europe, with concepts under development in Europe and the USA. It excels
in versatility, combining very high core outlet temperatures and the possibility to close the fuel cycle, allowing for very efficient and
sustainable electricity and industrial heat production, replacing burning fossil fuels. The TREASURE proposal presents a Research
and Innovation Action aiming at connecting European developers of GFR demonstrator ALLEGRO (V4G4 Centre of Excellence) with
expert organizations with experience in GFR and HTR research, who will utilize their unique expertise and knowledge and bring fresh
ideas to the GFR development. It is divided into 6 Work Packages, four of them dealing with open research and development problems
of GFRs, namely the Core operation and safety optimization (WP1), Experimental validation of the DHR concept (WP2), GFR as
industrial heat and power source (WP3), Enhancing GFR safety (WP4). Dissemination and outreach activities are included in WP5,
alongside with communication activities with regulators and relevant international organizations, and education and training activities.
WP6 ensures smooth management and execution of the project. The main objectives of the TREASURE project are: • Further optimization
of the GFR fuel design and fuel cycle. • Exploring possibilities to further reduce produced waste and to further enhance proliferation
resistance in GFRs. • ALLEGRO safety concept demonstration, including large-scale experimental verification. • Optimization of
operation flexibility and performance of GFRs, using intermediate heat storage system, cogeneration, and hydrogen production. • Further
enhancing ALLEGRO safety via use of passive and redundant safety systems. • Attracting students and young professionals to work
on GFR development.</t>
  </si>
  <si>
    <t>COCOHRIW - COmplex COllaborative Human Robot Interaction Workplace</t>
  </si>
  <si>
    <t xml:space="preserve">Duchoň, František,  prof. Ing. PhD. </t>
  </si>
  <si>
    <t>3_euROBIN</t>
  </si>
  <si>
    <t>robotika (aj pre strojárstvo)</t>
  </si>
  <si>
    <t>https://www.eurobin-project.eu/</t>
  </si>
  <si>
    <t>SUB GA  3_euROBIN</t>
  </si>
  <si>
    <t>The project focuses on developing an intuitive human-robot interaction system by combining
verbal and non-verbal cues. A human-robot dialogue management system supporting
bidirectional communication will be developed as part of the project</t>
  </si>
  <si>
    <t>FreeTwinEV - Fostering Research ExcellencE of STU in Digital Twinning for Sustainable and Safe Electric Vehicles</t>
  </si>
  <si>
    <t xml:space="preserve">Gálik, Gabriel,  Ing. PhD. </t>
  </si>
  <si>
    <t>mechatronika (aj pre strojárstvo)</t>
  </si>
  <si>
    <t>GA 101159989</t>
  </si>
  <si>
    <t xml:space="preserve">hl. riešiteľ R STU </t>
  </si>
  <si>
    <t>The primary aim of the FreeTwinEV project is to enhance STU's research capacities in Digital Twinning for advanced battery management
systems. The vision of the project is to establish Slovak University of Technology (STU) as the focal point for cutting-edge battery
research in the CEE region, achieved through a lasting strategic partnership in research involving STU, University of Twente, Linz
Centre of Mechatronics and ADDSEN, focusing on internationalization. FreeTwinEV explores the opportunities stemming from the
Slovak Research and Innovation Smart Specialization Strategy and the large automotive industry base of the country as the largest car
producer per capita in the world. The project has set very concrete key performance indicators to measure the progress and outcomes
achieved. They will result in increased R&amp;D and innovation capacities of actors in Slovak and more precise state estimation and
improved energy management of battery systems in various applications, primarily electric vehicles, but also in stationary battery energy
storages. FreeTwinEV research contributes to the European Green Deal significantly. With just extending battery life by 20% we could
potentially save up to 40 million tons of CO2/year. By leveraging advanced battery management systems, batteries can be repurposed
for various applications, including stationary energy storage, renewable energy integration, and grid support. The project promotes a
circular economy by reusing valuable resources and minimizes the ecological impact associated with battery disposal. Through the series
of twinning tools like mobility exchanges, summer schools, joint hard and soft-skills training, upgrading the STU´s Project Office, and
designing and implementing strategic research and internationalization agendas, STU will be able to fully absorb the best practices from
the partners, which will contribute to raising their scientific reputation and visibility in electric eVehicles twinning proposal</t>
  </si>
  <si>
    <t>NAP - twiN-on-a-chip brAins for monitoring individual sleeP habits</t>
  </si>
  <si>
    <t xml:space="preserve">Vavrinský, Erik,  doc. Ing. PhD. </t>
  </si>
  <si>
    <t>GA 101099310</t>
  </si>
  <si>
    <t>Insufficient sleep is an under-reported epidemic and sleep disturbances are common early signs of neurodegeneration. Clinical research is
currently challenging the assumption that human sleep is a one-fits-all phenomenon: breaking new grounds into sleep research is needed.
NAP makes real the study of individual sleep pathophysiology through a new science-to-technology paradigm merging in vitro modelling,
allometric scaling, signal processing and micromanufacturing. NAP targets five breakthroughs: 1) the development of the first model
enabling the accurate study of individual sleep, 2) the realization of the cyborganoid, i.e., the next generation of biohybrid model of the
human brain, 3) the setup of an experimental procedure to mimic sleep in vitro accounting for a person’s lifestyle, metabolism and genetic
makeup, 4) the exploitation of allometry to obtain meaningful information from in vitro to humans and 5) the delivery of the first tool for
Parkinson’s Disease (PD) early diagnosis. As a Proof of Principle, NAP will identify the effects of sleep deprivation and detect sleeprelated
signs of PD in a personalised perspective. In the long-term, NAP will move Europe to lead sleep research and innovation through
its envisioned technology: a predictive medicine twin-on-a-chip allowing the public at large to be routinely screened for i) checking
their sleep health, ii) being warned about the consequences of sleep loss, iii) predating PD and other neuropathies characterized by sleep
anomalies. This will be of benefit for science, society and economy. NAP Proof of Principle will deliver the first tool for accurately
extrapolating biological parameters from in vitro to humans. The identification of individual sleep needs will allow the targeted detection
of people suffering from sleep disorders, scaling back healthcare costs. Sleep-related neurodegeneration biomarkers will have tremendous
implications in pharmacological research and enterprise and in the healthcare sector</t>
  </si>
  <si>
    <t>ENEEP - EUROPEAN NUCLEAR EXPERIMENTAL EDUCATIONAL PLATFORM (ENEEP)</t>
  </si>
  <si>
    <t xml:space="preserve">Haščík, Ján, doc. Ing. PhD. </t>
  </si>
  <si>
    <t>GA 847555</t>
  </si>
  <si>
    <t>The aim and the overall objective of the project is to build European Nuclear Experimental Educational Platform
(ENEEP) which will fulfill needs of European users in order to significantly enhance their experimental education and
hands-on activities in nuclear curricula, particularly in the field of nuclear safety and radiation protection.
ENEEP will be established as an open platform for any European university or European research institute that
are actively involved in experimental nuclear education, training and competence building. The ENEEP founding
members will be all five partners of this project, i.e. STU, CTU, TU Wien, JSI, and BME. All partners are heavily
involved in experimental nuclear education, training and competence building. Four project partners, namely STU,
CTU, TU Wien and BME, established in 2003 the Eugene Wigner course which put together three research nuclear
reactors and offered experimental reactor courses for master students in nuclear engineering using these reactors.
The main goal will be achieved through specific objectives of the project. Each specific objective will be achieved
through the implementation of particular or multiple work packages and are strongly interconnected. As a result, the
ENEEP will be established as well as its education and training capabilities will be demonstrated.
The project will contribute to the expected impacts set out in the work programme, under the relevant topic -
NFRP-2018-7: Availability and use of research infrastructures for education, training and competence building. The
proposed project will enable the establishment of the ENEEP platform, aimed at becoming the leading European
platform offering experimental nuclear education and training activities. Based on the experience from the last years,
we expect that the number of students and trainees during five years after the project end will reach up to 1300
persons.</t>
  </si>
  <si>
    <t>Shaping the Next Generation of manufacturing professionals I-IV</t>
  </si>
  <si>
    <t>20037/21018/22137/23090</t>
  </si>
  <si>
    <t>https://eitmanufacturing.eu/</t>
  </si>
  <si>
    <t>European Institute of Innovation &amp; Technology</t>
  </si>
  <si>
    <t>dofinancovanie - platba zo zahraničia prijatá po ukončení projektu</t>
  </si>
  <si>
    <t xml:space="preserve">DIH - WORLD - DIH-World - Accelerating deployment and matureness
of DIHs for the benefit of Digitisation of European SMEs’ </t>
  </si>
  <si>
    <t>GA 952176</t>
  </si>
  <si>
    <t>DIH-World aims to accelerate the uptake of advanced digital technologies by European manufacturing SMEs in all
sectors and support them in building sustainable competitive advantages and reaching global markets strengthening
the capacities of regional DIHs, particularly in underrepresented regions across Europe. As intermediaries of
successful local SME digital transformation, DIH World, aims at providing DIHs, access to harmonised tools, well
proven technologies, effective methodologies, sound knowledge, smart investment sources, rich training assets and
overall a vibrant innovation environment. The final aim is to accelerate the matureness of DIHs and the development
of their collaboration capabilities, and avoid a DIH divide due to lack of access to technologies, skills, networks,
investment and infrastructures with special emphasis in underrepresented regions; so they can capitalise and leverage
on the European DIHs Networks their resources and facilities for the benefit of their local SMEs. This will be
achieved thanks to the: DIH-World platform, that will provide a full coverage of the services needed by the DIHs and
the SMEs willing to identify the right DIH for them, the DIH-Academy that will provide the tools to train DIHs and
bring them to the next level, Open calls for experiments, that will provide sufficient technological support to SMEs
and midcaps. As well as with a broad geographical coverage, with more than 26 countries to be covered in Europe
including specific activities to involve regional and national actors in the DIH network.</t>
  </si>
  <si>
    <t>IAEA - Radiation Technologies for Treatment of Emerging Organic Pollutants</t>
  </si>
  <si>
    <t>doc. Ing. Andrea Šagátová, PhD.</t>
  </si>
  <si>
    <t>CODE - F23034</t>
  </si>
  <si>
    <t>International Atomic Energy Agency | Atoms for Peace and Development</t>
  </si>
  <si>
    <t>IAEA</t>
  </si>
  <si>
    <t>dofinancovanie - platba zo zahraničia prijatá po ukončení projektu  https://www.iaea.org/projects/crp/f23034</t>
  </si>
  <si>
    <t>The programme of work to be performed under this Research Project shall be:
1. Determination of actual PCB contamination of Strazsky canal sediments, the source of
environmental burden in Eastern Slovakia. Standardization of sediment samples preparation to
obtain representative value of PCB concentration in the canal sediments.
2. Determination of actual PCB contamination in sediments with respect to the previous
monitoring results of the canal. Evaluation of toxicity equivalent of samples.
3. Definition of chemical pre-treatment of sediment samples. Testing two kinds of co-solvents
which will prevent released Cl- anions to bind back to biphenyl. Optimizing their
concentration and type: e.g. K2CO3.
4. Investigation of radiation degradation of prepared samples by 5 MeV electron beam.
Evaluation of individual PCB-congener degradation with respect to the applied dose in ranges
from 100 up to 200 kGy. Calculation of toxicity equivalent of degraded samples.
5. Definition of required factor of PCBs' removal form initial contamination to reach the
acceptable level of PCB congeners according to Slovak legislation. Comparison to obtained
removal factor of tested radiation degradation technology.
6. Dissemination of obtained results through scientific papers in journals and presentations at
conferences and workshops.</t>
  </si>
  <si>
    <t>Secure Communication via Classical and Quantum Technologies</t>
  </si>
  <si>
    <t xml:space="preserve">prof. Ing. Pavol Zajac, PhD. </t>
  </si>
  <si>
    <t>G5985</t>
  </si>
  <si>
    <t>https://www.nato.int/</t>
  </si>
  <si>
    <t>NATO</t>
  </si>
  <si>
    <t>University of Alabama Huntsville</t>
  </si>
  <si>
    <t>Secure Communication via Classical and Quantum Technologies", which you have proposed in collaboration with Visa Vallivaara, VTT Technical Research Centre of Finland, Oulu, Finland Dr. Djeylan Aktas, Institute of Physics, Bratislava, Slovak Republic Dr. Pavol Zajac, Slovak University of Technology, Bratislava, Slovak Republic Dr. María Isabel Gonzales Vasco, Universidad Carlos III de Madrid, Madrid, Spain</t>
  </si>
  <si>
    <t>Slovak Academic and Scientific PROgramme for experienced researchers — SASPRO 2</t>
  </si>
  <si>
    <t>Búciová Mária, Ing. Mgr.</t>
  </si>
  <si>
    <t>https://ec.europa.eu/info/funding-tenders/opportunities/portal/screen/opportunities/topic-details/msca-cofund-2019</t>
  </si>
  <si>
    <t>H2020 MSCA</t>
  </si>
  <si>
    <t>Európska Komisia prostredníctvom SAV</t>
  </si>
  <si>
    <t>riešiteľské pracovisko: Rektorát STU</t>
  </si>
  <si>
    <t>Suma zahŕňa náklady na manažment projektu H2020 MSCA.</t>
  </si>
  <si>
    <t>Fostering Opportunities Towards Slovak Excellence in Advanced Control for Smart Industries</t>
  </si>
  <si>
    <t>Fikar Miroslav, prof. Ing., PhD.</t>
  </si>
  <si>
    <t>riadenie procesov</t>
  </si>
  <si>
    <t>https://ec.europa.eu/info/funding-tenders/opportunities/portal/screen/opportunities/topic-details/horizon-widera-2023-access-02-01?order=DESC&amp;pageNumber=1&amp;pageSize=50&amp;sortBy=relevance&amp;keywords=twin&amp;isExactMatch=true&amp;status=31094501,31094502,31094503&amp;programmePart=43121707,43121757,43121702&amp;frameworkProgramme=43108390</t>
  </si>
  <si>
    <t>Projekt zameraný na výskum v oblasti kybernetiky v spolupráci so zahraničnými partnermi. Výskumné aktivity prebiahajú v aplikácii na spojité ale aj diskrétne procesy.</t>
  </si>
  <si>
    <t>Molten salt regeneration for carbon capture and utilization</t>
  </si>
  <si>
    <t>Fekete Roman, prof, Ing., PhD.</t>
  </si>
  <si>
    <t>https://www.eitmanufacturing.eu/what-we-do/calls-and-opportunities/</t>
  </si>
  <si>
    <t>EIT Manufacturing RIS Programme</t>
  </si>
  <si>
    <t>EIT Manufacturing ASBL</t>
  </si>
  <si>
    <t>Projekt sa zaoberá výskumom v oblasti zachytávania uhlíka z výrobných procesov a jeho uchytenia a transformácie na uhlíkové vlákna respektíve iné druhotné využitie. V rámci projektu sa pripravuje návrh dizajnu a funkčnosti zariadenia na báze roztavených solí a jeho využitie v praxi.</t>
  </si>
  <si>
    <t>EIT Manufacturing RIS Hubs</t>
  </si>
  <si>
    <t>Cuninka Peter, Ing. PhD.</t>
  </si>
  <si>
    <t>Implementácia výskumných aktivít projektu zameraná na inovačné aktivity v rámci výrobných ekosystémov s použitím výskumných metód smerujúce k rozvoju spolupráce s externými partnermi v rámci EIT Manufacturing.</t>
  </si>
  <si>
    <t>Education programs development in RIS countries</t>
  </si>
  <si>
    <t>Platzner Viltaré, Ing. PhD.</t>
  </si>
  <si>
    <t xml:space="preserve">Výskumné aktivity v medzinárodnom konzorciu koordinovanom EIT Manufacturing smerujúce k rozvoju inovatívnych programov na podporu výskumného potenciálu v oblasti technických disciplín v RIS krajinách. </t>
  </si>
  <si>
    <t>Rebroš, Martin, doc,. Ing., PhD.</t>
  </si>
  <si>
    <t xml:space="preserve"> Katalyzátory sú nevyhnutné pre produktivitu mnohých chemických reakcií, urýchľujú ich bez toho, aby sa trvalo zmenili alebo vyčerpali. Enzýmy sú telesné katalyzátory, zvyčajne proteíny, ale niekedy aj RNA, a bunky ich majú tisíce. Zohrávajú zásadnú úlohu v takmer všetkých metabolických funkciách tela, podieľajú sa na mnohých chorobách a stavoch a sú nevyhnutné pre biotechnologické aplikácie. Cieľom výskumného projektu WIDEnzymes financovaného EÚ je vytvoriť cezhraničný výskumný ekosystém spolupráce zameraný na priekopnícku enzýmovú technológiu s cieľom zdieľať poznatky a najmodernejšie vybavenie. Priláka študentov a mladých výskumníkov, podporí kritické množstvo odborných znalostí a vytvorí dynamiku pri získavaní konkurencieschopných finančných prostriedkov z programu Horizont Európa, čím „katalyzuje“ pokrok v tejto oblasti. </t>
  </si>
  <si>
    <t>Gálik, Gabriel, Ing., PhD.</t>
  </si>
  <si>
    <t>twiN-on-a-chip brAins for monitoring individual sleeP habits</t>
  </si>
  <si>
    <t>Vavrinský, Erik, doc., Ing., PhD.</t>
  </si>
  <si>
    <t>SEEtheSKILLS</t>
  </si>
  <si>
    <t>doc. Ing. Ján Erdélyi, PhD.</t>
  </si>
  <si>
    <t>technológie a manažérstvo stavieb</t>
  </si>
  <si>
    <t>https://ec.europa.eu/info/funding-tenders/opportunities/portal/screen/opportunities/topic-search;callCode=H2020-LC-SC3-2018-2019-2020</t>
  </si>
  <si>
    <t xml:space="preserve">	Tento projektový návrh stojí pred výzvou pre energeticky efektívnu výstavbu nových a obnovu existujúcich budov a konať na úrovni trhu s cieľom stimulovať dopyt po predtým vyvinutých a nových alebo modernizovaných energetických zručnostiach. Je založený na myšlienke stavať na dobrých základoch predchádzajúcich skúseností s autobusmi v piatich krajinách: Severné Macedónsko, Španielsko, Slovinsko, Slovensko a Holandsko. Predchádzajúce kroky v každej z týchto krajín označili a stali sa uznávanými inováciami a statočnosťou pri riešení výziev pri zavádzaní nových prístupov k uspokojovaniu potrieb energetickej efektívnosti v stavebníctve, pričom každá z nich je úspešná predovšetkým na vnútroštátnej úrovni. Program SEEtheSkills zhromaždí osvedčené postupy z každého z projektov, na ktorých sa získané skúsenosti opierajú, s cieľom povýšiť dosiahnuté výsledky vysoko nad národné úrovne (hlavne v štádiu, v ktorom sa teraz nachádzajú) na vyššie a čo je dôležitejšie, širšej medziregionálnej úrovni. S cieľom uľahčiť širšie zviditeľnenie a prístup k energetickým zručnostiam a umožniť ich vzájomné uznávanie v partnerských krajinách prostredníctvom krížovej validácie založenej na výsledkoch vzdelávania bude projekt pôsobiť prostredníctvom nového prístupu 3V s cieľom riešiť priamu stimuláciu dopytu po energetických zručnostiach v stavebníctve. Prístup 3V sa týka: VIDITEĽNOSTI zručností vytvorením online úložiska, t. J. Integrovanej oblasti SEEtheSkills, aby boli zručnosti viditeľné, prístupné a dostupné na medziregionálnej úrovni, medzi partnermi projektu a ďalej; potom umožnenie medziregionálnej krížovej VALIDÁCIE energetických zručností ich porovnaním v oblasti SEEtheSkills pre riadenie vedomostí a zručností a prostredníctvom prenosu a replikácie výcvikových programov medzi partnermi projektu; ktoré v konečnom dôsledku zvýšia HODNOTU zručností a vyrovnajú sa s ich požiadavkami na trhu, iniciované vyjadrením výhod využívania energetických zručností pri dosahovaní udržateľnosti výstavby.</t>
  </si>
  <si>
    <t>preradené z T4</t>
  </si>
  <si>
    <t>TUAD Trenčín</t>
  </si>
  <si>
    <t>FunGlass</t>
  </si>
  <si>
    <t>Glass-ceramic innovation ecosystem for implementation of new research directions in applications (GlaCerHub)</t>
  </si>
  <si>
    <t>Galusek Dušan, prof. Ing., DrSc.</t>
  </si>
  <si>
    <t xml:space="preserve">https://ec.europa.eu/info/funding-tenders/opportunities/portal/screen/opportunities/topic-details/horizon-widera-2022-access-04-01   </t>
  </si>
  <si>
    <t>Horizont Európa  HE-CSA Widera, HORIZON-WIDERA-2022-ACCESS-04-01 – Excellence Hubs</t>
  </si>
  <si>
    <t>Európska komisia (European Research Executive Agency)</t>
  </si>
  <si>
    <t>nemá</t>
  </si>
  <si>
    <t>celouniverzitné pracovisko FunGlass</t>
  </si>
  <si>
    <t>Productivity, competitiveness, and economic growth stem from innovation and are vital in collaborative research projects. However, given the heterogeneity of economic and industrial frameworks between North/Western Europe and South/Eastern Europe, open calls for European funded research projects often exacerbate the knowledge gap between more and less developed regions. This in turn, limits the economic impact of this funding on areas that often need it the most. Czechia and Slovakia have been growing their gross domestic expenditure on R&amp;D, almost doubling it since 2005. However, this growth does not directly equal innovation, with patent applications per million of the population not reaching 15% of the EU benchmark. The GlaCerHub project will strive to support the virtuous innovation and economic cycle by capitalizing on the present-day competitive advantage of the advanced glass and ceramics industry to create a place-based innovation ecosystem in the border region between South Moravia (Czechia), and Trenčín (Slovakia), a region with long tradition in these areas. The GlaCerHub consortium will create a dynamic, specialist innovation ecosystem for the advanced glass and ceramics sector by stimulating new synergies between industry, academia, government, society and other European innovation Ecosystems. In the long term GlaCerHub will become a self-sustaining entity, supporting the creation, development, piloting and protection of strategic technologies, training of all stakeholders from the quadruple helix, and creating and supporting technology transfer.</t>
  </si>
  <si>
    <t>The New Role of Glass in a Sustainable Society. Technology for the Integral Recycling of Glass(EverGLASS)</t>
  </si>
  <si>
    <t>https://ec.europa.eu/info/funding-tenders/opportunities/portal/screen/opportunities/topic-details/horizon-eic-2023-pathfinderopen-01-01</t>
  </si>
  <si>
    <t>HORIZON EIC Grants</t>
  </si>
  <si>
    <t>European Innovation Council and SMEs Executive Agency</t>
  </si>
  <si>
    <t>Glass recycling uses mature technology limited by high energy consumption to melt tons of glass and the inflexibility of a heavy-duty system. Current technology only allows the recycling of certain glasses and a very small amount of waste generated. A new technology is required to allow the integral recycling of all types of glass, drastically reducing the carbon footprint. EverGLASS proposes to develop a radically new technology called “glass laser transformation” for on-site glass recycling and the generation of customized or technical products. Users will feed waste into a new machine and select which new product to get. The vision is ambitious, as it aims to bring to the consumer market a novel technology to enable virtually infinite reuse of glass. It is also radical since, through a multipurpose system capable of being located on any site, it proposes an alternative approach to the traditional centralized recycling process (particularly where this model is not possible, generating thousands of tons of glass waste annually taken to landfills). The new technology goes beyond the current limitations of the systems (high energy use, expensive and rigid process, strong logistical requirement), adopting a highly environmentally friendly model that will allow flexibility in the use of the material and in the process. Therefore, EverGLASS has the potential to revolutionize recycling as a concept. It also addresses one of the main problems with recycling, user participation, in an innovative way by allowing the personalization of recycled items of different use. Finally, it aims to encourage the use and reuse of glass as a quality material, displacing more environmentally problematic materials, such as plastics. This project brings together experts from advanced laser technologies (UVIGO), glass and ceramics science (ICV-CSIC), glass processing and engineering (TnUAD), risk and impact assessment (ACTALIA), Social Sciences (ESCI) and numerical simulation (ITWM).</t>
  </si>
  <si>
    <t>TU Košice</t>
  </si>
  <si>
    <t>Fakulta baníctva, ekológie, riadenia a geotechnológií TUKE</t>
  </si>
  <si>
    <t>PHEIDIAS - An Innovative hydrometallurgical recycling system for  PGMs recovery</t>
  </si>
  <si>
    <t>Straka Martin, prof. Ing., PhD.</t>
  </si>
  <si>
    <t>hutníctvo kovov</t>
  </si>
  <si>
    <t>metalurgické a montánne vedy</t>
  </si>
  <si>
    <t>https://eitrawmaterials.eu/call-for-projects/</t>
  </si>
  <si>
    <t>EIT (European Institute of Innovation and Technology)</t>
  </si>
  <si>
    <t>DE301692026</t>
  </si>
  <si>
    <t>Projekt dofinancovaný dňa 24. 09. 2024</t>
  </si>
  <si>
    <t>Projekt bol úspešne ukončený ešte v roku 2023.</t>
  </si>
  <si>
    <t>DYNOSORT - Dynamic ore sorting of polymetallic stockpiles</t>
  </si>
  <si>
    <t>Sisol Martin, prof. Ing., PhD.</t>
  </si>
  <si>
    <t>získavanie a spracovanie zemských zdrojov</t>
  </si>
  <si>
    <t>V roku 2024 prebiehal 1 rok dopadového obdobia projektu DYNOSORT (doba riešenia 2022-2023). Počas neho technológia senzorového triedenia, ktorá bola vyvinutá a zlepšená projektovým konzorciom počas riešenia projektu DYNOSORT,  bola implementovaná do procesu úpravy nerastných surovín našou najväčšou slovenskou ťažobnou spoločnosťou špecializujúcou sa na ťažbu magnezitu - SMZ a.s., Jelšava. Túto skutočnosť dokumentuje aj success story EIT RawMaterials odkaz na link: https://eitrawmaterials.eu/newsroom/success-stories/dynosort-advances-sorting-technology-sustainable-raw-material-recovery.</t>
  </si>
  <si>
    <t>MineTALC - Backfill Mining Optimisation for Low- and Medium- Strength Deposits</t>
  </si>
  <si>
    <t>Šofranko Marian, prof. Ing., PhD.</t>
  </si>
  <si>
    <t>V roku 2024 výskumné práce na projekte MineTALC už neprebiehali. Trvanie projektu bolo od 2.3.2020 - 2.3.2023.</t>
  </si>
  <si>
    <t>SUPREEMO – Sustainable european rare earth elements production value chain from primary ores</t>
  </si>
  <si>
    <t>https://ec.europa.eu/info/funding-tenders/opportunities/portal/screen/programmes/horizon</t>
  </si>
  <si>
    <t>V roku 2O24 sa započalo riešenie projektu SUPREEMO, ktorého cieľom je vytvoriť prvý produkčný hodnotový reťazec (production value chain) prvkov vzácnych zemín (REE) pred komerčným využitím (na úrovni TRL7 – technológia odtestovaná v pilotnej prevádzke). FBERG TUKE ako líder WP6 (Upscaling and validation of SUPREEMO process at TRL7) má za cieľ vyvinúť proces úpravy (vhodnej pre priemyselné použitie) spracovania rudy s obsahom prvkov vzácnych zemín z ložiska Fen Fields (Nórsko). V prvom projektovom roku na FBERG TUKE započal proces prípravy pilotnej prevádzky pre overenie technológie SUPREEMO a laboratórne testy úpravy rudy s obsahom prvkov vzácnych zemín pochádzajúcej z ložiska Fen Fields (Nórsko).</t>
  </si>
  <si>
    <t>Novel mathematical methods for modeling, controling, and predicting complexity in nature and society</t>
  </si>
  <si>
    <t>Podlubný Igor, prof. RNDr., DrSc.</t>
  </si>
  <si>
    <t>ARO W911NF-22-1-0264</t>
  </si>
  <si>
    <t>počítačové a informatické vedy (vrátane kybernetiky)</t>
  </si>
  <si>
    <t>ostatné odbory počítačových a informatických vied</t>
  </si>
  <si>
    <t>https://arl.devcom.army.mil/who-we-are/aro/</t>
  </si>
  <si>
    <t>ARO</t>
  </si>
  <si>
    <t>Army Research Office USA</t>
  </si>
  <si>
    <t>W911NF</t>
  </si>
  <si>
    <t xml:space="preserve">V roku 2024 boli uskutočňované práce v oblasti pórovitých funkcií, stochastických metód, zovšeobecnenej teórii pravdepodobnosti, nových typov filtrov, a tiež v oblasti vývoja softvérových prostriedkov.  </t>
  </si>
  <si>
    <t>Fakulta elektrotechniky a informatiky TUKE</t>
  </si>
  <si>
    <t>INVESTECH_Innovation Vocational Excellence and Sustainability in Tech</t>
  </si>
  <si>
    <t>Zolotová Iveta, prof. Ing. CSc.</t>
  </si>
  <si>
    <t>informatika</t>
  </si>
  <si>
    <t>Na projekte spolupracujú Ekonomická fakulta a Fakulta elektrotechniky a informatiky TUKE, každá so samostatným rozpočtom a vlastným zameraním výskumu (ekonomické a informatické vedy)</t>
  </si>
  <si>
    <t>Výskum budúcich potrieb trhu práce v oblasti umelej inteligencie, Industry 5.0, IoT Blockchain etických aspektov. Spolupráca Fakulta elektrotechniky a informatiky a Ekonomickej fakulty TUKE. Počas prvého roku projektu sa pripravila metodólógia na založenie národných centier excelenie v odbornom vzdelávaní, identifikácia vzdelávacích potrieb v oblasti ICT ako aj realizovala odborná konferencia v oblasti využitia ICT vo vzdelávaní.</t>
  </si>
  <si>
    <t>Projekt má stanovené počty publikovaných vedeckých publikácií ako základný indikátor na každý rok</t>
  </si>
  <si>
    <t>Development of SCSS-Net: solar Corona Structures Segmentation lagorithm by deep Neural Networks</t>
  </si>
  <si>
    <t>Butka Peter, doc. Ing. PhD.</t>
  </si>
  <si>
    <t>4000143601/24/NL/MH/mp</t>
  </si>
  <si>
    <t>umelá inteligencia</t>
  </si>
  <si>
    <t>Výzvy sú zverejňované, pripravované a podávané elektronicky v informačnom systéme ESA Star (https://doing-business.sso.esa.int/), v časti systému Tendering. Okrem toho sú niektoré informácie pre slovenské inštutúcie poskytované aj cez portál, v prípade tejto 1.RPA výzvy na stránke https://slovak.space/pridruzene-clenstvo-v-esa/prva-rpa-vyzva/</t>
  </si>
  <si>
    <t>Projekt s názvom Development of SCSS-Net: Solar Corona Structures Segmentation algorithm by deep neural networks  (SCSS-Net), podporený ESA v rámci prvej RPA výzvy, začal vo februári 2024 a bude trvať minimálne do konca júna 2025. V rámci projektu sme hlavným kontraktorom, partnermi sú Ústav experimentálnej fyziky SAV a belgická inštitúcia  Royal Observatory of Belgium. Projekt sa zameriava na výskum a vývoj v oblasti segmentácie vybraných štruktúr (koronálne diery a aktívne oblasti) v obrazoch slnečnej koróny snímaných v EUV spektre pomocou družicových pozorovacích prístrojov v rámci misií GOES/SUVI a SDO. Segmentácia týchto štruktúr je dôležitá pre lepšie pochopenie ich vplyvu na tzv. kozmické počasie (Space Weather), nakoľko sú to práve štruktúry produkujúce nabité častice vplývajúce na zemskú magnetosféru a spôsobujúce geomagnetické búrky. Včasná predikcia zvýšenia toku segmentáciou ich zdrojových oblastí môže pomôcť ich lepšiemu predvídaniu a ochrane pred nimi.  Naša skupina sa zameriava na realizáciu výskum modelov na báze hlbokého učenia, vytváranie a evaluáciu týchto modelov, ako aj ich nasadenie. V roku 2024 boli vytvorené prvotné segmentačné modely pre koronálne diery a aktívne oblasti, ktoré sú aktuálne vylepšované pred nasadím do finálnej aplikácie.</t>
  </si>
  <si>
    <t>Proposal for Slovak universities curriculum adaptation toward S2P market</t>
  </si>
  <si>
    <t>4000139660/22/NL/SC/rp</t>
  </si>
  <si>
    <t xml:space="preserve">Výzvy sú zverejňované, pripravované a podávané elektronicky v informačnom systéme ESA Star (https://doing-business.sso.esa.int/), v časti systému Tendering. Okrem toho sú niektoré informácie pre slovenské inštutúcie poskytované aj cez portál, v prípade tejto 7.PECS výzvy na stránke https://slovak.space/vyskum-a-vyvoj/siedma-vyzva-pecs/ </t>
  </si>
  <si>
    <t xml:space="preserve">ESA </t>
  </si>
  <si>
    <t>záverečná splátka</t>
  </si>
  <si>
    <t xml:space="preserve">Projekt s názvom Proposal for Slovak universities curriculum adaptation toward S2P market (SK-S2P-Edu) podporený grantom ESA v rámci siedmej PECS výzvy, zo začiatkom v decembri 2022 sa podarilo úspešne dokončiť počas roka 2024. Projekt sa zameriaval na výskumnú analýzu procesov a výučbového obsahu technických a vedeckých poznatkov potrebných pre absolventov informatických a fyzikálnych odborov pre oblasť vývoja aplikácií kozmickej bezpečnosti (Space Safety). Záujmom ESA je aby absolventi slovenských vysokých škôl v daných odboroch mali poznatky a schopnosti zapojiť sa do výskumu, vývoja a technického riešenia vesmírneho priemyslu pre oblasť S2P (Space Safety Programme). Naša skupina sa venovala analýze existujúcich programov našej fakulty a návrhu modifikácií študijných programov, predmetov a osnov tak, aby sa čo najlepšie naplnili požiadavky identifikované expertnými partnermi z oblasti výskumu a vesmírneho priemyslu. </t>
  </si>
  <si>
    <t>New Energy Solutions in Carpathian Area</t>
  </si>
  <si>
    <t>Gamcová Mária, doc. Ing. PhD.</t>
  </si>
  <si>
    <t>HUSKROUA/1702/6.1/0014</t>
  </si>
  <si>
    <t xml:space="preserve">rádioelektronika </t>
  </si>
  <si>
    <t xml:space="preserve">https://huskroua-cbc.eu/calls/ </t>
  </si>
  <si>
    <t>ENI EBE HU-SK-RO-UA</t>
  </si>
  <si>
    <t>Európska komisia/Uzhhorod National University, Ukraine</t>
  </si>
  <si>
    <t>dofinancovanie z MIRRI</t>
  </si>
  <si>
    <t xml:space="preserve">V rámci projektu NESiCA boli vybavené laboratóriá na TUKE zariadeniami súvisiacimi so skladovaním energie. 
V centre výskumu VUKONZE je možné vďaka obstaranému zariadeniu vykonávať výskum a testovanie solárneho teplovodného systému s dlhodobou akumuláciou tepla do vodných zásobníkov.
V energetickom SmartIndustryLab je možné simulovať procesy prebiehajúce v inteligentnej domácnosti a modelovať nízkonapäťovú sústavu, ku ktorej je do distribučnej sústavy pripojený najväčší počet zákazníkov. </t>
  </si>
  <si>
    <t>Fakulta výrobných technológií TUKE v Prešove</t>
  </si>
  <si>
    <t>Innovative all-polymer active layer architecture for new-generation organic solar cells (OSCs)</t>
  </si>
  <si>
    <t>Hatala Michal, Dr. h. c. prof. Ing., PhD.</t>
  </si>
  <si>
    <t>Projekt sa zameriava na vývoj inovatívnej architektúry aktívnej vrstvy výlučne z polymérnych materiálov pre novú generáciu organických solárnych článkov (OSCs). Cieľom je zvýšiť účinnosť a stabilitu týchto zariadení prostredníctvom optimalizácie materiálového zloženia a štruktúry aktívnej vrstvy</t>
  </si>
  <si>
    <t>Influence of cold and hot plastic deformation conditions on the microstructure and mechanical properties of newly developed advanced high-manganese steels</t>
  </si>
  <si>
    <t>Projekt je zameraný na výskum vplyvu podmienok studenej a teplej plastickej deformácie na mikroštruktúru a mechanické vlastnosti novo vyvinutých pokročilých vysoko-mangánových ocelí. Cieľom je optimalizácia technologických parametrov spracovania za účelom zlepšenia pevnostno-tvarebnostných charakteristík týchto progresívnych materiálov.</t>
  </si>
  <si>
    <t>Moving PLastics and mAchine iNdustry towards Circularity (PLAN-C)</t>
  </si>
  <si>
    <t>Knapčíková Lucia, doc. Ing., PhD., Ing. Paed. IGIP</t>
  </si>
  <si>
    <t>DRP0200194</t>
  </si>
  <si>
    <t>Danube Region program</t>
  </si>
  <si>
    <t>Business Upper Austria</t>
  </si>
  <si>
    <t>ATU37311609</t>
  </si>
  <si>
    <t>Predkladaný projekt s názvom "Moving PLastics and mAchine iNdustry towards Circularity" (PLAN-C) sa venuje podpore transformácie hodnotového reťazca plastov v podunajských krajinách smerom k obehovému hospodárstvu prostredníctvom nadnárodnej spolupráce medzi spracovateľmi/výrobcami plastov a strojárskym priemyslom a tiež výskumu a vývoji prototypového riešenia plastových produktov v rámci koncepcie cirkulárnej ekonomiky.</t>
  </si>
  <si>
    <t xml:space="preserve">Industry 4.0 for SMEs – Smart Manufacturing and Logistics for SMEs in an X-to-order and Mass Customization Environment </t>
  </si>
  <si>
    <t xml:space="preserve">Modrák Vladimír, prof. Ing. CSc. </t>
  </si>
  <si>
    <t>H2020-MSC-RISE-2016</t>
  </si>
  <si>
    <t>dofinancované v roku 2024 v sume 20 250,00 Eur</t>
  </si>
  <si>
    <t>Hlavným zameraním projektu bol vývoj metodík, IT nástrojov a obsahovej náplne predmetov pre skvalitňovanie doktorandského štúdia s orientáciou na koncepciu “Industry 4.0“</t>
  </si>
  <si>
    <t>Fakulta umení TUKE</t>
  </si>
  <si>
    <t>Improving Citizen Experience and Well-Being by Utilizing Culture and Creative Assets in the Digital Age - KSCreativity4WB</t>
  </si>
  <si>
    <t>doc. Ing. arch. Juraj Koban, PhD. a doc. Mgr. art. Ing. Richard Kitta, ArtD.</t>
  </si>
  <si>
    <t>UAI05-303</t>
  </si>
  <si>
    <t>https://ec.europa.eu/regional_policy/en/newsroom/news/2020/07/07-08-2020-urban-innovative-actions-11-new-projects-will-receive-eu-funding</t>
  </si>
  <si>
    <t>Urban Innovative Actions</t>
  </si>
  <si>
    <t>https://uia-initiative.eu/en/uia-cities/kosice</t>
  </si>
  <si>
    <t>Projekt Košice 2.0 je realizovaný vďaka iniciatíve Európskej komisie Mestské inovačné opatrenia (UIA). Cieľom je podporiť inovatívne a experimentálne projekty v oblasti trvalo udržateľného rozvoja miest v takom rozsahu, v akom by ich mestá za bežných okolností neboli schopné financovať.</t>
  </si>
  <si>
    <t>Spracovanie dát pomocou pokročilých vizualizácií ako podklad pre urbánne intervencie-UMENIE MESTSKÝCH MÉDII -art research ako podklad pre rozhodovacie procesy samospráv.</t>
  </si>
  <si>
    <t>Hidden Visegrad Heritage: Artists' Studios On-Line</t>
  </si>
  <si>
    <t>doc. Mgr. art. Ing. Richard Kitta, ArtD.</t>
  </si>
  <si>
    <t>International Visegrad Fund´s Strategic Grant No. 22230094</t>
  </si>
  <si>
    <t>Fundacja Arton/Arton Foundation</t>
  </si>
  <si>
    <t xml:space="preserve">Umenovedný projekt zameraný na výskum a archiváciu diel a portfólií umelcov krajín V4. Hlavný partner: Fundacja Arton/Arton Foundation (PL). Partneri: Fakulta umení / TUKE (SK), Trance Balance Kft. (HU), Moravská galerie v Brně (CZ). </t>
  </si>
  <si>
    <t>Letecká fakulta TUKE</t>
  </si>
  <si>
    <t>Advancing Civil-Military Interoperability and Coordination through Excellence in Science and Technology (ATM-EXCITE)</t>
  </si>
  <si>
    <t>Dr.h.c. prof. Ing. Miroslav Kelemen, DrSc.</t>
  </si>
  <si>
    <t>101167361 - ATM-EXCITE</t>
  </si>
  <si>
    <t>letecké a kozmické inžinierstvo (aj pre elektrotechniku a strojárstvo)</t>
  </si>
  <si>
    <t>HORIZON-SESAR-2023-DES-ER2</t>
  </si>
  <si>
    <t>Stavebná fakulta TUKE</t>
  </si>
  <si>
    <t>Environmentálne hodnotenie pre revitalizáciu prírodných zdrojov v Solotvyne s celkovým cieľom zabrániť ďalšiemu znečisťovaniu povodia hornej Tisy prípravou komplexného monitorovacieho systému / REVITAL</t>
  </si>
  <si>
    <t>Zeleňáková Martina, Dr. h. c. prof. Ing., PhD.</t>
  </si>
  <si>
    <t>HUSKROUA/1702/6.1/0072</t>
  </si>
  <si>
    <t>Hungary-Slovakia-Romania-Ukraine ENPI Cross-border Cooperation Programme  2014-2020</t>
  </si>
  <si>
    <t xml:space="preserve">H2020-LC-CLA-2018-2019-2020 </t>
  </si>
  <si>
    <t>Celkovým cieľom bolo vytvoriť základ pre vytvorenie rehabilitačného procesu a revitalizáciu Solotvyna a jeho okolia prostredníctvom prehĺbenej cezhraničnej spolupráce medzi Zakarpatskou oblasťou a priľahlými oblasťami. Zhromažďovanie údajov a objavovanie poznatkov prostredníctvom prieskumov a iných činností (geologických, geomorfologických, hydrogeologických, štrukturálnych a hydrologických) a plánovania komplexného systému monitorovania životného prostredia v meste Solotvyno. Tým sa vytvorila základňa pre strednodobý a dlhodobý základ revitalizácie banského územia a regiónu Hornej Tisy. Projekt bol prvým krokom pri navrhovaní konkrétnych myšlienok možných investičných myšlienok a zabrániť ďalšej kontaminácii vody v neskoršom štádiu, čo pomôže dlhodobo znížiť environmentálne riziká. Tieto aktivity prispievajú k výsledkom tematického cieľa 6 programu (ochrana životného prostredia, zmierňovanie zmeny klímy a prispôsobenie sa tejto zmene): zvyšovanie kapacity v ochrane životného prostredia.</t>
  </si>
  <si>
    <t>Complex flood - control strategy on the Upper-Tisza catchment area, DIKEINSPECT</t>
  </si>
  <si>
    <t>Hungary-Slovakia-Romania-Ukraine ENPI Cross-border Cooperation Programme 2014-2020</t>
  </si>
  <si>
    <t>vodné stavby (aj pre vodohospodárske vedy)</t>
  </si>
  <si>
    <t>HUSKROUA/1901</t>
  </si>
  <si>
    <t>373220-1-15</t>
  </si>
  <si>
    <t>Cieľom projektu je minimalizovať povodňové riziko v povodí hornej časti Tisy mapovaním a analýzou hrádzí a kritických častí záplavových území. Aplikáciou metodiky, ktorá bude vyvinutá na dosiahnutie tohto cieľa, získajú odborníci na ochranu pred povodňami cenné informácie pri rozhodovaní a táto metóda nielenže výrazne zníži riziko, ale aj zvýši prevenciu a kontrolu pred povodňami. Projekt prispieva k priorite, pretože sa zameriava na protipovodňovú bezpečnosť, ktorá je v spoločnom záujme 4 susedných krajín. Projekt prispeje k posilneniu cezhraničnej spolupráce medzi maďarsko-slovensko-rumunsko-ukrajinskými organizáciami a zainteresovanými stranami v regióne Horná-Tisza s cieľom znížiť povodňové riziko a znížiť riziko nepriaznivých účinkov na ľudské zdravie a život, životné prostredie, kultúrne dedičstvo, hospodárske činnosti a infraštruktúru a na zabezpečenie účinnejších ochranných opatrení.</t>
  </si>
  <si>
    <t xml:space="preserve">SEP-210687659 Smart Control of the Climate Resilience in European Coastal Cities (SCORE) </t>
  </si>
  <si>
    <t>H2020-LC-CLA-2018-2019-2020</t>
  </si>
  <si>
    <t>HUSKROUA/1702</t>
  </si>
  <si>
    <t>vakia-Romania-Ukraine ENI CBC Programme 2014-2020</t>
  </si>
  <si>
    <t>Klimatická zmena predstavuje pre európske pobrežné mestá obrovské riziká. Stúpajúcu hladinu morí, záplavy a búrky už nemožno ignorovať. Zintenzívnenie extrémnych poveternostných udalostí, erózia pobrežia a stúpanie hladiny morí sú hlavnými výzvami, ktoré musia európske pobrežné mestá urýchlene riešiť. Projekt SCORE financovaný EÚ vyvinie stratégiu prostredníctvom siete 10 „živých laboratórií“ pobrežných miest (CCLL) na rýchle, spravodlivé a udržateľné zvýšenie odolnosti pobrežných miest voči zmene klímy. Okrem vývoja inovatívnych platforiem na podporu obchodných príležitostí a finančnej udržateľnosti pobrežných miest projekt poskytne prototypy systémov včasného varovania pobrežných miest, ktoré umožnia inteligentné, okamžité monitorovanie a kontrolu odolnosti voči zmene klímy v európskych pobrežných mestách.</t>
  </si>
  <si>
    <t>Increasing the productivity of the construction industry through lean construction concept</t>
  </si>
  <si>
    <t>prof. Ing. Mária Kozlovská, CSc.</t>
  </si>
  <si>
    <t>2994/2023</t>
  </si>
  <si>
    <t>grantová výzva - https://www.eeagrants.sk/vyzvy/</t>
  </si>
  <si>
    <t>MIRRI SR</t>
  </si>
  <si>
    <t>27.09.2023 poddpísané v Bratislave MIRRI SR, 18.09.2023 podpísané v Košiciach TUKE</t>
  </si>
  <si>
    <t>Cieľom iniciatívy je zvýšenie produktivity v stavebníctve a zdieľanie teoretických a praktických poznatkov a skúseností. Podpora výskumu a vývoja v oblasti implementácie princípov a metód v stavebníctve, ktoré umožnia znížiť množstvo odpadu, zlepšiť kvalitu, a zvýšiť produktivitu, predvídateľnosť a efektívnosť stavebných projektov. Bilaterálna iniciatíva prispeje k zintenzívneniu bilaterálnych vzťahov v oblasti vzdelávania a výskumu organizácií, ktoré sa konkrétne zaoberajú uvedenými otázkami. Ciele iniciatívy by mali byť dosiahnuté  prostredníctvom osobných stretnutí, konkrétne 3 študijných ciest.</t>
  </si>
  <si>
    <t>Strojnícka fakulta TUKE</t>
  </si>
  <si>
    <t xml:space="preserve">Development and testing of innovative solutions for the processing of hybrid materials and nanomaterials using artificial intelligence algorithms 
(Acronym: PROMATAI) </t>
  </si>
  <si>
    <t>Dulebová, Ľudmila, doc. Ing. PhD.</t>
  </si>
  <si>
    <t>101129698 -
HORIZON-MSCA-2022-SE-01-01 MSCA Staff Exchanges 2022</t>
  </si>
  <si>
    <t>https://ec.europa.eu/info/funding-tenders/opportunities/portal/screen/opportunities/topic-details/horizon-msca-2022-se-01-01</t>
  </si>
  <si>
    <t>Horizont Európa</t>
  </si>
  <si>
    <t xml:space="preserve">  Európska výskumná výkonná agentúra (REA) v rámci právomocí delegovaných Európskou komisiou.</t>
  </si>
  <si>
    <t>Pridelená suma je určená na 4 roky.</t>
  </si>
  <si>
    <t xml:space="preserve">Projekt PROMATAI si kladie za cieľ vyvinúť produkt v oblasti testovania metódy extrúzie nanomateriálov/bio(nano)kompozitov pomocou algoritmov AI. Prototyp bude vyvinutý a vyrobený v špeciálnej konštrukcii pre sekciu plniaceho otvoru (FOS), sekciu s nastaviteľnou drážkou (AGFS), sekciu s rotačným valcom (RBS) a prídavný plastifikačný systém (PS) jednozávitovkového extrudéra, ktoré budú testované vo virtuálnych a reálnych podmienkach ich prevádzky v závislosti od veľkosti materiálu. Predpokladá sa, že tieto zlepšenia zvýšia efektívnosť procesu extrúzie, znížia množstvo odpadu a spotrebu energie a umožnia použitie nových materiálov. V pláne je prvý prototyp vo svete „inteligentného extrudéra“, ktorý svoje geometrické prvky prispôsobí rozmerom materiálu. Projektové aktivity sú zamerané na výrazné posilnenie spolupráce medzi priemyslom a akademickou obcou, vytváranie nových a prenos existujúcich poznatkov medzi partnermi. </t>
  </si>
  <si>
    <t xml:space="preserve">Research and development of a highly automated and safe streamlined process for  increased Lithium-ion battery repurposing and recycling-Hop on 
(Acronym: REBELION) </t>
  </si>
  <si>
    <t>Vargovčík, Ladislav, Ing., PhD.</t>
  </si>
  <si>
    <r>
      <t>101104241 - 
HORIZON-WIDERA-2023-ACCESS-06-01</t>
    </r>
    <r>
      <rPr>
        <sz val="10"/>
        <color rgb="FFFF0000"/>
        <rFont val="Arial"/>
        <family val="2"/>
        <charset val="238"/>
      </rPr>
      <t xml:space="preserve"> </t>
    </r>
  </si>
  <si>
    <t>výrobné stroje a zariadenia</t>
  </si>
  <si>
    <r>
      <rPr>
        <b/>
        <sz val="10"/>
        <rFont val="Arial"/>
        <family val="2"/>
        <charset val="238"/>
      </rPr>
      <t xml:space="preserve">Koordinátor: </t>
    </r>
    <r>
      <rPr>
        <sz val="10"/>
        <rFont val="Arial"/>
        <family val="2"/>
        <charset val="238"/>
      </rPr>
      <t>UNIVERSITAT POLITECNICA DE VALENCIA</t>
    </r>
  </si>
  <si>
    <t>Projekt zo schémy Horizont Európa má za cieľ  vývoj inovatívnych riešení pre zvýšené opätovné použitie Li-Ion batérií. Elektrické vozidlá a ďalšie elektrické zariadena sú závislé od batérií. Do roku 2040 by to mohlo vyústiť do významného problému, ktorý sa odhaduje na 9 miliónov ton ročne. Mnohé použité lítium-iónové batérie vhodné na druhé použitie sa vyhadzujú, čím sa strácajú možnosti recyklácie a automatizovanej demontáže. Projekt REBELION financovaný EÚ sa zameriava na riešenie problémov, ktoré bránia zvýšenému opätovnému použitiu, recyklácii a demontáži lítium-iónových batérií. S cieľom zvýšiť využiteľnosť batérií v druhej životnosti sa v rámci projektu zavádza rýchle testovanie batérií, lepšie označovanie uľahčené digitálnymi technológiami a zdokonalené bezpečnostné systémy. Dôležité je, že projekt REBELION analyzuje automatizovanú demontáž, ktorá je v súčasnosti nákladným a nebezpečným manuálnym procesom. Týmto výskumom sa zistí, či sa efektívna recyklácia a využitie batérií v druhej životnosti môže stať ziskovým prostredníctvom nákladovo efektívnej automatizácie.</t>
  </si>
  <si>
    <t>Robotics for  Infrastructure Inspecion and Maintenance (Acronym: RIMA)</t>
  </si>
  <si>
    <t>Vargovčík,Ladislav, Ing.,  PhD.</t>
  </si>
  <si>
    <t>824990-RIMA</t>
  </si>
  <si>
    <t>https://cordis.europa.eu/</t>
  </si>
  <si>
    <r>
      <t xml:space="preserve">Projekt  predĺžený do 06/2023.
</t>
    </r>
    <r>
      <rPr>
        <b/>
        <sz val="10"/>
        <rFont val="Arial"/>
        <family val="2"/>
        <charset val="238"/>
      </rPr>
      <t>V r. 2024 bolo dofinancovanie projektu.</t>
    </r>
  </si>
  <si>
    <t>Projekt zo schémy Horizont 2020, ktorý je zameraný na tvorbu siete digitálnych inovačných hubov (uzlov). Inšpekcia a údržba (I&amp;M) predstavuje obrovskú ekonomickú aktivitu (trh 450 miliárd EUR), ktorá sa rozprestiera naprieč sektormi, ako je energetika, doprava, stavebníctvo. V EÚ sa nachádza viac ako 50 % ponuky robotiky I&amp;M, ale existuje problém, ktorý ju spája s trhom a aplikáciami s vysokým potenciálom. RIMA je 4-ročný projekt, ktorého cieľom je vytvoriť sieť 13 digitálnych inovačných uzlov (DIH) v oblasti robotiky, ktorá zdieľa najlepšie postupy a poskytuje služby na uľahčenie zavádzania technológií I&amp;M. Našou výzvou je posilniť toto prepojenie a poskytnúť vzdelávanie a školenia v oblasti robotiky I&amp;M a prepojiť hodnotový reťazec – výskum, technologické spoločnosti, poskytovateľov služieb, koncových používateľov a investorov – s cieľom urýchliť ekonomický rast v tejto oblast. Projekt RIMA stavia na sieti, ktorú  rozširuje na všetky relevantné sektory v rámci hodnotového reťazca. V projekte je 23 partnerov z celej Európy.</t>
  </si>
  <si>
    <t>Boosting AI vision system for robotics assembly line through cross regional DIHs cooperation</t>
  </si>
  <si>
    <t>DIH4AI OC1
003-DIH_okAI</t>
  </si>
  <si>
    <t>Prizvanie zo strany koordinátora</t>
  </si>
  <si>
    <t>EK prostredníctvom POLIMI</t>
  </si>
  <si>
    <r>
      <rPr>
        <b/>
        <sz val="10"/>
        <rFont val="Arial"/>
        <family val="2"/>
        <charset val="238"/>
      </rPr>
      <t>V r. 2024 bolo dofinancovanie projektu.
Koordinátor:</t>
    </r>
    <r>
      <rPr>
        <sz val="10"/>
        <rFont val="Arial"/>
        <family val="2"/>
        <charset val="238"/>
      </rPr>
      <t xml:space="preserve"> Politechnico do Milano</t>
    </r>
  </si>
  <si>
    <t xml:space="preserve">Projekt sa zaoberá uplatnením umelej inteligencie pri robotickom odoberaní súčiastok metódou "bin picking" s cieľom skrátiť operačné časy. </t>
  </si>
  <si>
    <t>Ekonomická fakulta TUKE</t>
  </si>
  <si>
    <t>Improving Citizen Experience and Well-Being by Utilizing Culture and Creative Assets in the Digital Age (KSCreativity4WB)</t>
  </si>
  <si>
    <t>Hudec Oto, prof. RNDr. CSc.</t>
  </si>
  <si>
    <t>UIA05-303</t>
  </si>
  <si>
    <t>https://www.uia-initiative.eu/en/call-proposals/5th-call-proposals, 
https://ekf.tuke.sk/wps/wcm/connect/ekf.tuke.sk-31373/718a2802-6f89-436c-b5c6-065e86983eea/kosice2.0_presskit_SK.pdf?MOD=AJPERES&amp;CVID=nB0p94s</t>
  </si>
  <si>
    <t xml:space="preserve">Urban Innovation Action (UIA) EC   </t>
  </si>
  <si>
    <t>dofinancovanie, EkF partner projektu, 28.06.2024, prikladáme detail účtu</t>
  </si>
  <si>
    <t>Raising awareness and building knowledge of young generation fighting climate crisis (Young4Climate)</t>
  </si>
  <si>
    <t>Janke František, Ing. PhD.</t>
  </si>
  <si>
    <t>ACC05P04</t>
  </si>
  <si>
    <t>ostatné odbory spoločenských vied</t>
  </si>
  <si>
    <t>https://minzp.sk/eea/vyzvy/acc05-climainfo/</t>
  </si>
  <si>
    <t xml:space="preserve">EEA Grants – Program SK-Klíma </t>
  </si>
  <si>
    <t>Nórske fondy (Správca: Ministerstvo životného prostredia SR)</t>
  </si>
  <si>
    <t>www.young4climate.sk</t>
  </si>
  <si>
    <t>Cieľom projektu je zvýšiť povedomie o adaptácii a zmiernení klimatickej krízy realizáciou série inovatívnych aktivít a vyvíjaných nástrojov na zvyšovanie povedomia zameraných najmä na žiakov a ich príbuzných na 62 stredných školách v Košickom kraji, pomáhať im pochopiť klimatickú agendu a pripraviť ich na boj s klimatickou krízou. Aktivity projektu sú zamerané na environmentálnu gramotnosť, spôsoby riešenia environmentálnych problémov, pochopenie vlastnej zodpovednosti, hodnotenie a komunikáciu aktuálneho stavu životného prostredia.</t>
  </si>
  <si>
    <t>NAWA Strategic Partnerships Programme INTERNATIONAL CENTRE OF RESEARCH EXCELLENCE IN TRANSITION OF COAL REGIONS (EXCORE)</t>
  </si>
  <si>
    <t>Glova Jozef, doc. Ing., PhD.</t>
  </si>
  <si>
    <t>BPI/PST/2021/1/00007/U/00001</t>
  </si>
  <si>
    <t>účtovníctvo</t>
  </si>
  <si>
    <t>https://nawa.gov.pl/en/institutions/strategic-partnerships-programme</t>
  </si>
  <si>
    <t xml:space="preserve">Strategic Partnerships Programme </t>
  </si>
  <si>
    <t>The Polish National Agency for Academic Exchange (NAWA)</t>
  </si>
  <si>
    <t>Projekt sa zameriava na výskum v 4 tematických oblastiach  zelenej transformácie uhoľných regiónov: Ekonomické dôsledky, Sociálne dôsledky, Energetická chudoba a vylúčenie, Implementácia nových technológií (Priemysel 4.0). V rámci projektu sú organizované početné workshopy a mentorské stretnutia zamerané na zvyšovanie výskumných kompetencií mladých akademikov a na výmenu mladých akademikov medzi partnerskými univerzitami, Posilňuje sa spolupráca na spoločných výskumných projektoch a publikáciách, Výsledkom projektu je tiež založenie Medzinárodného centra excelentnosti výskumu ako dlhodobej platformy pre účastníkov projektu.</t>
  </si>
  <si>
    <t>Digital transformation of long-term care facilities for older people (DigiCare4Ce)</t>
  </si>
  <si>
    <t>Prídavok Mojmír, Ing. PhD.</t>
  </si>
  <si>
    <t>CE0100038</t>
  </si>
  <si>
    <t>https://programme2014-20.interreg-central.eu/Content.Node/apply/newfundingselection.html</t>
  </si>
  <si>
    <t>Interreg Central Europe </t>
  </si>
  <si>
    <t>Európska komisia (Správca programu: City of Vienna, Austria)</t>
  </si>
  <si>
    <t>https://www.interreg-central.eu/projects/digicare4ce/</t>
  </si>
  <si>
    <t xml:space="preserve">Zvyšovanie úrovne digitalizácie v zariadeniach dlhodobej starostlivosti o starších ľudí, a to prostredníctvom digitálnych riešení napomáhajúcich zvýšeniu efektívnosti práce ošetrovateľského personálu, zvyšujúc tak kvalitu poskytovanej zdravotnej a sociálnej starostlivosti, prostredníctvom testovania nových prístupov a technológií v prevádzke domovov pre seniorov. </t>
  </si>
  <si>
    <t>Activating the transformative potential of cultural and creative industries and sustainable tourism in boosting the twin green  
and digital transition  
for the competitiveness of Central Europe (Capacity2Transform)</t>
  </si>
  <si>
    <t>CE0100048</t>
  </si>
  <si>
    <t>https://www.interreg-central.eu/projects/capacity2transform/</t>
  </si>
  <si>
    <t>Podpora inovačnej schopnosti podnikateľského prostredia v oblasti kultúrneho a kreatívneho priemyslu cez akceleráciu budovania kapacít malých a stredných podnikov s cieľom ich zapojenia do konkrétnych aktivít podporujúcich tzv. digitálnu a zelenú transformáciu.</t>
  </si>
  <si>
    <t>Supporting cities in sustainable biobased systemic change (CITISYSTEM)</t>
  </si>
  <si>
    <t>Buleca Ján, doc. Ing. MVDr. PhD.</t>
  </si>
  <si>
    <t>01C0142</t>
  </si>
  <si>
    <t>Interreg Europe </t>
  </si>
  <si>
    <t>Európska komisia (Správca: Hauts-de-France Regional Council, France)</t>
  </si>
  <si>
    <t>https://www.interregeurope.eu/citisystem</t>
  </si>
  <si>
    <t>Zlepšovanie regionálnych politických nástrojov podpory tvorby a zavádzania inovácií v oblasti bioekonomiky a obehovej ekonomiky, podporené regionálnou a medziregionálnou výmenou skúseností a budovania kapacít.</t>
  </si>
  <si>
    <t>Climate Resilient Communities  
of Central Europe  (MISSION CE CLIMATE)</t>
  </si>
  <si>
    <t>CE100019</t>
  </si>
  <si>
    <t>https://www.interreg-central.eu/projects/mission-ce-climate/</t>
  </si>
  <si>
    <t>Pilotné testovanie inovatívnych riešení pre monitoring klimatických dát a klimatickú adaptáciu, vrátane prípravy stratégie odolnosti voči zmene klímy a lokálne prispôsobených akčných plánov s využitím medzi-sektorového riadenia s významnou účasťou občanov.</t>
  </si>
  <si>
    <t>Enabling SMARTer, CIRCUlar digITal innovation hubs to enhance Central Europe’s manufacturing eco-system towards a greener &amp; more competitive future (SMART CIRCUIT)</t>
  </si>
  <si>
    <t>CE100007</t>
  </si>
  <si>
    <t>https://www.interreg-central.eu/projects/smart-circuit/</t>
  </si>
  <si>
    <t>Podpora zavádzania digitálnych a technologických modelov obehového hospodárstva vo výrobe prostredníctvom prepojenej siete digitálnych inovačných centier a testovania/vývoja riešení s účasťou viacerých zainteresovaných strán. Činnosti na podporu infraštruktúry a politiky v rámci projektu umožnia budovanie kapacít, najmä pre MSP, na vytváranie a využívanie digitálnych technológií na implementáciu zásad obehového hospodárstva.</t>
  </si>
  <si>
    <t>SME Ready for the Future (SMERF)</t>
  </si>
  <si>
    <t>CE0100383</t>
  </si>
  <si>
    <t>https://www.interreg-central.eu/projects/smerf/</t>
  </si>
  <si>
    <t>Podpora sektora malých a stredných podnikov, aby sa pripravili na ekologickejšiu a digitálnejšiu budúcnosť. Projekt SMERF vyvíja pre malé a stredné podniky sadu inovačných nástrojov pre zelenú a digitálnu transformáciu ako trh InnoGreen pre transformujúce sa spoločnosti v celej Európe, inovatívnu metodiku auditu, inšpiratívnu znalostnú databázu, nástroj na diagnostiku SMERF, program individuálnej podpory SMERF.</t>
  </si>
  <si>
    <t>REshaping Central Europe IndUstry Sustainability through circular Economy models by 2030 (REUSE2030)</t>
  </si>
  <si>
    <t>CE0200908</t>
  </si>
  <si>
    <t>https://www.interreg-central.eu/second-call-results/</t>
  </si>
  <si>
    <t xml:space="preserve">Projekt podporuje prijatie princípov obehového hospodárstva strojárskym sektorom. Bol vykonaný zber a analýza požiadaviek strojárskeho sektora pre dizajn a vývoj digitálneho nástroja pre stanovenie environmentálnej stopy produkcie a procesov, prispôsobené špecifickým podmienkam firiem v tomto sektore v regiónoch strednej Európy.  </t>
  </si>
  <si>
    <t>INnovative strategies for the Adoption of risk management plans to enhance the
resilience of sensitive Cultural and natural heritage Objectives against climate hazards
in river basin districts
(INACO)</t>
  </si>
  <si>
    <t>CE0200739</t>
  </si>
  <si>
    <t xml:space="preserve">Identifikácia zraniteľnosti kultúrneho a prírodného dedičstva voči klimatickým extrémnym udalostiam v povodňových oblastiach. Príprava testovania digitálnych nástrojov na riadenie klimatickej odolnosti v pilotnej oblasti rieky Bodva. </t>
  </si>
  <si>
    <t>Sustainable Energy Centres of Vocational Excellence  (SECOVE)</t>
  </si>
  <si>
    <t>https://erasmus-plus.ec.europa.eu/programme-guide/part-b/key-action-2/centres-vocational-excellence</t>
  </si>
  <si>
    <t>ERASMUS+ EACEA </t>
  </si>
  <si>
    <t>Cieľom je vytvoriť medzinárodné centrum excelentnosti v oblasti udržateľného rozvoja, ktoré prostredníctvom výskumu a orientácie na budúce zručnosti posilňuje regionálny inovačný ekosystém a rozvíja nové formy vzdelávania v súlade s princípmi udržateľnosti a digitalizácie.</t>
  </si>
  <si>
    <t>Designing Future Oriented Ecosystems in EU Less Developed Regions
(LABEL4FUTURE)</t>
  </si>
  <si>
    <t>https://ec.europa.eu/info/funding-tenders/opportunities/portal/screen/opportunities/topic-details/i3-2022-cap2b</t>
  </si>
  <si>
    <t>H2020,  Interregional Innovation Investments Instrument (I3)</t>
  </si>
  <si>
    <t>Cieľom projektu je navrhovať a testovať inovačné ekosystémy  s orientáciou na budúcnosť, prostredníctvom výskumu, dizajnového myslenia a spolupráce medzi kľúčovými aktérmi.  Realizoval sa  výskum plastikárskeho odvetvia a identifikovali  sa relevantné siete a hodnotové reťazce umožňujúce jeho efektívnejšie zapojenie do cirkulárnej ekonomiky.</t>
  </si>
  <si>
    <t>Innovation Vocational Excellence and Sustainability in Tech (INVESTECH)</t>
  </si>
  <si>
    <t>Urbančíková Nataša, doc. Ing. PhD.</t>
  </si>
  <si>
    <t>ERASMUS+</t>
  </si>
  <si>
    <t xml:space="preserve">Výskum budúcich potrieb trhu práce v oblasti umelej inteligencie,  Industry 5.0, IoT Blockchain etických aspektov.  Spolupráca Fakulty elektrotechniky a informatiky  a Ekonomickej fakulty TUKE. Počas prvého roku projektu sa pripravila metodológia na založenie národných centier excelencie v odbornom vzdelávaní, identifikácia vzdelávacích potrieb  v oblasti ICT ako aj realizovala odborná konferencia v oblasti využitia ICT vo vzdelávaní. </t>
  </si>
  <si>
    <t>Projekt má stanovené počty publikovaných vedeckých publikácií ako základný indikátor na každý rok.</t>
  </si>
  <si>
    <t>READY, IMMERSE AND GO! (RIGO)</t>
  </si>
  <si>
    <t>Siničáková Marianna, doc. Ing., PhD.</t>
  </si>
  <si>
    <t>E10224899</t>
  </si>
  <si>
    <t>https://ulysseus.eu/sk/rigo/</t>
  </si>
  <si>
    <t xml:space="preserve">Cieľom projektu je experimentovať s virtuálnou realitou pre vzdelávanie a rozvoj špecifických kompetencií študentov a stážistov, ktorí chcú absolvovať medzinárodnú mobilitu alebo ktorí si chcú vyskúšať tieto skúsenosti prakticky. Plánovaná platforma VR bude poskytovať virtuálne scenáre a ďalšie virtuálne aktivity, ktoré používateľom umožnia získať zručnosti, aby sa lepšie pripravili na nové situácie a prekonali obavy v súvislosti so svojou medzinárodnou mobilitou. </t>
  </si>
  <si>
    <t>Modern Approaches and Tools for Teaching Classes at the University Level in Theoretical Computers Science Courses of Logic, Types and Semantics</t>
  </si>
  <si>
    <t>Ing. Ján Perháč, PhD.</t>
  </si>
  <si>
    <t>FBR-PDI-025</t>
  </si>
  <si>
    <t>informačné systémy</t>
  </si>
  <si>
    <t>https://www.eeagrants.sk/vyzvy/?csrt=8789090408921956318</t>
  </si>
  <si>
    <t>Finančný mechanizmus EHP a Nórsky finančný mechanizmus</t>
  </si>
  <si>
    <t>MIRRI</t>
  </si>
  <si>
    <t>V projekte sa venovali výskumu efektívnych metód výučby formálnych metód v informatike prostredníctvom interaktívnych dokazovacích systémov. Skúmali sme ako prepojenie programátorských zručností s logikou, teóriou typov a sémantikou programovacích jazykov ovplyvňuje porozumenie týchto konceptov. V spolupráci medzi Technickou univerzitou v Košiciach (TUKE) a Univerzitou v Osle (UiO) boli overené experimentálne nové pedagogické prístupy a analýza ich vplyvu na výučbu.  Výsledky výskumu prispejú k  zlepšeniu kvality softvéru.</t>
  </si>
  <si>
    <t>presunuté z T1</t>
  </si>
  <si>
    <t>Fakulta materiálov, metalurgie a recyklácie TUKE</t>
  </si>
  <si>
    <t>Solution for Corrosion optimised repair and prediction with efficient network of environment sensors</t>
  </si>
  <si>
    <t xml:space="preserve"> Halama Maroš, doc. Mgr. PhD.</t>
  </si>
  <si>
    <t>IPAH15161N</t>
  </si>
  <si>
    <t>https://eda.europa.eu/</t>
  </si>
  <si>
    <t xml:space="preserve">Airbus Helicopters
</t>
  </si>
  <si>
    <t>30.11.2023</t>
  </si>
  <si>
    <t>The rationale of this project is to make the link between the environmental data and the corrosion risks by monitoring the initiation and development of the corrosion process. Corrosion monitoring is a process that evaluates and monitors equipment components, structures, process units, and facilities for initial signs of corrosion. Monitoring programmes aim to identify certain conditions in order to extend the life and serviceability of assets while increasing safety availability and reducing replacement costs. This monitoring plays a vital role throughout the equipment lifecycle. Inspection and monitoring strategies and techniques may change according to the age and condition of equipment. Corrosion monitoring covers all types of corrosion and materials.</t>
  </si>
  <si>
    <t>presunuté z T4</t>
  </si>
  <si>
    <t>TU Zvolen</t>
  </si>
  <si>
    <t>Drevárska fakulta TUZVO</t>
  </si>
  <si>
    <t>SILVANUS - Integrated Technological and Information Platform for wildfire Management</t>
  </si>
  <si>
    <t>Majlingová Andrea, prof. Bc. Ing. PhD., MSc.</t>
  </si>
  <si>
    <t>geoinformatika</t>
  </si>
  <si>
    <t>Funding &amp; tenders (europa.eu)</t>
  </si>
  <si>
    <t>Horizon 2020 Framework Programme</t>
  </si>
  <si>
    <t>European Research Executive Agency (REA) under the powers delegated by the European Commission ('the Commission')</t>
  </si>
  <si>
    <t>IT05411471211</t>
  </si>
  <si>
    <t>Finančné prostriedky poukázané cez koordinátora projektu - Universita Telematica Pegaso, Taliansko</t>
  </si>
  <si>
    <t>V roku 2024 prebiehal zber údajov pre napĺňanie cieľov WP6, WP7 zameraných na problematiku analýzy súčasných legislatívnych rámcov, politík a stratégií a návrh na ich doplnenie na úrovni EÚ vo vzťahu k manažmentu požiarov v lesnom prostredí. V rámci WP 9 bola zorganizovaná sekcia v rámci konferencie AFSE 2024 venovaná problematike holistického a integrovaného manažmentu požiarov v prírodnom prostredí a následná demonštrácia informačnej a technologickej podpory pre boj s požiarmi v prírodnom prostredí v lokalite Bakova Jama za účasti príslušníkov HaZZ zo všetkých OR HaZZ na Slovensku (70 príslušníkov).V rámci WP 10 bola zorganizovaná propagácia a diseminácia výsledkov CASD a projektu počas Lesníckych dní 2025 a počas Odbornej diskusie k Integrovanému manažmentu požiarov v prírodnom prostredí.</t>
  </si>
  <si>
    <t xml:space="preserve">X-ALFY - EXTENDED REALITY FOR AWARENESS AND LEARNING IN FORESTRY 5.0  </t>
  </si>
  <si>
    <t>Open call nr. 1 – XR2LEARN issued and executed under “XR2Learn” project - GA 101092851 - HORIZON-CL4-2022-HUMAN-01</t>
  </si>
  <si>
    <t>CONSORZIO NAZIONALE INTERUNIVERSITARIO PER LE TELECOMUNICAZIONI (CNIT), ITALY</t>
  </si>
  <si>
    <t>TUZVO sa podieľalo na návrhu architektúry, funkcionalít  nástroj založeného na umelej inteligencii na automatické generovanie obrazov skutočného lesného prostredia s vysokým priestorovým rozlíšením a simulujúceho proces hynutia lesa alebo účinok katastrofických požiarov v danej lesnej krajine a/alebo na simuláciu obnovy lesa na účely výučby a výcviku.</t>
  </si>
  <si>
    <t>Nature-Based Solutions for Demonstrating Climate-Resilient Critical Infrastructure (NATURE DEMO)</t>
  </si>
  <si>
    <t>HORIZON-MISS-2023-CLIMA-01</t>
  </si>
  <si>
    <t>CINEA/C/01</t>
  </si>
  <si>
    <t>Finančné prostriedky poukázané cez koordinátora projektu - Diginnocent s.r.o., Liberec, Česká Republika</t>
  </si>
  <si>
    <t>Aktívna účasť na riešení pracovných balíkov WP1, WP2 zameraných na tvorbu katalógu prírode blízkych riešení slúžiacich na ochranu prvkov kritickej infraštruktúry, mapovanie dopadov hazardov v demonštračných lokalitách. Koordinácia WP3, pracovného balíka zameraného na návrh prírode blízkych riešení v demonštračných lokalitách, komunikáciu s expertmi na národnej úrovni, zabezpečenie procesov verejného obstarávania. Diseminačné aktivity v rámci pracovného balíka WP 6.</t>
  </si>
  <si>
    <t>Lesnícka fakulta TUZVO</t>
  </si>
  <si>
    <t>Supporting the coexistence and conservation of Carpathian LargE Carnivores (LECA)</t>
  </si>
  <si>
    <t>Kropil Rudolf, Dr.h.c.prof.Ing.PhD.</t>
  </si>
  <si>
    <t>CE0100170</t>
  </si>
  <si>
    <t>Interreg Central Europe</t>
  </si>
  <si>
    <t>Interreg CENTRAL EUROPE Managing Authority, Viedeň</t>
  </si>
  <si>
    <t>Finančné prostriedky poukázané cez koordinátora projektu - Mendelova univerzita v Brne, Česká republika</t>
  </si>
  <si>
    <t>Hlavným cieľom projektu LECA Interreg Stredná Európa) je nadviazanie cezhraničnej spolupráce v rámci ochrany a manažmentu veľkých šeliem v karpatských krajinách. Výsledkom projektu je poskytnutie účinných opatrení v rámci dôležitých tém, akými sú harmonizácia medzinárodného monitoringu veľkých šeliem, prevencia pytliactva a predchádzanie konfliktov medzi šelmami a ľuďmi.  
oficiálna stránka projektu:    https://www.interreg-central.eu/projects/leca/</t>
  </si>
  <si>
    <t>TVU Trnava</t>
  </si>
  <si>
    <t>Fakulta zdravotníctva a sociálnej práce TVU</t>
  </si>
  <si>
    <t>Prevention and Screening Innovation Project Towards Elimination of Cervical Cancer - PRESCRIP - TEC</t>
  </si>
  <si>
    <t>Majdan Marek, prof. PhDr., MSc., PhD.</t>
  </si>
  <si>
    <t>LEKÁRSKE VEDY</t>
  </si>
  <si>
    <t>Zdravotné vedy</t>
  </si>
  <si>
    <t>Verejné zdravotníctvo</t>
  </si>
  <si>
    <t>zdravotnícke vedy</t>
  </si>
  <si>
    <t>https://ec.europa.eu/info/funding-tenders/opportunities/portal/screen/opportunities/topic-details/sc1-bhc-17-2020;callCode=H2020-SC1-BHC-2018-2020;freeTextSearchKeyword=;matchWholeText=true;typeCodes=1;statusCodes=31094501,31094502,31094503;programmePeriod=2014%20-%202020;programCcm2Id=31045243;programDivisionCode=null;focusAreaCode=null;destination=null;mission=null;geographicalZonesCode=null;programmeDivisionProspect=null;startDateLte=null;startDateGte=null;crossCuttingPriorityCode=null;cpvCode=null;performanceOfDelivery=null;sortQuery=openingDate;orderBy=asc;onlyTenders=false;topicListKey=topicSearchTablePageState</t>
  </si>
  <si>
    <t>ACADEMISCH ZIEKENHUIS GRONINGEN (UMCG), established in HANZEPLEIN 1, GRONINGEN 9713 GZ, Netherlands</t>
  </si>
  <si>
    <t>NL800866393B01</t>
  </si>
  <si>
    <t>Pre boj k budúcnosti bez karcinómu krčka maternice bol spustený projekt „Prevention and Screening Innovation Project Towards Elimination of Cervical Cancer“ (PRESCRIP-TEC) Prevencia a inovácia skríningu smerujúca k eliminácii karcinómu krčka maternice, ktorý povedie k inovatívnejšiemu a účinnejšiemu skríningu tohto ochorenia u žien z marginalizovaných skupín prostredníctvom zlepšenia kvality a dostupnosti zdravotníckych služieb. Realizácia projektu prebieha v štyroch krajinách – Bangladéš, India, Uganda a Slovensko. Samotný projekt je rozdelený do niekoľkých pracovných balíkov, ktorých cieľom je zabezpečiť komunitný skríning ochorenia prostredníctvom samoodberových testov detekujúcich HPV infekciu, využiť najmodernejšie technológie pri vykonávaní skríningu, akým je tiež využitie automatického rozpoznania zmeny na sliznici pomocou umelej inteligencie, vypracovať klinické smernice a protokoly pre celkové zlepšenie skríningového procesu a merať ich realizovateľnosť. 
Do projektu je, spolu s ďalšími slovenskými partnermi – Liga proti rakovine, Zdravé regióny a Ministerstvo zdravotníctva Slovenskej republiky zapojená aj Trnavská univerzita v Trnave. Tímy odborníkov z Katedry verejného zdravotníctva, Katedry ošetrovateľstva, Inštitútu pre globálne zdravie a epidemiológiu a Centra mikrobiológie a prevencie infekcií sa spojili, aby prispeli k eliminácii karcinómu krčka maternice. Slovenskí partneri sú aktívne zapojení do dvoch pracovných balíkov pod vedením doc. PhDr. Marka Majdana, MSc., PhD.</t>
  </si>
  <si>
    <t>Scaling-up NCD Interventions in South East Asia’ - SUNI-SEA</t>
  </si>
  <si>
    <t>Rusnák Martin, prof. MUDr., CSc</t>
  </si>
  <si>
    <t>https://cordis.europa.eu/programme/id/H2020_SC1-BHC-16-2018</t>
  </si>
  <si>
    <t>H2020-SC1-2018-Single-Stage-RTD</t>
  </si>
  <si>
    <t>ACADEMISCH ZIEKENHUIS GRONINGEN, Netherlands</t>
  </si>
  <si>
    <t>dofinancovanie projektu_ v roku 2024 poslanie záverečnej splátky</t>
  </si>
  <si>
    <t>Projekt chce znížiť zaťaženie neprenosnými chorobami, k čomu je nevyhnutné aby si ľudia boli vedomí rizikových faktorov a riešili nadváhu, zvýšený krvný tlak alebo fajčenie, alebo aby sa s uvedenými problémami čo najskôr obrátili na odborníkov. Toto sa nazýva primárna prevencia. Chceme, aby ľudia s rizikovými faktormi boli diagnostikovaní čo najskôr a bola im poskytnutá osobná podpora. Toto sa nazýva sekundárna prevencia. Chceme, aby ľudia s ochorením dostali náležitú liečbu, a to ako lieky, tak aj podporu životného štýlu, aby sa predišlo komplikáciám, ktoré ovplyvňujú ich pohodu. Toto sa nazýva terciárna prevencia. Môžeme urobiť časť tejto práce v komunitách a časť tejto práce v zariadeniach primárnej zdravotnej starostlivosti.</t>
  </si>
  <si>
    <t>UNRAVELLING DATA FOR RAPID EVIDENCE-BASED RESPONSE TO COVID-19</t>
  </si>
  <si>
    <t>Majdan Marek, doc.PhDr.PhD.MSc.</t>
  </si>
  <si>
    <t>https://ec.europa.eu/info/funding-tenders/opportunities/portal/screen/opportunities/topic-details/sc1-phe-coronavirus-2020-2d</t>
  </si>
  <si>
    <t>Pan-European COVID-19 cohorts</t>
  </si>
  <si>
    <t>PRINS LEOPOLD INSTITUUT VOOR TROPISCHE GENEESKUNDE</t>
  </si>
  <si>
    <t>BE0410057701</t>
  </si>
  <si>
    <t>dofinancovanie projektu _v roku 2024 poslanie záverečnej splátky</t>
  </si>
  <si>
    <t>Projekt unCoVer (Unravelling Data for Rapid Evidence-Based Response to COVID-19) vytvára sieť výskumných organizácií, ktoré spoločne zbierajú dáta o poskytovaní starostlivosti pre pacientov s ochorením COVID-19 v Európe aj mimo európskych krajinách. Zber týchto údajov umožní študovanie charakteristík pacientov, rizikových faktorov ochorenia, ako aj bezpečnosti a účinnosti stratégií liečby COVID-19 v bežnej klinickej praxi. Získané údaje zároveň prispejú k doterajším poznatkom o úlohe komorbidít, či poznatkom o najzraniteľnejších skupinách populácie. Rozsiahla sieť pracovísk umožní zjednotenie inak rozdrobených údajov a ich súhrnnú analýzu prostredníctvom moderných štatistických metód a postupov. Získané poznatky poslúžia na ďalší výskum, aj ako podklad pre vytváranie stratégií na predchádzanie a optimálne riešenie ďalších prípadných epidémií. Projekt je financovaný z grantu Európskej komisie v rámci programu Horizont 2020.</t>
  </si>
  <si>
    <t>Pedagogická fakulta TVU</t>
  </si>
  <si>
    <t>Improving the quality of physical education in kindergarten to prevent postural  defects of children  (POSE)</t>
  </si>
  <si>
    <t>Masaryková, Dana, doc. Mgr. PhD.</t>
  </si>
  <si>
    <t>2021-1-PL01-KA220-SCH-000049203</t>
  </si>
  <si>
    <t>pedagogika</t>
  </si>
  <si>
    <t>výzva na stránke Erasmus+</t>
  </si>
  <si>
    <t>Národná agentúra programu Erasmus+ pre vzdelávanie a odbornú prípravu</t>
  </si>
  <si>
    <t>Projekt POSE bol koncipovaný v súlade s víziou Európskej Komisie dosiahnuť do roku 2025 európsky vzdelávací priestor, v ktorom má politika vzdelávania a starostlivosti v ranom detstve zohrávať kľúčovú úlohu. Okrem toho sa zdôraznilo, že skvalitnenie učebných osnov v ranom veku musí podporovať blaho detí a zabezpečiť rovnováhu v poskytovaní sociálno-emocionálneho a kognitívneho rozvoja, pričom sa okrem iného kladie dôraz aj na dôležitosť fyzickej aktivity. Deformácie chrbtice sú najčastejším zdravotným problémom medzi mladými ľuďmi, pričom postihujú až 80 % detí v školskom veku a poruchy držania tela sa vyskytujú častejšie ako obezita. Cieľom projektu POSE je na základe vedeckých výstupov vypracovať praktické metodické odporúčania a vyškoliť pedagógov predškolských zariadení v oblasti vedomostí a metodických kompetencií týkajúcich sa porúch držania tela u detí a spôsobov ich prevencie prostredníctvom vhodných pohybových aktivít. V projekte sú partneri z Poľska, Slovenska a Bulharska. </t>
  </si>
  <si>
    <t>Projekt POSE bol koncipovaný v súlade s víziou Európskej komisie dosiahnuť európsky vzdelávací priestor do roku 2025, v ktorom zohráva kľúčovú úlohu politika ECEC (vzdelávanie a starostlivosť v ranom detstve). Zdôraznilo sa, že skvalitnenie učebných osnov pre deti v ranom veku má smerovať k dobrému životu detí a zabezpečiť rovnováhu v poskytovaní sociálno-emocionálneho a kognitívneho rozvoja, pričom sa zdôrazňuje dôležitosť fyzickej aktivity. Deformácie chrbtice sú najčastejším zdravotným problémom medzi mladými ľuďmi vo väčšine škôl v Poľsku, na Slovensku a v Bulharsku. Posturálne defekty sa vyskytujú častejšie ako iné patologické stavy. Cieľom projektu bude na základe výskumu zameraného na diagnostiku správneho držania tela v v spolupráci s fyzioterapeutmi a pedagógmi vytvoriť multifunkčný vzdelávací priestor pre učiteľov v materských školách, ktorý bude voľne dostupný na vytvorenej online platforme. Získané výskumné dáta budú tiež tvoriť podklad k vedeckým komparatívnym štúdiám zameraným na posturálne defekty detí v predškolskom veku v zúčastnených krajinách.</t>
  </si>
  <si>
    <t>Basic Motor Competencies in Europe – Digital Promotion (BMC DIG PRO)</t>
  </si>
  <si>
    <t>2020-1-LU01-KA226-SCH-078055</t>
  </si>
  <si>
    <t>Pedagogické vedy</t>
  </si>
  <si>
    <t>Predškolská a elementárna pedagogika</t>
  </si>
  <si>
    <t>dofinancovanie projektu</t>
  </si>
  <si>
    <t>Projekt je pokračovaním úspešného medzinárodného projektu zameraného na hodnotenie pohybových kompetencií žiakov v Európe. V tomto projekte sa partneri orientujú na vytvorenie digitálneho nástroja, ktorý podporí možnosti hodnotenia a rozvoja pohybových kompetencií v školskom prostredí. Prostredníctvom vedeckých výstupov projektu bude možné takýto nástroj nielen pripraviť, ale ho aj overiť v praxi participujúcich krajín. Digitálna aplikácia bude následne po úspešnom overení využiteľná pre v bežnej praxi základných škôl. Partnermi projektu sú univerzity z Luxemburska, Nemecka, Švajčiarska, Belgicka a Slovenska.</t>
  </si>
  <si>
    <t>Cieľom projektu je na základe vybraných výskumných metód zistiť úroveň pohybových kompetencií vo vybraných krajinách EÚ a následne propagácia základných pohybových kompetencií (BMC) detí základných škôl pomocou digitálneho nástroja založeného na zistených výsledkoch. V tomto kontexte predstavujú pohybové kompetencie základné požiadavky pre účasť na kultúre ľudského pohybu a rozvoj fyzicky aktívneho človeka. Na dosiahnutie testovania a podpory pohybových kompetencií sa osvedčilo testovanie a podporný rámec MOBAK (Motorische Basiskompetenzen, nemčina pre BMC) (Herrmann, et al., 2015; Scheuer &amp; Heck, 2020).
V rámci predchádzajúceho projektu Erasmus+, Základné pohybové kompetencie v Európe – hodnotenie a propagácia (BMC-EU; 590777-EPP-1-2017-1-DE-SPO-SCP), bola vyvinutá metodológia BMC. Tento nadväzujúci projekt zabezpečí jej využitie digitálnym spôsobom, spravidla na prezenčných hodinách telesnej výchovy (TV) v škole, ale aj v časoch, keď sa vyžaduje sociálne dištancovanie, a teda online vyučovanie. V tomto rámci môžu byť výsledky projektu použité aj ako súčasť aktívnej domácej úlohy, ktorá si môže vyžadovať podporu rodičov študentov.</t>
  </si>
  <si>
    <t>The reinforcement of Physical Education Teachers' Intercultural Competence (PETIC)</t>
  </si>
  <si>
    <t>2021-1-ELO1-KA220-SCH-0000032749</t>
  </si>
  <si>
    <t>Sociálne začlenenie bolo v Európe vždy predmetom úvahy, ktorá je založená na európskej vízii demokracie v rámci pluralitnej spoločnosti zloženej z ľudí rôzneho jazykového a kultúrneho prostredia. Zdá sa, že interkultúrne zručnosti sú dnes dôležitejšie ako kedykoľvek predtým, aby sa predišlo konfliktom a marginalizácii občanov. V tomto smere by mali zohrávať aktívnu úlohu vzdelávanie a celoživotné vzdelávanie.  V súlade s týmito charakteristikami je PETIC komplexný projekt zameraný na vzdelávanie učiteľov telesnej výchovy so zameraním na zvyšovanie vlastnej interkultúrnosti a interkultúrnosti žiakov a ich kompetencií. Prostredníctvom vedeckých výstupov projektu bude možné zvýšiť úroveň vzdelávacích a vyučovacích kompetencií učiteľov telesnej výchovy na navrhovanie a implementáciu didaktických scenárov prispôsobených potrebám ich multikultúrnych žiakov. Okrem toho sa projekt zameriava na zabezpečenie rovnosti príležitostí pre všetkých. Projekt PETIC má v úmysle premeniť telesnú výchovu na prostredie exploratívneho učenia, vyjadrovania sa a formovania všetkých študentov, bez ohľadu na ich kultúrne pozadie, k dosiahnutiu medzikultúrneho porozumenia, cez komunikáciu a empatiu. Projekt využíva rôznorodé kultúrne perspektívy všetkých partnerov a prostredníctvom výmeny skúseností a osvedčených postupov sa zameriava na podporu inovatívnych, inkluzívnych a viacjazyčných foriem pedagogiky, s cieľom podporovať národné reformy a presadzovať sociálne začlenenie. V projekte sú zahrnutí partneri z Grécka, Luxemburska a Slovenska.</t>
  </si>
  <si>
    <t>Sociálne začlenenie bolo v Európe vždy predmetom úvahy, ktorá je založená na európskej vízii demokracie v rámci pluralitnej spoločnosti zloženej z ľudí rôzneho jazykového a kultúrneho prostredia.  Zdá sa, že rozvoj interkultúrnych zručností je dnes dôležitejší ako kedykoľvek predtým, aby sa predišlo konfliktom a marginalizácii občanov. V tomto smere by malo zohrávať aktívnu úlohu vzdelávanie a celoživotné vzdelávanie. Ako zdôrazňuje Európska komisia, nedostatočná odborná príprava a profesijný rozvoj učiteľov môže byť kľúčovým zdrojom akejkoľvek nespokojnosti s kvalitou ich výučby formovať kompetentných študentov s potrebnými vedomosťami, zručnosťami a postojmi. Tiež štúdium učiteľstva a prax v kultúrne heterogénnych prostrediach ukázala, že učitelia sa buď nedokážu primerane vyrovnať, alebo sa cítia neisto pri práci so študentmi z rôznych kultúrnych prostredí. Učitelia sú kľúčom k zlepšeniu výkonu žiakov a preto by sa mali neustále zlepšovať kompetencie, ktoré potrebujú pre život, pričom je dôležitý výskum inovácií vo výučbe a začlenenie nových poznatkov výskumu do svojich vyučovacích postupov. Cieľom projektu je preskúmať interkultúrne kompetencie učiteľov telesnej výchovy a zistiť, ako sa vysporiadavajú s multikultúrnym prostredím. Súčasne budú v rámci projektu navrhnuté na základe vedeckých výstupov optimálne nástroje uplatniteľné v učiteľskej praxi pre potreby interkultúrnych kompetencií tak budúcich učiteľov, ako aj ich žiakov.</t>
  </si>
  <si>
    <t>Program rozvoja profesijných kapacít pre ranú starostlivosť a predškolské vzdelávanie (PROROK)</t>
  </si>
  <si>
    <t>2020-1-SK01-KA201-078304</t>
  </si>
  <si>
    <t>Projekt je konkrétnym príspevkom k základnému cieľu zlepšenia kvality služieb v ranej starostlivosti a predškolského vzdelávania, v súlade s politikou Európskej únie a národných vzdelávacích (i sociálnych) politík. Vo svojom konkrétnom vymedzení sa projekt sústreďuje na pracovníkov sektora VSRD, na ich profesijnú podporu a rast, aby sa ich profesijný profil zosúladil s cieľmi, ktoré súčasné politika rozvoja VSRD očakáva a vyžaduje.
V rámci európskeho priestoru projekt vytvára cielenú sieť partnerských pracovísk, pokiaľ ide o jeho geografické (historické a politické) zázemie. Do projektu sú zahrnuté tzv. postkomunistické krajiny strednej a východnej Európy, konkrétne Slovensko, Maďarsko, Bulharsko a Slovinsko. Dosahovanie cieľov projektu bude sprevádzané konkrétnymi vedeckými výstupmi, a následne vzdelávacími a školiacimi aktivitami, pričom diseminácia výsledkov projektu bude zabezpečená multiplikačnými podujatiami.</t>
  </si>
  <si>
    <t>Projekt je konkrétnym príspevkom k základnému cieľu zlepšenia kvality služieb v ranej starostlivosti a predškolského vzdelávania, v súlade s politikou Európskej únie a národných vzdelávacích (i sociálnych) politík. Vo svojom konkrétnom vymedzení sa projekt sústreďuje na pracovníkov sektora ranej starostlivosti, na ich profesijnú podporu a rast, aby sa ich profesijný profil zosúladil s cieľmi, ktoré súčasné politika rozvoja VSRD očakáva a vyžaduje. V rámci európskeho priestoru projekt vytvára cielenú sieť partnerských pracovísk, pokiaľ ide o jeho geografické (historické a politické) zázemie. Projektové aktivity majú proporčný intelektuálny charakter spojený so školiacimi aktivitami a priebežnými diseminačnými činnosťami. Dôležitý bude najmä vedecký výstup zameraný na komparáciu prístupov k rozvoju profesijných kapacít v jednotlivých zúčastnených krajinách. Definujú a porovnajú sa existujúce profesijné profily, aby sa vytvorila optimálna štruktúra profesijných profilov uplatniteľná v nadnárodnej perspektíve. Diseminačné aktivity, v podobe sprievodných publikovaných textov, výstupov na seminároch a konferenciách, prezentáciou projektu cez sociálne siete a mediálne výstupy budú podporovať šírenie výstupov a ich aplikáciu do prostredia politiky VSRD, prípravy profesijného rozvoja daných skupín pracovníkov a samotnej siete inštitúcií VSRD.</t>
  </si>
  <si>
    <t>Primary Education Physical Education Teacher Education (PRIME PETE)</t>
  </si>
  <si>
    <t>2020-1-LU01-KA203-063257</t>
  </si>
  <si>
    <t>Pedagogika</t>
  </si>
  <si>
    <t>University of Luxembourg</t>
  </si>
  <si>
    <t>Projekt je zameraný na skvalitnenie vzdelávania budúcich učiteľov v oblasti primárnej telesnej a športovej výchovy s podporou vedeckých výstupov. Partneri projektu budú hľadať rôzne vedecké prístupy zamerané najmä na komparatívne analýzy s cieľom identifikovať silné a slabé stránky vzdelávania učiteľov v participujúcich krajinách. Kvôli rôznorodým akreditačným postupom dobre etablovaných a legálne ustanovených štátnych príslušníkov PETE rámcov v celej Európe, treba uznať potrebu flexibility v poskytovaní PETE. Ciele projektu sú:  spojiť európske VŠ a iné zainteresované strany aktívne v primárnom PETE a podporiť ich spoluprácu v PETE a výmene skúseností a vedeckých prístupov pri skvalitňovaní prípravy učiteľov, poskytnúť erudovaný prehľad o primárnom PETE v Európe podporený vedeckými dátami, informovať a uľahčiť formuláciu profilu učiteľa telesnej výchovy na prvom stupni a modulárneho učebného plánu pre primárne PETE založeného na tomto profile a základných princípoch, sprístupniť tento modulárny učebný plán všetkým zainteresovaným stranám, podporovať poskytovanie kvalifikovanej telesnej výchovy v základnom vzdelávaní posilnením profesie učiteľa základnej telesnej výchovy. Partnermi projektu sú univerzity z Írska, Španielska, Portugalska, Luxemburska, Talianska a Slovenska.</t>
  </si>
  <si>
    <t>Projekt sa venuje najmä problematike skvalitnenia vzdelávania učiteľov telesnej výchovy, prostredníctvom rôznych výskumných postupov a analýz. Ciele sú zamerané na poskytnutie základného prehľadu o príprave učiteľov primárneho vzdelávania v Európe, na informovanie o profile učiteľa telesnej výchovy na prvom stupni a na vytvorenie modulárneho učebného plánu pre primárnu telesnú výchovu založeného na tomto profile a základných princípoch. Na základe výskumných zistení, ktoré budú publikované najmä vo významných zahraničných časopisoch (zameraných na sport science and health science) bude vytvorená online platforma pre prezentáciu modulových výučbových materiálov.</t>
  </si>
  <si>
    <t>Induktívne prístupy k vyučovaniu prírodných vied a matematiky (EXPEDICE)</t>
  </si>
  <si>
    <t>Žoldošová, Kristína, doc. PaedDr. PhD.</t>
  </si>
  <si>
    <t>2023-1-CZ01-KA220-SCH-00016467</t>
  </si>
  <si>
    <t>odborová didaktika</t>
  </si>
  <si>
    <t xml:space="preserve">Hlavným cieľom projektu je vytvorenie systematickej podpory učiteľom základných škôl pre efektívnu aplikáciu induktívnych vzdelávacích postupov v oblasti prírodných vied a matematiky. Základným cieľom je vytvorenie takej podpory pre učiteľa, ktorá zaistí efektívnu aplikáciu induktívnych vzdelávacích postupov do vyučovania prírodných vied a matematiky. Okrem toho je výskumným zámerom projektu zistenie skutočného edukačného efektu navrhnutého konceptu vzdelávania prírodných vied a matematiky, a teda overenie efektu vzdelávacích techník aplikujúcich induktívne vzdelávacie postupy v pedagogickej praxi. Hlavné výstupy projektu sú:  vytvorenie siedmich metodických materiálov (6 pre prírodné vedy, 1 pre matematiku) v štyroch jazykových mutáciách, vytvorenie šiestich didakticky komentovaných výučbových videozáznamov (5 pre 2. stupeň ZŠ, 1 pre 4. ročník ZŠ), vytvorenie evaluačných nástrojov na hodnotenie efektu induktívnych vzdelávacích aktivít, otestovanie využiteľnosti vytvorených vzdelávacích materiálov v Poľsku a realizácia metodickej podpory na školách prostredníctvom odborných webinárov. </t>
  </si>
  <si>
    <t>Výskumná časť projektu je zameraná na identifikáciu premenných, ktoré by mohli byť vytvoreným konceptom induktívnych vzdelávacích činností ovplyvňované a v následnom návrhu a experimentálnom overení výskumných nástrojov zameraných na identifikované premenné. Výsledkom bude overený výskumný nástroj na meranie edukačného vplyvu v projekte vytvoreného konceptu induktívne orientovaných vzdelávacích činností pre prírodovedné vzdelávanie v základných školách. </t>
  </si>
  <si>
    <t>Heritage Game: A gamification model for community-based heritage work (HERITAGE GAME)</t>
  </si>
  <si>
    <t>2023-1-PT01-KA220-HED-000154261</t>
  </si>
  <si>
    <t>Hlavnými cieľmi projektu je podporiť komunitnú a občiansku angažovanosť a demokratickú participáciu v oblasti kultúrneho dedičstva v územiach s nízkou hustotou obyvateľstva; vytvoriť funkčný rámec a poskytnúť nástroje týkajúce sa stratégií a techník gamifikácie pre prácu v oblasti dedičstva založenú na komunite; podporovať partnerstvá a vzájomné učenie zamerané na prax medzi miestnymi komunitami, akademickými pracovníkmi a univerzitnými študentmi; šíriť výhody gamifikácie a komunitných prístupov v dedičstve. Hlavné činnosti budú zahŕňať identifikáciu, výber a vedeckú analýzu príkladov osvedčených postupov v komunitných stratégiách gamifikácie pre kultúrne dedičstvo na územiach s nízkou hustotou obyvateľstva; vývoj replikovateľného a škálovateľného modelu gamifikácie pre podobné kontexty a účely ako príklady osvedčených postupov; vývoj prístupného gamifikačného nástroja (aplikácie) pre komunitne vedenú/orientovanú prácu v oblasti dedičstva; vytvorenie komunitných koalícií vo všetkých 7 krajinách na rozvoj komunitných gamifikačných riešení. Výsledky budú zahŕňať súhrnnú výskumnú štúdiu o osvedčených postupoch týkajúcich sa aplikácie gamifikácie v komunite vedenej/založenej práci na dedičstve, konkrétne na územiach s nízkou hustotou; gamifikačný manuál stratégií, nástrojov a techník; komunitne orientovaná digitálna aplikácia pre gamifikačné stratégie; séria podujatí zameraných na šírenie informácií o gamifikácii a komunitnej práci na dedičstve; komunitne vedené riešenia kontextov miestneho dedičstva v zúčastnených komunitách všetkých 7 krajín.</t>
  </si>
  <si>
    <t>Výskumný charakter projektu je v publikovaní expertných vedeckých štúdií zameraných na oblasti súvisiace s gamifikáciou a jej využitím v podpore kultúrneho dedičstva na územiach s nízkou hustotou obyvateľstva.</t>
  </si>
  <si>
    <t>Memory in Post-Authoritarian Context: Collaborative Explorations of Education in Central Europe's Totalitarian Past</t>
  </si>
  <si>
    <t>Kudláčová Blanka, prof. PhDr. Ing. PhD.</t>
  </si>
  <si>
    <t>2024-03-15-002</t>
  </si>
  <si>
    <t xml:space="preserve">výzva na stránke SAIA. n. o. </t>
  </si>
  <si>
    <t>Akcia AU-SK</t>
  </si>
  <si>
    <t>Projekt vznikol z iniciatívy dvoch historikov pedagogiky, ktorí sa spoločne so svojimi výskumnými tímami dlhodobo zaoberajú problematikou vzdelávania v totalitných režimoch:  prof. Blanka Kudláčová z Trnavskej univerzity v Trnave (Slovensko) a prof. Henning Schluss  z Viedenskej univerzity (Rakúsko). Do výskumov v rámci projektu boli zapojení aj ďalší odborníci a doktorandi z kmeňových pracovísk, čím sme vytvorili spoločný výskumný tím. Téma projektu je mimoriadne dôležitá aj vzhľadom na súčasnú globálnu situáciu - existencia vážnych vojenských konfliktov, éra hybridnej vojny, nárast extrémizmu, či už ľavicového alebo pravicového charakteru naprieč celou Európou, tiež obrovský nárast konšpirácií, odmietanie a zľahčovanie výsledkov historických výskumov, poznatkov a reálnych skúseností z totalitných období. Ciele projektu: 1) spoločné skúmanie školského vzdelávania na základných a stredných školách v období socializmu na Slovensku a v NDR a špecifikácia spoločných, príp. odlišných znakov, 2)  hľadanie a špecifikácia vhodných výskumných historicko-pedagogických metód na skúmanie tohto obdobia a jeho pozostatkov (napr. obsahová analýza učebníc vybraných predmetov, analýza audiovizuálnych záznamov vyučovacích hodín z obdobia socializmu, metóda životných príbehov učiteľov  a pod.), 3) vzájomné spoznávanie školiteľov a ich doktorandov z oboch pracovísk a ich tém doktorandských prác zameraných na tému projektu, 4) príprava nového projektu, zameraného na dvojité vedenie doktorandov školiteľmi z Viedenskej univerzity a Trnavskej univerzity v Trnave. Ciele boli realizované prostredníctvom štyroch dopredu naplánovaných spoločných akcií, ktoré prebehli v období    september 2024 – august 2025.Ciele projektu: 1) spoločné skúmanie školského vzdelávania na základných a stredných školách v období socializmu na Slovensku a v NDR a špecifikácia spoločných, príp. odlišných znakov, 2)  hľadanie a špecifikácia vhodných výskumných historicko-pedagogických metód na skúmanie tohto obdobia a jeho pozostatkov (napr. obsahová analýza učebníc vybraných predmetov, analýza audiovizuálnych záznamov vyučovacích hodín z obdobia socializmu, metóda životných príbehov učiteľov  a pod.), 3) vzájomné spoznávanie školiteľov a ich doktorandov z oboch pracovísk a ich tém doktorandských prác zameraných na tému projektu, 4) príprava nového projektu, zameraného na dvojité vedenie doktorandov školiteľmi z Viedenskej univerzity a Trnavskej univerzity v Trnave. Ciele boli realizované prostredníctvom štyroch dopredu naplánovaných spoločných akcií, ktoré prebehli v období    september 2024 – august 2025.</t>
  </si>
  <si>
    <t>Výskumným cieľom projektu je spoločné skúmanie obsahu vzdelávania na základných a stredných školách v totalitných režimoch druhej polovice 20. storočia, tiež hľadanie a špecifikácia vhodných výskumných metód a nástrojov. Vzájomná spolupráca je súčasťou procesu internacionalizácie vzdelávania a vedy v oboch inštitúciách a jej výsledkom je vytvorenie spoločného výskumného tímu, ktorý bude pokračovať vo výskume aj po skončení projektu a ktorého ambíciou bude získať ďalší projekt.</t>
  </si>
  <si>
    <t>Adaptace výzkumně laděné koncepce přírodovědného vzdělávání pro dištanční a on-line vyučování/zkoumání v éteru (ADAPTER)</t>
  </si>
  <si>
    <t>Orolínová Mária, PaedDr. PhD</t>
  </si>
  <si>
    <t>INTERREG NFP304011AZC7</t>
  </si>
  <si>
    <t>Cezhraničná výzva Interreg 2014-2020, prioritná os využívania inovačného potenciálu</t>
  </si>
  <si>
    <t>Program cezhraničnej spolupráce Slovenská republika - Česká republika 2014-2020</t>
  </si>
  <si>
    <t>MIRRIAI,              Ostravská univerzita</t>
  </si>
  <si>
    <t>50349287, 61988987</t>
  </si>
  <si>
    <t>Cieľom projektu bolo zabezpečenie rozvoja kľúčových kompetencií požadovaných na trhu práce aj formou dištančného a on-line vyučovania. Pre realizáciu cieľov projektu sme vytvorili atraktívny laboratórny priestor, ktorý umožňuje vzdelávanie/výskumnú prácu žiakov základných a stredných škôl. Laboratórium, ktoré je situované na Pedagogickej fakulte TU, je vybavené novým nábytkom, modernými prístrojmi a audio-vizuálnou technikou umožňujúcou živý prenos výskumu v laboratóriu. Za Trnavskú univerzitu odborní zamestnanci pripravili 10 výskumných tém, ktoré boli rozpracované do podoby pracovných listov a metodických listov. V rámci školenia učiteľov a budúcich učiteľov sme predstavili koncepciu trojstupňových výskumných úloh. Následne bolo spustené overovanie pripravených výskumných úloh v praxi a ich optimalizácia. Výstupy projektu predstavujú podporný materiál pre prírodovedné vzdelávanie.</t>
  </si>
  <si>
    <t>UCM Trnava</t>
  </si>
  <si>
    <t>Digitalizácia a inovácia vzdelávania v diagnostike pohybového systému</t>
  </si>
  <si>
    <t>Kotyrová Gabriela, Mgr. et Mgr., PhD.</t>
  </si>
  <si>
    <t>304011AYX7 - 1051/2021</t>
  </si>
  <si>
    <t>Základné lekárske vedy a farmaceutické vedy</t>
  </si>
  <si>
    <t xml:space="preserve">Ostatné príbuzné odbory základných odborov lekárskych a farmaceutických vied </t>
  </si>
  <si>
    <t>základne lekárske a farmaceutické vedy</t>
  </si>
  <si>
    <t>Výzva zverejnená na webových stránkach</t>
  </si>
  <si>
    <t>INTERREG V-A SK-CZ/2020/12</t>
  </si>
  <si>
    <t>Ministerstvo investícií, regionálneho rozvoja a informatizácie</t>
  </si>
  <si>
    <t>Projekt sa rieši na Fakulte zdravotníckych vied UCM. Fakulta chýba v ponuke.</t>
  </si>
  <si>
    <t xml:space="preserve">Cieľom projektu je digitalizácia a inovácia učebných podkladov používaných pri výuke v predmetoch zameraných na biomechaniku, analýzu pohybu, zaťaženie pohybového systému, poruchy rovnováhy, riziko pádov s dôrazom na prístrojovú techniku. </t>
  </si>
  <si>
    <t>Fakulta masmediálnej komunikácie UCM</t>
  </si>
  <si>
    <t>Critical Exploration of Media Related Risks and Opportunities Horizont for Deliberative Communication: Development Scenarios of the European Media Landscape "MEDIADELCOM"</t>
  </si>
  <si>
    <t>Gálik Slavomír, prof., PhDr., PhD.</t>
  </si>
  <si>
    <t>H 2020 - 101004811</t>
  </si>
  <si>
    <t>Masmediálna komunikácia</t>
  </si>
  <si>
    <t>Teória  žurnalistiky</t>
  </si>
  <si>
    <t>masmediálne a komunikačné vedy</t>
  </si>
  <si>
    <t>31794335 zastúpenie EK na Slovensku</t>
  </si>
  <si>
    <t>5.11.2020 (UCM)</t>
  </si>
  <si>
    <t>Cieľom projektu je vyvinúť diagnostický nástroj pre tvorcov politík, pedagógov, mediálne krotických orgánov a inštitúcií, ako aj pre mediálnych expertov a novinárov, ktorý umožní poskytovanie holistického hodnotenia rozík a príležitostí týkajúci sa premyslenej komunikácie a následnej sociálnej súdržnosti v Európe.</t>
  </si>
  <si>
    <t>Central European Digital Media Observatory (CEDMO)</t>
  </si>
  <si>
    <t>Solík Martin, JUDr., PhD.</t>
  </si>
  <si>
    <t>2019-1-SK01-KA107-060402</t>
  </si>
  <si>
    <t>EUROPE FACILITY (CEF) - TELECOMMUNICATIONS SECTOR</t>
  </si>
  <si>
    <t>Projekt je zameraný na vytvorenie národných a nadnárodných uzlov pre výskum digitálnych médií. Ide o medzinárodnú sieť výskumných centier, ktorých účelom je zhromažďovať, analyzovať a vyhodnocovať poznatky týkajúce sa problematiky dezinformácií a falošných správ.</t>
  </si>
  <si>
    <t>Fakulta prírodných vied UCM</t>
  </si>
  <si>
    <t>Magnetochemical phenomena in bistable and multistable coordination compounds</t>
  </si>
  <si>
    <t>Rajnák Cyril, doc., RNDr., PhD., PhD.</t>
  </si>
  <si>
    <t>0134/2024</t>
  </si>
  <si>
    <t>ostatné odbory chemických vied</t>
  </si>
  <si>
    <t>výzva zverejnená na webových stránkach</t>
  </si>
  <si>
    <t>DAAD Bilateral (MINEDU)</t>
  </si>
  <si>
    <t>MŠVVaM SR</t>
  </si>
  <si>
    <t>Projekt je zameraný na syntézu a charakterizáciu nových bistabilných a multistabilných zlúčenín prechodných kovov obsahujúcich magnetochemické javy, ako je spin crossover a/alebo pomalá magnetická relaxácia.</t>
  </si>
  <si>
    <t>Filozofická fakulta UCM</t>
  </si>
  <si>
    <t>Univerzita podporujúca inteligentné aktívne stárnutie</t>
  </si>
  <si>
    <t>Šeben Zaťková Timea, PaedDr., PhD.</t>
  </si>
  <si>
    <t>BIN SGS02</t>
  </si>
  <si>
    <t>Nórske fondy</t>
  </si>
  <si>
    <t>Projekt je orientovaný na oblasť vysokoškolskej pedagogiky so zameraním na propagáciu a implementáciu problematiky aktívneho inteligentného starnutia medzi rôznymi vekovými kategóriami edukantov navštevujúcichuniverzity. Hlavný dôraz je kladený na sprostredkovanie a implementáciu konceptu verejnoprospešných technológií v edukačnom procese, ktorý sa člení do oblastí zlepšovania vedomostí a zručností: inteligentná domácnosť;bezpečná komunikácia; technológie pre nezávislý život.Aktivity projektu sú zamerané na viaceré skupiny účastníkov:- propagácia konceptu a prípravy študentov 1. ročníka bakalárskeho štúdia na aktívne starnutie;- propagácia konceptu medzi študentmi v študijných programochpomáhajúcich profesií;- propagácia konceptu medzi seniormi - účastníkmi záujmového vzdelávaniaUniverzity tretieho veku (U3V).Aktivity projektu povedú k rozvoju a implementácii inovatívnych učebných osnov a metodík pre cieľové skupiny, vedeckých štúdií a iných publikácií.</t>
  </si>
  <si>
    <t>The Future is in Applied Intelligence</t>
  </si>
  <si>
    <t>Dirgová Luptáková Iveta, doc., RNDr., PhD.</t>
  </si>
  <si>
    <t>2022-1-PL01-KA 220-HED-000088359-P3</t>
  </si>
  <si>
    <t>PRÍRODNÉ VEDY</t>
  </si>
  <si>
    <t>Počítačové a informatické vedy (okrem 020300 Informačné a komunikačné technológie a 050804 Knižničná a informačná veda)</t>
  </si>
  <si>
    <t>Informatické a počítačové vedy</t>
  </si>
  <si>
    <t>Projkt sa zameriava na disemináciu Umelej Inteligencie. Na základe zainteresovaných skupín učiteľ, študent, zamestnávatelia, ktorí využívajú umelú inteligenciu v praxi, je cieľom projektov vytvoriť kurz pre študentov pozostávajúci z modulov, vytvorených na základe vyššie uvedených prieskumov zainteresovaných skupín so zameraním sa na využívania Umelej inteligencie v praxi.</t>
  </si>
  <si>
    <t>UJS Komárno</t>
  </si>
  <si>
    <t>Ekonomická fakulta UJS</t>
  </si>
  <si>
    <t>Poly-Universe in Teacher Training Education</t>
  </si>
  <si>
    <t>Fehér Zoltán RNDr. PhD.</t>
  </si>
  <si>
    <t>2020-1-HU01-KA203-078810</t>
  </si>
  <si>
    <t>https://www.tpf.hu/english</t>
  </si>
  <si>
    <t>Tempus Foundation</t>
  </si>
  <si>
    <t>01-01-0006170</t>
  </si>
  <si>
    <t>10.09.2020</t>
  </si>
  <si>
    <t>Cieľom projektu je aplikovať do vyučovania matematiky hru Poly-Universe, ktorú vytvoril János Szász Saxon</t>
  </si>
  <si>
    <t>Education and training development for the treatment of food allergies in the HoReCa sector</t>
  </si>
  <si>
    <t>PhDr. Enikő Kahler Korcsmáros, PhD.</t>
  </si>
  <si>
    <t>2022-2-HU01-KA220-HED-000094859</t>
  </si>
  <si>
    <t>14.07.2022</t>
  </si>
  <si>
    <t>V rámci projektu sa realizoval výskum uplatňovania pravidiel v obalsti manažmentu alergénov v jednotlivých krajinách projektu a rozvoj vzdelávania a školení pre liečbu potravinových alergií v sektore HoReCa</t>
  </si>
  <si>
    <t>Reformovaná teologická fakulta UJS</t>
  </si>
  <si>
    <t>Supporting inclusive learning environments - strategies to support students with children and families in higher education</t>
  </si>
  <si>
    <t>ThDr. Somogyi Alfréd, PhD</t>
  </si>
  <si>
    <t>2023-1-HU01-KA220-HED-000156058</t>
  </si>
  <si>
    <t>teológia</t>
  </si>
  <si>
    <t>11.04.2024</t>
  </si>
  <si>
    <t>Cieľom projektu je po analýze stavu problematiky v jednotlivých krajinách projektu vypracovať stratégie na podporu študentov s deťmi a rodinami vo vysokoškolskom vzdelávaní</t>
  </si>
  <si>
    <t>Pedagogická fakulta UJS</t>
  </si>
  <si>
    <t>International Perspectives in Teacher Training - OkTáv</t>
  </si>
  <si>
    <t>Horváth Kinga Dr. habil. PaedDr. PhD.</t>
  </si>
  <si>
    <t>2024-1-HU01-KA220-HED-000248326</t>
  </si>
  <si>
    <t>01.10.2024</t>
  </si>
  <si>
    <t>Cieľom projektu je po výskumnej analýze stavu problematiky v jednotlivých krajinách projektu vytvoriť flexibilný kurz v oblasti vzdelávania učiteľov, ktorý pripraví študentov učiteľstva na využitie možností internacionalizácie verejného vzdelávania a odborného vzdelávania, na osvojenie si krokov tvorby stratégií, dostupných programov (pedagogika, psychológia).</t>
  </si>
  <si>
    <t>Podpora spoločenskovedného výskumu Maďarov žijúcich na Slovensku</t>
  </si>
  <si>
    <t>Juhász György, Dr. habil., PaedDr., PhD.</t>
  </si>
  <si>
    <t>BGA/145/2024</t>
  </si>
  <si>
    <t>https://bgazrt.hu/</t>
  </si>
  <si>
    <t xml:space="preserve">Fond Gábora Bethlena </t>
  </si>
  <si>
    <t>23300576-2-41</t>
  </si>
  <si>
    <t>18.04.2024</t>
  </si>
  <si>
    <t>projekt je celouniverzitný</t>
  </si>
  <si>
    <t>Cieľom projektu je podpora výskumu v oblasti  vzdelávania maďarskej národnotnej menšiny na Slovensku,  ďalej v oblasti stratégií rozvoja ekonomiky v regiónoch obývaných touto menšinou a výskumu cirkví a cirkevných dejín  Maďarov žijúcich na Slovensku.</t>
  </si>
  <si>
    <t>SME Joint Ventures in V4 countries to strengthen SMEs through supporting innovation in education</t>
  </si>
  <si>
    <t>https://www.visegradfund.org</t>
  </si>
  <si>
    <t>11.04.2022</t>
  </si>
  <si>
    <t>Cieľom projektu je výskum  a  rozbor  podnikateľského prostredia  krajiny, tvorba vzdelávacích materiálov, ktoré je možné neskôr aktívne zaradiť do učebných osnov.</t>
  </si>
  <si>
    <t>New horizons for science and religion in Central and Eastern Europe</t>
  </si>
  <si>
    <t>Kovács Ábrahám prof. PhD.</t>
  </si>
  <si>
    <t>DXR00290</t>
  </si>
  <si>
    <t>https://www.templeton.org/</t>
  </si>
  <si>
    <t>John Templeton Foundation</t>
  </si>
  <si>
    <t>25.04.2023</t>
  </si>
  <si>
    <t>Cieľom projektuje výskum,  výskumné aktiviy a  nové obzory pre vedu a náboženstvo v strednej a východnej Európe</t>
  </si>
  <si>
    <t>WORKFORCE PIPELINE Sustainable workforce pipeline for the automotive and technology sectors in the Pons Danubii Region (NOVUM DANUVIUM)</t>
  </si>
  <si>
    <t>Mgr. Ištvánik Norbert</t>
  </si>
  <si>
    <t>SKHU/1802/3.1/051</t>
  </si>
  <si>
    <t>https://www.skhu.eu/</t>
  </si>
  <si>
    <t>Európsky fond regionálneho rozvoja - Interreg</t>
  </si>
  <si>
    <t>30244186-9499-952-11</t>
  </si>
  <si>
    <t>24.08.2020</t>
  </si>
  <si>
    <t>Cieľom je po analýze stavu problematiky vytvoriť služby s cieľom zabezpečiť kohéziu medzi vedomosťami a zručnosťami poskytované vzdelávacími inštitúciami a odbornými požiadavkami výrobných a vývojových firiem s vyššou pridanou hodnotou v oblasti automobilového a technologického sektoru v regióne Pons Danubii.</t>
  </si>
  <si>
    <t>UK Bratislava</t>
  </si>
  <si>
    <t>Lekárska fakulta UK</t>
  </si>
  <si>
    <t>Výživa a zdravé starnutie / Ernährung und gesundes Altern</t>
  </si>
  <si>
    <t>Muchová Jana, doc. RNDr., PhD.</t>
  </si>
  <si>
    <t>305011Q905</t>
  </si>
  <si>
    <t>LEKÁRSKE VEDY A ZDRAVOTNÍCKE VEDY</t>
  </si>
  <si>
    <t>ostatné odbory lekárskych vied a zdravotníckych vied</t>
  </si>
  <si>
    <t>https://www.crz.gov.sk/3732856/</t>
  </si>
  <si>
    <t>INTERREG V-A SK-AT</t>
  </si>
  <si>
    <t>Dĺžka doby realizácie aktivít projektu a finančná realizácia projektu nie sú za rovnaké obdobia. Platba z refundácie/záverečnej platby bola poskytnutá v roku 2024.</t>
  </si>
  <si>
    <t>Cieľom projektu je hľadať a určiť markery starnutia, ako aj snaha o ich ovplyvnenie rôznymi bioaktívnymi látkami. Za tým účelom treba prebudovať 2 laboratória a vybaviť ich modernou prístrojovou technikou. Účastníci projektu budú monitorovať vplyv nutrientov (proteíny, vitamín D a omega-3 mastné kyseliny) a súčasne aj fyzickej aktivity na zdravie seniorov. Výskum sa realizuje na troch úrovniach. Na humánnej úrovni (ten sa bude realizovať najmä vo Viedni, čiastočne aj v Bratislave) (zodpovedná za humánnu štúdiu s omega-3 mastnými kyselinami prof. Ing. Zdeňka Ďuračková, PhD., na animálnej úrovni s cieľom sledovať vplyv suplementácie a cvičenia na orgánovej úrovni (zodpovední doc. RNDr. Jana Muchová, PhD. a prof. MUDr. Boris Mravec, PhD) a na molekulovej úrovni, kde sa budú využívať bunkové kultúry (zodpovedná doc. Ing. Ingrid Žitňanová, PhD.).</t>
  </si>
  <si>
    <t>Center for Innovative Healthcare</t>
  </si>
  <si>
    <t>Musil Peter, RNDr. PhD.</t>
  </si>
  <si>
    <t>https://digital-strategy.ec.europa.eu/en/activities/edihs</t>
  </si>
  <si>
    <t>DIGITAL</t>
  </si>
  <si>
    <t>Európska komisia – CNECT</t>
  </si>
  <si>
    <t>ECDI projekt- HealthHub: 
digitálny inovačný hub pre poskytovateľov zdravotnej starostlivosti aj inovatívne firmy
priestor pre hľadanie a ponúkanie inovácií
otvorená platforma pre zdieľanie know-how
celoslovenská organizácia so sieťou viac ako 200 medzinárodných partnerov
priestor na zrýchlenie digitalizácie zdravotníctva</t>
  </si>
  <si>
    <t>Prevalencia vybraných sexuálne a krvou prenosných infekcií v komunitách migrantov SR, so zvláštnym zreteľom na skupinu odídencov z Ukrajiny</t>
  </si>
  <si>
    <t>Bražinová Alexandra, prof. MUDr. PhD., MPH</t>
  </si>
  <si>
    <t>2023/1338156-0;2023/1381046-0</t>
  </si>
  <si>
    <t>www.who.int</t>
  </si>
  <si>
    <t>World Health Organization ACO-SVK</t>
  </si>
  <si>
    <t>Svetová zdravotnícka organizácia</t>
  </si>
  <si>
    <t>Realizovanie štúdie Ústavom epidemiológie Lekárskej fakulty Univerzity Komenského v Bratislave, s finančnou a technickou podporou Svetovej zdravotníckej organizácie. 
Epidemiologická správa o pacientoch/utečencoch z Ukrajiny liečených na HIV 
,epidemiologický dotazník,zber údajov od všetkých HIV+ ukrajinských utečencov, ktorí prišli na Slovensko po 24. februári 2022. Údaje obsahovali informácie o veku, pohlaví, demografických a epidemiologických ukazovateľoch. Celoštátne sa vyhľadalo na Slovensku HIV+ 109 ukrajinských utečencov; boli zozbierané podrobné epidemiologické údaje od 65 ukrajinských utečencov liečených na HIV v Bratislavskom kraji.  
• Zhrnutie a analyzovanie údajov zozbieraných z centier pre zahraničné choroby a tropickú medicínu.
• Epidemiologická správa o prevalencii HIV, syfilisu, hepatitídy B a C u cudzincov žiadajúcich o prechodný pobyt na Slovensku</t>
  </si>
  <si>
    <t>PERFUSE Study Group</t>
  </si>
  <si>
    <t>Murín Ján,prof. MUDr.,PhD.</t>
  </si>
  <si>
    <t>SUP0015563</t>
  </si>
  <si>
    <t>klinické lekárske vedy (vrátane klinických farmaceutických vied)</t>
  </si>
  <si>
    <t>vnútorné choroby</t>
  </si>
  <si>
    <t>klinické lekárske vedy</t>
  </si>
  <si>
    <t>Beth Israel Deaconess Medical Center,Inc.</t>
  </si>
  <si>
    <t>Zmluva bola uzavretá 19.8.2017,v rámci ďalších rokov boli uzatvárané dodatky.</t>
  </si>
  <si>
    <t xml:space="preserve">Výskumné práce súvisiace s riadením a dohľadom nad Štúdiou ako člen riadiaceho výboru pre Štúdiu, sponzorovaný spoločnosťou CSL Behring LLC (ďalej len "sponzor") s názvom: AEGIS II - Fáza III: "A Phase 3, Parall, Multicentrel, Randomel-Controlized Place to Double-bl.
Výskum účinnosti a bezpečnosti CSL112 u subjektov s akútnym myokardom" ("Štúdia") pod vedením C. Michaela Gibsona, M.D. ("Predseda štúdie"). </t>
  </si>
  <si>
    <t>Biomarkers established to stratify sepsis long-term adverse effects to improve patients’ health and quality of life</t>
  </si>
  <si>
    <t>Pastorek Michal, doc. Mgr., PhD.</t>
  </si>
  <si>
    <t>základné lekárske vedy (vrátane základných farmaceutických vied)</t>
  </si>
  <si>
    <t>Internet: https://ec.europa.eu</t>
  </si>
  <si>
    <t>HORIZON-HLTH-2023-DISEASE-03</t>
  </si>
  <si>
    <t>Európska komisia – HADEA</t>
  </si>
  <si>
    <t>Projekt BEATsep sa zameriava na skúmanie patofyziologických prepojení medzi sepsou a syndrómom PICS. Sepsa, alebo septický šok, je život ohrozujúce zlyhanie orgánov spôsobené nekontrolovanou imunitnou reakciou na infekciu. PICS (Persistent Inflammation, immunosuppression, and Catabolism Syndrome) predstavuje syndróm pretrvávajúcej zápalovej odpovede, imunosupresie a katabolismu, ktorý vzniká počas hospitalizácie a vedie k dlhodobým zdravotným komplikáciám. Cieľom projektu je definovať skoré markery PICS a skúmať súvislosť medzi jeho rozvinutím a progresiou sepsy. BEATsep využíva moderné prístupy, ako sú analýzy na úrovni jednotlivých imunitných buniek a neurokognitívne hodnotenia v kombinácii s metódami strojového učenia. Výstupom projektu je vytvorenie stratifikačného nástroja na predikciu rizika PICS a návrh sekundárnych preventívnych opatrení. Projekt tak prispieva k lepšej definícii, diagnostike a prevencii komplikácií, ktoré výrazne ovplyvňujú kvalitu života pacientov po prekonaní sepsy.</t>
  </si>
  <si>
    <t>Filozofická fakulta UK</t>
  </si>
  <si>
    <t>Gender Equality Standards for AHMSSBL institutions throughout Europe (Equal4Europe)</t>
  </si>
  <si>
    <t>Szapuová Mariana, doc. PhDr., PhD.</t>
  </si>
  <si>
    <t>sociológia</t>
  </si>
  <si>
    <t>sociológia a sociálna antropológia</t>
  </si>
  <si>
    <t>Európska komisia - REA</t>
  </si>
  <si>
    <t>2020 – 2023</t>
  </si>
  <si>
    <t xml:space="preserve">Projekt má za cieľ identifikovať a využiť nástroje, ktoré umožnia začleniť rod do vzdelávania a výskumu, znížiť rodovú nerovnováhu v rozhodovacích orgánoch inštitúcií vysokoškolského vzdelávania a odstrániť pretrvávajúce prekážky v kariérnom postupe žien na týchto inštitúciách. Projekt sa zameria na niekoľko výskumných tém aj praktických akcií, do ktorých zapojí nielen vyučujúcich a výskumníkov a výskumníčky, ale aj študentov a študentky a manažment inštitúcií. </t>
  </si>
  <si>
    <t>Promotion of rural museums and heritage sites  in the vicinity of European pilgrimage routes (rurALLURE)</t>
  </si>
  <si>
    <t>Deptová Tatiana, Mgr., PhD.</t>
  </si>
  <si>
    <t>masmediálna komunikácia</t>
  </si>
  <si>
    <t>masmediálne štúdiá</t>
  </si>
  <si>
    <t>Opravený rok ukončenia projektu, zle sa zobrazoval rok ukončenia projektu (formátovanie dátumu).                                                                                                                   Dĺžka doby realizácie aktivít projektu a finančná realizácia projektu nie sú za rovnaké obdobia. Platba z refundácie/záverečnej platby bola poskytnutá v roku 2024.</t>
  </si>
  <si>
    <t>Cieľom projektu je vytvoriť sieť inštitúcií, ktoré budú spoločne propagovať kultúrne ustanovizne či miesta kultúrneho dedičstva nachádzajúce sa na európskom vidieku v blízkosti významných pútnických trás. Medzi počiatočné aktivity projektu patrí vypracovanie historických, kultúrnych, sociologických a ekonomických štúdií, zameraných na analýzu príležitostí spojených s propagovaním vidieckeho kultúrneho dedičstva. Na tomto základe vzniknú konkrétne stratégie a odporúčania šité na mieru prednostiam jednotlivých lokalít. Členovia konzorcia tiež pripravia rozsiahlu geolokačnú databázu a interaktívnu mapu miest kultúrneho dedičstva na európskom vidieku, ktoré sú blízko pútnických trás. Údaje z databázy budú využívať aj mobilné aplikácie vyvinuté v rámci projektu, ktoré pútnikom umožnia objaviť významné miesta kultúrneho dedičstva.</t>
  </si>
  <si>
    <t>EU Differentiation, Dominance and Democracy (EU3D)</t>
  </si>
  <si>
    <t>Bátora Jozef, prof. M. Phil. PhD.</t>
  </si>
  <si>
    <t>politické vedy</t>
  </si>
  <si>
    <t>teória politiky</t>
  </si>
  <si>
    <t xml:space="preserve">Mnohé krízy a výzvy, ktorým EÚ čelila v poslednom desaťročí, odhalili zraniteľnosť EÚ voči nestabilným trhom, čoraz menej predvídateľnej globálnej geopolitickej scéne a rastúcej domácej opozícii. Rozhodnutie Spojeného kráľovstva opustiť EÚ (2016) ukazuje, že už nemožno jednoducho predpokladať, že všetky štáty pôjdu rovnakým, integracionistickým smerom, čo však práve diferencovaná integrácia predpokladá. Brexit je dôležitým mementom toho, že EÚ čelí hrozbe dezintegrácie. Projekt EU3D preto presúva ohnisko záujmu na diferenciáciu. Tá nie je spätá s nijakým konkrétnym smerovaním zmeny a zahŕňa integráciu aj dezintegráciu. Všetky moderné politické systémy sú diferencované, no v prípade EÚ ide o špecifický spôsob diferenciácie. Problém spočíva v tom, že EÚ vyšla z finančnej a migračnej krízy spojená väčšmi s nadvládou a menej s demokraciou. V projekte EU3D sa nadvláda chápe ako svojvoľné vládnutie. Môže pritom ísť aj o nezamýšľaný dôsledok konania. Cieľom projektu EU3D je špecifikovať podmienky, za ktorých je diferenciácia politicky prijateľná, inštitucionálne udržateľná a demokraticky legitímna. EU3D zároveň špecifikuje podmienky, v ktorých to tak nie je, teda v ktorých prevažuje nadvláda. </t>
  </si>
  <si>
    <t>The implementation of Digital Mobile Mental Health in clinical care pathways:  Towards person-centered care in psychiatry (IMMERSE)</t>
  </si>
  <si>
    <t>Heretik Anton ml., prof. Mgr,. PhD.</t>
  </si>
  <si>
    <t>psychologické vedy</t>
  </si>
  <si>
    <t>klinická psychológia</t>
  </si>
  <si>
    <t>psychológia</t>
  </si>
  <si>
    <t>Cieľom projektu je transformovať metodológiu Experience Sampling Methodology do podoby inovatívneho klinického digitálneho nástroja zdravotnej starostlivosti v duchu princípov digitálneho mobilného duševného zdravia (DMMH). Prostredníctvom dôkladnej implementačnej štúdie DMMH do oblasti rutinnej klinickej starostlivosti o duševné zdravie v štyroch európskych krajinách.</t>
  </si>
  <si>
    <t>Architecture and Remembrance: the discrimination of architects in Nazi-fascist regiments (ARCH MEM)</t>
  </si>
  <si>
    <t>Škorvanková Eva, Mgr., PhD.</t>
  </si>
  <si>
    <t>historické vedy a archeológia</t>
  </si>
  <si>
    <t>história</t>
  </si>
  <si>
    <t>historické vedy</t>
  </si>
  <si>
    <t>CERV</t>
  </si>
  <si>
    <t>Európska komisia - EACEA</t>
  </si>
  <si>
    <t>Projekt má za cieľ preskúmať, čo sa stalo so židovskými architektmi v Taliansku po prijatí rasových zákonov v rokoch 1938/40 a v strednej Európe. Cieľom je a) informovať a zvýšiť povedomie odbornej komunity aj širokej verejnosti o diskriminácii, ktorej boli vystavení židovskí architekti počas nacisticko-fašistických režimov; b) preskúmať diskrimináciu a antisemitizmus, ktoré viedli k vylúčeniu mnohých architektov z ich profesijných oblastí. Východiskom projektu bude výskumná činnosť realizovaná v archívoch v Taliansku a Československu. Výsledky výskumu budú sprístupnené prostredníctvom týchto výstupov: videodokument, výstava o architektoch, ktorých postihla diskriminácia, grafický román, knižná publikácia. Na šírenie uvedených výstupov sa zorganizuje niekoľko podujatí, ktoré oslovia rôzne cieľové skupiny (odborné komunity, študentov, širokú verejnosť, iné inštitúcie).</t>
  </si>
  <si>
    <t>Twenty years of cultural enrichment in reunified Europe</t>
  </si>
  <si>
    <t>Hroteková, Michaela, Mgr., PhD.</t>
  </si>
  <si>
    <t>kulturológia</t>
  </si>
  <si>
    <t>CERV-2023-CITIZENS-REM</t>
  </si>
  <si>
    <t>Cieľom projektu je preskúmať vplyv rozšírenia EÚ v roku 2004 na rôzne kultúrne aspekty a hodnoty nových členských štátov, ako aj vytvoriť silnejšie kultúrne a akademické väzby v rámci strednej a východnej Európy. Zároveň vytvára základ pre dlhodobú sieť kultúrnej spolupráce medzi partnerskými univerzitami a Ukrajinou.</t>
  </si>
  <si>
    <t>Expert
Network for Analytical Support in Social Policies (ENASSP)</t>
  </si>
  <si>
    <t>Gerbery Daniel, doc. Mgr., PhD.</t>
  </si>
  <si>
    <t>VC/2022/0130</t>
  </si>
  <si>
    <t>DG EMPL Call for tenders EMPL/2022/OP/0009 (VT/2022/013)</t>
  </si>
  <si>
    <t>LISER - Luxembourg Institute of Socio-Economic Research</t>
  </si>
  <si>
    <t>IČ DPH: LU20829030</t>
  </si>
  <si>
    <t>Hlavným cieľom projektu je poskytovať Európskej komisii včasné a kvalitné nezávislé informácie o sociálnej oblasti o politikách sociálnej ochrany a sociálneho začlenenia (a o súvisiacom sociálno-ekonomickom vývoji a trendoch) v krajinách, ktoré pokrýva sieť ENASSP. Úlohou grantových partnerov je poskytovať odborné znalosti a vyhodnotenia (vrátane štatistickej analýzy) európskych a národných sociálnych politík. To zahŕňa: prípravu a aktualizáciu (raz ročne) profilu SR vo forme súhrnnej výskumnej správy; vypracovanie dvoch tematických správ, v ktorých sa hodnotí, ako sa SR darí riešiť kľúčové výzvy v oblasti sociálnej ochrany a sociálneho začlenenia; účasť na dvoch každoročných stretnutiach nezávislých národných expertov ENASSP.</t>
  </si>
  <si>
    <t>Prírodovedecká fakulta UK</t>
  </si>
  <si>
    <t>The heterogeneous multidimensional relational model for
mineralogical data analysis</t>
  </si>
  <si>
    <t>Putiš Marián, prof. RNDr. DrSc. / MSc. Liubomyr Gavryliv, PhD.</t>
  </si>
  <si>
    <t>SASPRO 2 č. 3007/01/01</t>
  </si>
  <si>
    <t>mineralógia</t>
  </si>
  <si>
    <t>Horizont 2020 - MSCA-COFUND</t>
  </si>
  <si>
    <t>Európska komisia – REA</t>
  </si>
  <si>
    <t>https://crz.gov.sk/zmluva/8177343/</t>
  </si>
  <si>
    <t>Viac ako 100 nových minerálov sa objaví každý rok,  pričom celkový počet minerálov, schválených Komisiou pre nové minerály, nomenklatúru a klasifikáciu (CNMNC) Medzinárodnej mineralogickej asociácie (IMA) k decembru 2020 , je viac ako 5600. Toto číslo môže presiahnuť 15 000, ak sa berú do úvahy synonymá minerálov, odrody a poly typy. Aj keď sa množstvo týchto údajov každým rokom enormne zvyšuje, stále zostáva nespracované, neklasifikované, neštruktúrované, a preto je pre geovednú komunitu nedostupné. V podstate každý geovedec sa postupne zapája do problematiky analýzy komplexných vedeckých údajov, vrátane celoživotného cyklu údajov – od zberu údajov po ich spracovanie a archiváciu, ktoré spravidla vyžadujú pokročilé znalosti programovania. Projekt sa zameriava na vytvorenie voľne dostupnej interoperatívnej platformy, ktorá by umožnila preskúmať viaceré skupiny mineralogických údajov, vysvetliť vzťahy medzi minerálnymi druhmi a odhaliť skryté vzťahové vzorce v týchto veľkých balíkoch údajov. Cieľom modelu je uviesť znalosti z mineralógie do praxe aby sa geovedci mohli sústrediť na svoj výskum a delegovať komplexné úlohy výpočtu a transformácie údajov na samotný kompozitný model. Ten má mať nasledujúce charakteristiky: jednoduchý - pochopiteľný pre geológov; prispôsobiteľný - ktorý reaguje na potreby výskumníka; ako otvorená a vzájomne prepojená databáza - údaje sú usporiadané do oddelených domén so vzťahmi v rámci samotnej domény a medzi doménami; FAIR - spĺňa zásady otvorenosti, prístupnosti, interoperatívnosti a opätovného použitia. Aplikovaním algoritmov analýzy údajov a sieťovej analýzy na model, ktorý kóduje inverzné minerálne vzťahy sa poskytnú zásadne nové informácie o minerálnej diverzite, distribúcii, vzácnosti a odhalia sa predtým nepoznané vzťahy medzi skupinami minerálov.</t>
  </si>
  <si>
    <t>EPR and NMR spektroskopia spin-orbitálne spriahnutých paramagnetických tuhých látok</t>
  </si>
  <si>
    <t>Bučko Tomáš, doc. Ing. PhD./ Michal Repiský</t>
  </si>
  <si>
    <t>SASPRO 2 č. 3129/01/02</t>
  </si>
  <si>
    <t>materiálová chémia</t>
  </si>
  <si>
    <t>https://www.crz.gov.sk/zmluva/6182972/</t>
  </si>
  <si>
    <t>Nespárované elektróny hrajú kľúčovú rolu v mnohých chemických a fyzikálnych procesoch, ako napríklad prenos elektrónu v lítiových alebo sodíkových batériách založených na báze oxidov prechodných kovov, či katalyticky aktívnych miestach v kovovo-organických štruktúrach (MOF). Pre optimalizovanie efektivity týchto materiálov je potrebné určiť vzťah medzi ich štruktúrou a vlastnosťami. Elektrónová paramagnetická rezonancia (EPR) a paramagnetická jadrová magnetická rezonancia (pNMR) sú spektroskopie umožňujúce určovať štruktúru paramagnetických materiálov, štúdium ktorých je často podporované teoretickými výpočtami napomáhajúcimi nájsť vzťah medzi experimentálnymi spektrami a elektrónovou štruktúrou, a týmto spôsobom napomôcť ku návrhu efektívnejších materiálov. Napriek tomu, že teoretické modelovanie EPR a NMR spektier je dobre preskúmané pre molekuly v plynnej a kvapalnej fáze, v súčasnosti neexistuje relativistický prístup pre výpočet NMR spektier paramagnetických tuhých látok. Toto vytvára veľkú medzeru v schopnosti výpočtovej chémie/fyziky prispieť ku racionalizácii vzťahu medzi štruktúrou a vlastnosťami paramagnetických materiálov. Predkladaný projekt si preto kladie za cieľ vyplniť túto medzeru vývojom plne-elektrónovej relativistickej dvoj- a štvor-komponentnej metódy založenej na teórii funkcionálu hustoty (DFT) pre výpočet EPR a NMR spektier paramagnetických tuhých látok. Projekt bude stavať na vlastnom štvor-komponentnom DFT programe pre tuhé látky a expertíze s relativistickými výpočtami EPR a pNMR spektier molekúl, s cieľom dosiahnuť významný pokrok v modelovaní magnetických tuhých látok. Projekt tak umožní pokročiť vo využívaní EPR a pNMR pri štúdiu paramagnetických materiálov, zatiaľ čo zahrnutie relativistických efektov zasa umožní spoľahlivo popísať paramagnetické látky s ťažkými prvkami, ako sú napríklad oxidy prechodných kovov, relevantné ako materiály pre lítiové alebo sodíkové batérie.</t>
  </si>
  <si>
    <t>Study of powdery mildew resistance genes on wheat</t>
  </si>
  <si>
    <t>Švec Miroslav, doc. RNDr. CSc./ Alexander Milovanov</t>
  </si>
  <si>
    <t>SASPRO2 3339-03-02</t>
  </si>
  <si>
    <t>genetika a šľachtenie</t>
  </si>
  <si>
    <t>https://crz.gov.sk/zmluva/8177386/</t>
  </si>
  <si>
    <r>
      <t xml:space="preserve">Najčastejšou chorobou vyskytujúcou sa na pšenici je múčnatka trávová. Hybridizácia je jedným zo spôsobov, ako rozšíriť diverzitu pšenice letnej o gény rezistencie voči hubovým chorobám, pričom v posledných rokoch sa pozornosť výskumníkov sústredila na využitie domestikovaných aj divorastúcich príbuzných druhov ako zdrojov účinných génov rezistencie. Tím projektu CARPATHIA (s názvom: „Klonovanie génov zabezpečujúcich totálnu rezistenciu pšenice voči múčnatke trávovej“, pôsobiaci na Univerzite Komenského v Bratislave) disponuje genetickým zdrojom z domestikovanej tetraploidnej pšenice </t>
    </r>
    <r>
      <rPr>
        <i/>
        <sz val="10"/>
        <rFont val="Arial"/>
        <family val="2"/>
        <charset val="238"/>
      </rPr>
      <t>Triticum dicoccum</t>
    </r>
    <r>
      <rPr>
        <sz val="10"/>
        <rFont val="Arial"/>
        <family val="2"/>
        <charset val="238"/>
      </rPr>
      <t xml:space="preserve"> Schrank ex Schübl. u ktorého sa zatiaľ nenašiel žiadny izolát múčnatky, ktorý by ju napádal. Tento zdroj je odolný voči múčnatke tak v juvenilnom štádiu vývoja rastlín, ako aj v neskorších štádiách. Tento ekotyp </t>
    </r>
    <r>
      <rPr>
        <i/>
        <sz val="10"/>
        <rFont val="Arial"/>
        <family val="2"/>
        <charset val="238"/>
      </rPr>
      <t>Triticum</t>
    </r>
    <r>
      <rPr>
        <sz val="10"/>
        <rFont val="Arial"/>
        <family val="2"/>
        <charset val="238"/>
      </rPr>
      <t xml:space="preserve"> sa vyskytoval na Slovensku v podhorskej oblasti Malých Karpát, a preto bol nazývaný ako „karpatská rezistencia“. Je pravdepodobné, že kombinácia dvoch génov (v chromozómoch 2A a 7A) poskytuje úplnú rezistenciu. Predložený projekt sa teda zameriava na štúdium genetického základu a štruktúry génov rezistencie voči múčnatke na chromozómoch 2A a 7A v rôznych rastlinných líniách a genotypoch.</t>
    </r>
  </si>
  <si>
    <t>Investigation of Newly Synthesized MXene-based Solar Driven Photocatalysts in Environmental Remediation and Hydrogen Production</t>
  </si>
  <si>
    <t>Monfort Olivier, doc. PhD. / Shalu Atri</t>
  </si>
  <si>
    <t>SASPRO2 3305-03-02</t>
  </si>
  <si>
    <t>anorganická chémia</t>
  </si>
  <si>
    <t>https://www.crz.gov.sk/zmluva/6838571/</t>
  </si>
  <si>
    <t>Cieľom predkladaného projektu je príprava nových heterogénnych systémov pre odstraňovanie organických polutantov z vody pri použití pokročilých oxidačných procesov („advanced oxidation precesses“) a produkciu vodíka ako čistého zdroja energie. V rámci tohoto výskumu sa bude rozvíjať  syntéza nových materiálov na báze MXenov za použitia mechanického a ultrazvukového premiešavania. V prvom kroku budú pripravené nanomateriály na báze koboalu/niklu za použitia mokrých chemických metód. Pripravené materiály na báze MXenov budú odvodené od Ti3C2Tx, kde T môžu byť F-, OH- a rôzne ďalšie funkčné skupiny. Následne bude pripravená série fotokatalyzátorov na báze kompozitov MXenov s 0D, 1D, 2D a 3D nanomateriálmi na báze Co/Ni. Za účelom charakterizácie ich morfologických a štrukturálnych vlastností budú uskutočnené XRD, Ramanove, SEM a TEM merania.  Okrem toho ich kvalitatívna a kvantitatívna analýza bude študovaná pomocou EDX a ESCA a ich povrchové vlastnosti budú charakterizované pomocou BET. Informácie o optických vlastnostiach budú získané pomocou difúznej elektrónovej spektroskopie a fotoelektrochemických metód. Okrem komplexného zhodnotenia fyzikálno-chemických vlastností, hlavným cieľom predkladaného projektu je charakterizácia pripravených látok pri čistení odpadových vôd a produkcii vodíka. Detailne budú preštudované efektivita, kinetika a mechanizmus fotokatalytického procesu. V procese čistenia vody bude uskutočnená analýza stupňa degradácie kontaminantov stúpajúcej dôležitosti (“pollutants of emerging concern”) v umelo pripravených a reálnych modelových vodách. Pritom budú použité metódy HPLC  a TOC analýzy a bude sa študovať  mechanizmus degradácie, pričom budú identifikované hlavné produkty reakcií (s dôrazom na radikály). Pre produkciu vodíka budú vyskúšané rôzne fotoelektrochemické konfigurácie, tak aby bolo možné optimalizovať použitie materiálov na báze MXenov v tomto procese.</t>
  </si>
  <si>
    <t>Geminal-based references in explicitly correlated frameworks</t>
  </si>
  <si>
    <t>Noga Jozef, prof. / Zsuzsanna Mihálka Éva, Mgr., PhD.</t>
  </si>
  <si>
    <t>SASPRO 2 č. 3154/01/02</t>
  </si>
  <si>
    <t>teória vyučovania chémie</t>
  </si>
  <si>
    <t>https://www.crz.gov.sk/zmluva/5973296/</t>
  </si>
  <si>
    <t>Podstatou tohto projektu je skĺbenie dvoch súčasných metodológií pre riešenie problému elektrónovej korelácie, s cieľom vyvinúť nové, efektívnejšie prístupy. Navrhovaný model kombinuje metódy s explicitným zahrnutím elektrónovej korelácie (označované ako F12) s referenčnými funkciami na báze elektrónových párov. F12 metodológia je známa tým, že explicitným zahrnutím medzielektrónovej koordináty do vlnovej funkcie sa výrazne zvyšuje numerická presnosť výsledkov. Dôsledkom takéhoto vylepšenia kvality vlnovej funkcie je dosahovanie vysokej presnosti s významnou úsporou strojového času oproti štandardným metodológiám založeným na rozvojoch v báze jednoelektrónových funkcií. F12 prístupom sa efektívne popíše tzv. dynamická časť elektrónovej korelácie. Na druhej strane modely založené na párových funkciách (gemináloch) umožňujú efektívne popísať „statický“ príspevok do elektrónovej korelácie. Referenčné funkcie, ktoré sa získajú ako antisymetrizované produkty geminálov, presne popisujú medzi-párovú koreláciu.  Projekt má za cieľ zaviesť a vyšetriť výhody spomenutého zjednoteného prístupu, pričom sa predpokladá synergický efekt zo skúseností tútora v oblasti vývoja metód s explicitným zahrnutím elektrónovej korelácie s vedomosťami a skúsenosťami postdoktorandky v oblasti teórií založených na báze geminálov.</t>
  </si>
  <si>
    <t>Establishing Laboratory of Advanced Materials at the Comenius University</t>
  </si>
  <si>
    <t>Noga Jozef, prof. RNDr. DrSc.</t>
  </si>
  <si>
    <t>https://ec.europa.eu/info/funding-tenders/opportunities/portal/screen/opportunities/topic-details/widespread-03-2017</t>
  </si>
  <si>
    <t>WIDESPREAD</t>
  </si>
  <si>
    <t>https://www.crz.gov.sk/3482397/</t>
  </si>
  <si>
    <t xml:space="preserve"> The key objective of project  810701 — LAMatCU — H2020-WIDESPREAD-2016-2017/H2020-WIDESPREAD-03-2017-ERAChairs  is to establish a new Laboratory for Advanced Materials (LAM) at Comenius University (CU) under the direction of the appointed ERA Chair holder. LAM is meant to be a world-class research interdisciplinary laboratory focused on advanced materials research, particularly for applications in the areas such as energy conversion and storage, electronics, and optoelectronics. Existence of LAM will:
- strengthen the potential and the contribution of CU to this area of research in the wider ERA in tight connection to the central idea of the Work Programme - Spreading Excellence and Widening Participation
- help counteracting the eminent brain drain Slovakia is experiencing by attracting brilliant young researchers from both Slovakia and abroad
- consequently strengthen the position of CU as a leading research and educational institution in Slovakia as well as raise its significance in Europe</t>
  </si>
  <si>
    <t>Excellence in the research area of Combating and evaluation of mixed biofilms.</t>
  </si>
  <si>
    <t>Bujdáková Helena, prof. RNDr. CSc.</t>
  </si>
  <si>
    <t>biologické vedy</t>
  </si>
  <si>
    <t>mikrobiológia</t>
  </si>
  <si>
    <t>https://ec.europa.eu/info/funding-tenders/opportunities/portal/screen/opportunities/topic-details/widespread-05-2020</t>
  </si>
  <si>
    <t>Horizont2020</t>
  </si>
  <si>
    <t>The project CEMBO aims at excellence of scientists and researchers of the Department of Microbiology and Virology (DNV) and Department of Physical and Theoretical Chemistry (DPTCh) of the Faculty of Natural Sciences (FNS), Comenius University in Bratislava (CU). The team from FNS at CU has studied molecular and physiological properties of biofilms formed by clinically relevant pathogens – bacteria as well as fungi. Additionally, it has designed anti-biofilm strategies though development of new nanomaterials based on clay minerals that serve as nanocarriers with immobilised bioactive molecules. In this research, CU strongly cooperates with the Institute of Inorganic Chemistry at the Slovak Academy of Science though joint projects. The overall quality of the Slovakian team has already been recognised and evidenced by a number of papers published in high impact international journals and their subsequent large number of citations, the number of invited talks at leading international conferences and the number of conferences that CU organized. The applicant was connected in joint cross-disciplinary work within the trans-domain COST Action TD1305 “Improved Protection of Medical Devices Against Infection” (iPROMEDAI) that was ongoing (2014-2018) and funded through Horizon 2020, where e.g. new methods for prevention and evaluation of biofilms formed on medical devices were discussed. The team from FNS at CU also participated as the leader in several bilateral projects and was a partner of the consortium in the project CanTrain Marie Curie Research Training Network (FP6, 2005-2008). Thus, CU has a strong base for building and becoming an international centre of excellence, but this aspiration requires an additional support and training that can be obtained by cooperation with other famous international centres of excellence. CEMBO (“Excellence in the research area of Combating and Evaluation of Mixed Biofilms”) is focused on the further development of FNS at CU from a respected national centre of excellent research to the centre of excellence with European dimension.
The proposed project meets this demand for cohesion and excellence, leveraging one of the most famous Slovakian universities with two world-class scientific partners in the Netherlands and Germany through a Twinning mechanism addressing the challenges defined in the EU One Health Action Plan against Antimicrobial Resistance1 and UN Political Declaration on the Prevention and Control of Non-communicable Disease2.</t>
  </si>
  <si>
    <t>Ochrana sysľa pasienkového (Spermophilus citellus)</t>
  </si>
  <si>
    <t>Kúdela Matúš, Mgr. PhD.</t>
  </si>
  <si>
    <t>LIFE19 NAT/SK/001069</t>
  </si>
  <si>
    <t xml:space="preserve">zoológia </t>
  </si>
  <si>
    <t>LIFE+2019</t>
  </si>
  <si>
    <t xml:space="preserve">Univerzita Komenského v Bratislave rieši v rámci projektu aktivity, ktorých náplňou je výskum dopadu ďalších projektových aktivít na habitaty, potravnú ponuku a populácie sysľa pasienkového a výskum socio-ekonomického dopadu v súvislosti s realizáciou projektu. </t>
  </si>
  <si>
    <t>Ab initio Molecular Dynamics Investigation of the Reactivity of Zeolites</t>
  </si>
  <si>
    <t>Bučko Tomáš, doc. Ing. PhD.</t>
  </si>
  <si>
    <t>2020-0365</t>
  </si>
  <si>
    <t>https://www.crz.gov.sk/4958077/</t>
  </si>
  <si>
    <t>IFP Energies nouvelles</t>
  </si>
  <si>
    <t xml:space="preserve">V rámci tohto projektu skúmame metódami kvantovej mechaniky a štatistickej fyziky katalytickú konverziu alkoholov na alkény, čo je dôležitý spôsob valorizácie biomasy. Pokúsime sa vysvetliť mechanizmy transformacie izobutanolu na na vetvené a lineárne alkény a tiež vplyv topológie zeolitu na selektivitu vzhľadom k možným produktom. Primárnymi výstupmi projektu budú vedecké články publikované v medzinárodných odborných časopisoch. </t>
  </si>
  <si>
    <t>Biologická regulácia komárov v slovensko-rakúskom prihraničnom území</t>
  </si>
  <si>
    <t>Derka Tomáš, doc. RNDr. PhD.</t>
  </si>
  <si>
    <t>305021AXQ8</t>
  </si>
  <si>
    <t>environmentálna ekológia</t>
  </si>
  <si>
    <t>https://www.sk-at.eu/sk/vyzvy/2019-sk</t>
  </si>
  <si>
    <t>INTERREG V-A SK-AT/2016/02</t>
  </si>
  <si>
    <t>Ministerstvo investícií, regionálneho rozvoja a informatizácie SR</t>
  </si>
  <si>
    <t>Na Slovensku aj v Rakúsku premnožené komáre znižujú kvalitu života obyvateľov, môžu predstavovať zdravotné riziká a spôsobujú ekonomické straty, najmä v dôsledku obmedzenia rekreačných, turistických a kultúrnych aktivít. Doposiaľ však obidve strany riešili tento problém odlišnými spôsobmi s odlišnou mierou efektivity a s dramaticky odlišnými dopadmi na životné prostredie. Na Slovensku sa naďalej na základe výnimiek využívajú insekticídne chemické postreky, ktoré prinášajú zdravotné riziká, môžu mať vplyv na endokrinný systém, na plodnosť ľudí a karcinogénne účinky. Navyše, sú neselektívne, toxické pre vodné živočíchy a negatívne ovplyvňujú potravový reťazec vtáctva a iných organizmov. Naopak na rakúskej strane združenie 9 obcí v povodí rieky Dyje, Moravy a Dunaja – Verein Biologische Gelsenregulierung entlang Thaya und March – od r. 2012 úspešne vykonáva tzv. biologickú regulácia komárov s využitím biologickej larvicídnej látky Bti (Bacillus thuringiensis israelensis). Táto látka je environmentálne bezpečná, špecificky účinná na cieľový druh a vo svete sa aktuálne používa ako štandardná prax. Spoločným záujmom slovenských a rakúskych partnerov projektu je, aby bola biologická regulácia komárov úspešná v celom prihraničnom regióne pri riekach Morava a Dunaj, pretože premnoženie na jednej strane hranice marí efektivitu zásahov na druhej strane. Navyše, chemické postreky na slovenskej strane majú negatívny vplyv na zdieľané rakúske a slovenské prírodné bohatstvo – vodu, pôdu, faunu a flóru, biodiverzitu – a zdravie obyvateľov prihraničných regiónov. Projekt je založený na transfere expertízy z rakúskej strany a budovaní kapacít slovenskej strany, ale zároveň na intenzívnej, praktickej spolupráci partnerov v teréne, ktorá povedie k vytvoreniu udržateľnej spolupráce siete vedcova odborníkov. V spolupráci s MŽP SR, ktoré projektu vyjadrilo svoju podporu, budú slovenskí partneri presadzovať aj zmenu legislatívno-technického rámca vykonávania biologickej regulácie komárov a rozšírenie postupov biologickej regulácie komárov na celé územie SR.
Prírodovedecká fakulta Univerzity Komenského má na starosti ako projektový partner vedeckú časť projektu:
1. Mapovanie liahnísk komárov v nive Moravy a vytvorenie digitalizovaných máp liahnísk komárov
2. Systematický monitoring liahnísk komárov v záplavových územiach – monitoring abundancie a druhového zloženia spoločenstiev lariev komárov
3. Monitorovanie imág komárov
4. Monitorovanie inváznych druhov komárov
5. Vedecký skríning komármi prenášaných patogénov
6. Publicita a komunikácia</t>
  </si>
  <si>
    <t>Climate resilient Bratislava – pilot projects for decarbonisation, energy effectiveness of buildings and sustainable rainwater management in urban space</t>
  </si>
  <si>
    <t>Pauditšová Eva, doc. RNDr. PhD.</t>
  </si>
  <si>
    <t>ACC01P03</t>
  </si>
  <si>
    <t xml:space="preserve">environmentálny manažment </t>
  </si>
  <si>
    <t>https://www.minzp.sk/eea/vyzvy/</t>
  </si>
  <si>
    <t>ACC01</t>
  </si>
  <si>
    <t>EHP a NFM, MŽP SR</t>
  </si>
  <si>
    <t>číslo zmluvy 5/2021/7.7, link na zmluvu: https://www.crz.gov.sk/zmluva/5540472/                   https://www.crz.gov.sk/zmluva/5566565/</t>
  </si>
  <si>
    <t>V rámci projektu sa vývíjajú modely zraniteľnosti územia voči zmene klímy, modely vo forme kartografických diel sú verifikované na území mesta Bratislava. Tvorba dopadových reťazcov zmeny klímy v urbánnom prostredí, tvorba metodických postupov, získavanie vstupov sociologickými a kartograficko-matematickými metódami.</t>
  </si>
  <si>
    <t>R-loops at the telomere as a toxic source of genomic instability</t>
  </si>
  <si>
    <t>Tomáška Ľubomír, prof. RNDr. DrSc.</t>
  </si>
  <si>
    <t>R01ES031635</t>
  </si>
  <si>
    <t>molekulárna biológia</t>
  </si>
  <si>
    <t>https://www.crz.gov.sk/4824876/</t>
  </si>
  <si>
    <t>NIH (National Institutes of Health)</t>
  </si>
  <si>
    <t>Partnerskou inštitúciou je University of North Carolina, Chapel Hill, USA</t>
  </si>
  <si>
    <t>Teloméry sú nukleo-proteínové štruktúry, ktorých úlohou je ochrana koncov lineárnych chromozómov pre degradáciou a nepatričnou aktivitou DNA opravných mechanizmov. Cieľom projektu je popísať mechanizmy, ktoré sú túto úlohu telomér umožňujú realizovať. Konkrétny zámer je študovať úlohu RNA transkriptov v (de)stabilizácii telomér. Projekt využíva komplementárne expertízy slovenského laboratória (vedúci prof. Ľ. Tomáška) a amerického pracoviska (vedúci prof. J. Griffith)</t>
  </si>
  <si>
    <t>From conservation of the Norik of Muran -
an endangered Central European horse breed to hippotherapy and traditional
countryside sustainability</t>
  </si>
  <si>
    <t>Fedor Peter, prof. RNDr. DrSc.</t>
  </si>
  <si>
    <t>ochrana prírody a krajiny</t>
  </si>
  <si>
    <t>https://www.crz.gov.sk/zmluva/5809150/</t>
  </si>
  <si>
    <t>nadačný program</t>
  </si>
  <si>
    <t>The Prince Albert II of Monaco Foundation</t>
  </si>
  <si>
    <t>Tento projekt pod záštitou Prírodovedeckej fakulty UK je zameraný jenak na reštitúciu plemena Norik muránsky, na poskytnutie pastvín koňom slovenského chovu a na obnovu biodiverzity NPR Jurský Šúr. PriFUK sa podieľa na výskumných aktivitách v rámci areálu biologickej stanice a NPR Jurský Šúr, ktorých cieľom je analýza biodiverzity so zretľom na ekosozologické aspekty. V NPR Jurský Šúr a teda aj v areáli biologickej stanice sa totiž nachádza množstvo chránených druhov rastlín a živočíchov. Výsledky výskumu v areáli stanice majú určiť smer podpory, obnovy a cielenej ochrany pôvodnej biodoverzity tejto lokality.</t>
  </si>
  <si>
    <t>Relativistic Framework for Attosecond Pump-Probe Induced Dynamics</t>
  </si>
  <si>
    <t>Torsha Moitra, PhD.</t>
  </si>
  <si>
    <t>https://ec.europa.eu/info/funding-tenders/opportunities/portal/screen/opportunities/topic-details/horizon-msca-2023-pf-01-01</t>
  </si>
  <si>
    <t>HORIZON-MSCA-2023-PF-01</t>
  </si>
  <si>
    <t>https://www.crz.gov.sk/zmluva/9202373/</t>
  </si>
  <si>
    <t>Within RAPPID, I will develop a relativistic real-time time-dependent density functional theory (RT-TDDFT) based approach for simulating out-of-equilibrium processes observed in modern attosecond pump−probe spectroscopies. Their theoretical description presents a formidable task owing to the intricate interplay of electronic and nuclear motions, ionization processes and relativistic effects hallmarked for high energy x-ray photons. Our objective is to address all these challenges through the formulation and implementation of mixed quantum-classical electronnuclear dynamics based on Ehrenfest approach embedded with adaptive scheme with flexible Gaussians to solve the  imedependent electronic equation-of-motion for capturing ionization processes. The backbone of these developments will be the stateof-the-art relativistic atomic mean-field exact two-component (amfX2C) Hamiltonian within the context of RT-TDDFT. These goals will be achieved by combining my expertise on ab-initio theory of ionization processes with the expertise of Dr. Repisky in development and implementation of novel relativistic approaches. In summary, RAPPID will deliver an advanced relativistic framework which is capable of describing ultrafast electron-nuclear processes including valence and core states for elements across the periodic table, and aligns synergistically with ongoing experimental endeavours performed for instance in European-XFEL or ELIALPS.</t>
  </si>
  <si>
    <t>Preserving tree monuments in the face of climate change – building bridges in Central and Eastern Europe</t>
  </si>
  <si>
    <t>Labuda Martin, RNDr. PhD.</t>
  </si>
  <si>
    <t>39362/01-33/2</t>
  </si>
  <si>
    <t>https://www.dbu.de/</t>
  </si>
  <si>
    <t>Deutsche Bundesstiftung Umwelt (DBU)</t>
  </si>
  <si>
    <t>https://www.crz.gov.sk/zmluva/9075975/</t>
  </si>
  <si>
    <t>Ekologicky významné dreviny sú mimoriadne cenné; pre klímu, atmosféru, rekreačnú hodnotu otvorenej krajiny, ako biotopy pre vysoký počet živočíšnych a rastlinných druhov. Avšak ekologicky významné dreviny sú rovnako významne ohrozené; cez nevedomosť a neopatrnosť, nedostatok času a peňazí, zmenu klímy a životného štýlu. Už niekoľko rokov sa potvrdzuje pravdepodobný scenár vývoja: klimatická zmena spôsobuje, že klimatické podmienky v Krušných horách sa čoraz viac stávajú subkontinentálnymi – teda posúvajú ich k podmienkam, ktoré sú/boli typické pre juhovýchodné regióny ako je Slovensko. Z tohto dôvodu má nemecký partner osobitný záujem o vytvorenie komparačnej bázy, pozostávajúcej z empirických dát z regiónu Osterzgebirge s porovnateľnou oblasťou na Slovensku a to na základe dostatočne dlhej časovej rady.</t>
  </si>
  <si>
    <t>Genomic approaches for marker-assisted selection of proso millet for protein content and drought tolerance</t>
  </si>
  <si>
    <t>Švec Miroslav, doc. RNDr. CSc.</t>
  </si>
  <si>
    <t>D24016</t>
  </si>
  <si>
    <t xml:space="preserve">genetika </t>
  </si>
  <si>
    <t>https://www.iaea.org/projects/crp/d24016</t>
  </si>
  <si>
    <t>Joint FAO/IAEA Centre of Nuclear Techniques in Food and Agriculture</t>
  </si>
  <si>
    <t>International Atomic Energy Agency</t>
  </si>
  <si>
    <t>https://www.crz.gov.sk/zmluva/9613188/</t>
  </si>
  <si>
    <t>The primary objective of this project is to acquire molecular markers associated with higher protein content in proso millet (Panicum miliaceum L.). Based on the screening tests, we will select four varieties exhibiting contrasting grain protein content: two varieties with low and two varieties with higher protein content. To enhance the genetic variability, these chosen varieties will undergo treatment with physical and chemical mutagenesis. Subsequently, mapping populations will be developed from these varieties. These populations will be genotyped using DArT markers in the M2 generation and phenotyped for protein content, essential amino acid content (with FT-NIR equipment), grain yield per plant, grain size, 100-grain weight, chlorophyll content and tolerance to drought. Using bioinformatics tools, chromosome maps will be constructed and the Quantitative Trait Loci (QTL) will be identified. Simultaneously, we will perform a Genome Wide Association Study (GWAS) and create the markers with significant positive and negative influence on the selected quantitative traits. Throughout the M3 to M5 generations, our focus will be on selecting mutant lines that display greater fertility than controls and demonstrate enhanced nutritional properties.</t>
  </si>
  <si>
    <t>Farmaceutická fakulta UK</t>
  </si>
  <si>
    <t>Commercial &amp; Research Opportunity for Cysteinyl Leukotriene Signalling in Ocular &amp; CNS Dysfunction, Cancer and Cardiovascular Disease</t>
  </si>
  <si>
    <t>Kennedy Breandan, Prof;  Duriš Adameová Adriana, prof. PharmDr., PhD</t>
  </si>
  <si>
    <t>MSCA-RISE-2020 - Research and Innovation Staff Exchange, Grant agreement ID: 101007931</t>
  </si>
  <si>
    <t>farmakológia</t>
  </si>
  <si>
    <t>https://ec.europa.eu/info/funding-tenders/opportunities/portal/screen/home</t>
  </si>
  <si>
    <t>H2020-EU.1.3. - EXCELLENT SCIENCE - Marie Skłodowska-Curie Actions Main Programme</t>
  </si>
  <si>
    <t>HORIZON.1.2 - Marie Skłodowska-Curie Actions (MSCA)</t>
  </si>
  <si>
    <t>European Research Executive Agency (REA)</t>
  </si>
  <si>
    <t>Cysteinyl leukotriény (CysLT) sú  lipidové mediátory zápalu. Sú syntetizované z kyseliny arachidónovej a sprostredkujú signalizáciu cez receptory spojené s G-proteínom (napr. CysLT1 a CysLT2). CysLT receptory sú široko exprimované napr. v pľúcach, kolorektu, srdci, mozgu a oku.  CysLT1 antagonisty sú používané na liečbu zápalu dýchacích ciest. Je zaujímavé, že signalizácia CysLT bola nedávno objavená pri regulácii biológie vaskulárnych, neurónových a rakovinových buniek, čo podporuje jej nevyužitý terapeutický potenciál pri iných ochoreniach. CRYSTAL3 prepája jedinečných a rôznorodých výskumníkov a vytvára multidisciplinárny tím zdieľajúci odborné znalosti a výskumné kapacity. Projekt prispek k objasneniu signalizácie CysLT k ochoreniam a načrtol jej terapeutický potenciál.  Výmenou zamestnancov zo zúčastnených univerzít a pracovísk s cieľom spoločne skúmať očný a centrálny nervový systém (CNS), kardiovaskulárny systém (CV) a rakovinové ochorenia sa dosiahol väčší efekt pre komercionalizovanie s CysLT-asociovaných služieb.</t>
  </si>
  <si>
    <t>Fakulta telesnej výchovy a športu UK</t>
  </si>
  <si>
    <t>Ambulantná remobilizácia po totálnej endoprotéze kolenného a bedrového kĺbu (AMB-REMOB)</t>
  </si>
  <si>
    <t>Cvečka Ján, Mgr. PhD.</t>
  </si>
  <si>
    <t>305011AXY3</t>
  </si>
  <si>
    <t>fyziatria, balneológia a liečebná rehabilitácia</t>
  </si>
  <si>
    <t>https://www.sk-at.eu/informacia-o-zverejneni-vyzvy/, https://14-20.sk-at.eu/sk/vyzvy/2020</t>
  </si>
  <si>
    <t>INTERREG V-A SK-AT/2016/01</t>
  </si>
  <si>
    <t>Ministerstvo pôdohospodárstva a rozvoja vidieka Slovenskej republiky</t>
  </si>
  <si>
    <t>Cieľom projektu bolo vyvinúť alternatívny a nákladovo efektívny liečebný program, včasnú ambulantnú remobilizáciu. Ďalšou výhodou tejto včasnej remobilizácie v blízkosti domova je, že pacienti zostávajú vo svojom známom sociálnom prostredí, čo podporuje rýchle opätovné začlenenie do každodenného života.</t>
  </si>
  <si>
    <t>Centrum aktívneho starnutia - kompetenčné centrum pre
pohybovú aktivitu, prevenciu a podporu zdravia seniorov (CAA)</t>
  </si>
  <si>
    <t>305041X157</t>
  </si>
  <si>
    <t>https://www.sk-at.eu/informacia-o-zverejneni-vyzvy/, https://14-20.sk-at.eu/sk/vyzvy</t>
  </si>
  <si>
    <t xml:space="preserve">
INTERREG V-A SK-AT/2016/04</t>
  </si>
  <si>
    <t>Posilnenie spolupráce kľúčových aktérov v regionálnom inovačnom systéme s cieľom zlepšenia prenosu poznatkov, budovania kapacít a spoločných rámcov, spoločných výskumných a inovačných činností a spoločných výskumných zariadení. Posilnenie inštitucionálnej spolupráce v cezhraničnom území prostredníctvom mobilizácie partnerov a vytvorenia kapacít na plánovanie a konanie v rámci viacúrovňového riadenia</t>
  </si>
  <si>
    <t>Jesseniova lekárska fakulta UK v Martine</t>
  </si>
  <si>
    <t>TENSION. Efficacy and safety of thrombectomy in stroke with extended lesion and extended time window: a randomized, controlled trial</t>
  </si>
  <si>
    <t>Zeleňák Kamil, doc. MUDr., PhD.</t>
  </si>
  <si>
    <t xml:space="preserve">ostatné odbory základných odborov lekárskych vrátane základných farmaceutických </t>
  </si>
  <si>
    <t>https://www.crz.gov.sk/3274729/</t>
  </si>
  <si>
    <t>The vision of TENSION is to reduce the burden of death and disability from stroke by providing innovative effective treatment to severe stroke patients for whom currently no effective treatment is available. Stroke is a major cause of death and disability in Europe with a large social and economic impact on patients, families, and society. The burden of stroke is in large parts determined by severe strokes resulting from the occlusion of large brain-supplying arteries. About 1.5 million people suffer from stroke in the EU each year with 10-20% severe strokes that might be candidates for thrombectomy, but in whom the benefit of treatment is uncertain. Based on current knowledge, no effective treatment is available for these patients, if brain lesions resulting from stroke are already extended and if patients arrive late in hospital, i.e. up to 12 hours of symptom onset. As a consequence from demographic changes with increasing number of elderly people, the number of strokes and severe strokes in Europe will increase, resulting in an increased demand for effective treatment for these patients in the near future. The central objective of TENSION is to assess whether stroke treatment using an existing currently available intervention, i.e. thrombectomy, improves clinical outcome, survival and quality of life in severe stroke patients with extended lesions and in an extended time window, as well. By this, TENSION will increase the population of stroke patients that may effectively be treated with thrombectomy. The larger demand for stroke thrombectomy together with the unequivocal demonstration of clinical benefit in a randomized controlled trial will foster area-wide implementation of thrombectomy and support establishment of interventional stroke in all European countries. Therefore, the key objectives of TENSION are defined as follows:
- Assess efficacy and safety of mechanical thrombectomy in severe stroke patients with extended stroke lesions in an extended time window in a European, multicentre, randomized, controlled, open label, clinical trial with blinded endpoint assessment.
- Assess the benefit of the treatment tested on a comprehensive array of relevant health outcomes including functional outcome, survival, and quality of life; by this, TENSION will provide the evidence to guide recommendations for thrombectomy in acute stroke treatment and change clinical practice.
- Inclusion of patient perspective into evaluation of outcome and treatment effects by use of patient reported outcome measures (PROM) as a key outcome parameter in short- and longterm follow-up evaluation in order to provide the basis for patient centred value-based healthcare in stroke treatment.
- Help avoid harm and unnecessary cost by identifying subgroups of patients with no treatment effect.
- Assess the effects of thrombectomy for severe stroke on socio-economic outcomes and test whether the treatment will lead to reduction in costs for society across different countries and health care systems.
- Provide strategies for standardization of diagnostics and intervention in severe stroke and a pathway of rapid transfer of results into clinical practice across national and economic borders.
- Support the area-wide implementation of thrombectomy for stroke across all European countries and regions</t>
  </si>
  <si>
    <t>Fakulta matematiky, fyziky a informatiky UK</t>
  </si>
  <si>
    <t>Rozšírené fyzikálne vlastnosti Dynesových supravodičov</t>
  </si>
  <si>
    <t>Herman František, Mgr., PhD.</t>
  </si>
  <si>
    <t xml:space="preserve"> 3257/02/01</t>
  </si>
  <si>
    <t>https://www.crz.gov.sk/zmluva/6779924/</t>
  </si>
  <si>
    <t xml:space="preserve">Ciele tohto projektu sú: A) Analyzovať dôsledky teórie Dynesových supravodičov na experimentálne používané supravodivé zariadenia, pre lepšie pochopenie strát energie (t. j. ich zefektívnenie). B) Štúdium úlohy rozptylových procesov na Cooperove páry v blízkosti kvantového kritického bodu prechodu supravodič-normálny kov (izolátor). C) Preskúmanie gaussovských fluktuácii v prítomnosti rozptylových procesov narušujúcich Cooperove páry. D) Preskúmanie spektroskopických vlastností za teóriou Dynesových supravodičov. Podrobná analýza meraní skenovacej tunelovej mikroskopie nad rámec schopnosti odčítania spektroskopickej medzery a rozptylovej konštanty popisujúcej rozbitia párov v rámci teórie Dynesových supravodičov. </t>
  </si>
  <si>
    <t>Alternatívne Geometrie Gravitácie</t>
  </si>
  <si>
    <t>Krššák Martin, Mgr., Dr.rer.nat.</t>
  </si>
  <si>
    <t>.3215/02/01</t>
  </si>
  <si>
    <t>https://www.crz.gov.sk/zmluva/6176965/</t>
  </si>
  <si>
    <t>Štúdium gravitácie pomocou ne-Riemannovských geometrií.  V prípade teleparalelného ekvivalentu všeobecnej teórie relativity študujeme povrchové členy a termodynamiku čiernych dier.  Pre nové modifikované teórie gravitácie študujeme ich dynamiku a kozmológiu.</t>
  </si>
  <si>
    <t>Report on the 2D study for Marcoule , fr Cadarache, on the small scale heterogeneties</t>
  </si>
  <si>
    <t>Moczo Peter, prof. RNDr., DrSc.</t>
  </si>
  <si>
    <t>geofyzika</t>
  </si>
  <si>
    <t>priame zadanie formou objednávky</t>
  </si>
  <si>
    <t>iné</t>
  </si>
  <si>
    <t>CEA Saclay / Service S3C, Batiment 530 (PC75) / F-91191 Gif sur Yvette cedex</t>
  </si>
  <si>
    <t xml:space="preserve">Cieľom kontraktu bolo štúdium účinkov seizmického pohybu na lokalite INBSPN Cadarache pomocou viacrozmerných numerických simulácií šírenia seizmických vĺn. </t>
  </si>
  <si>
    <t>Service to analyse seimic ambient noise data</t>
  </si>
  <si>
    <t>CTBTO Preparatory Commission</t>
  </si>
  <si>
    <t>Na základe koncepcie operácií rezonančnej seizmometrie pre CTBT OSI bolo potrebné vykonať analýzu seizmického šumu zaznamenaného počas Source Physics Experiments 5 a 6 na Národnej bezpečnostnej lokalite v Nevade. Cieľom bolo identifikovať a lokalizovať horizontálnu polohu dutiny po bývalom podzemnom nukleárnom výbuchu "Tiny Tot".</t>
  </si>
  <si>
    <t>Innovative technology for milk safety</t>
  </si>
  <si>
    <t>Hianik Tibor, prof. RNDr., DrSc.</t>
  </si>
  <si>
    <t xml:space="preserve">biofyzika </t>
  </si>
  <si>
    <t>Projekt je zameraný na vývoj biosenzorov na báze DNA aptamérov určených pre detekciu antibiotík a patogénnych baktérií v mlieku. Súčasťou projektu je optimalizácia zloženia aptamérov, ich chemická modifikácia a využitie rôznych nanomateriálov pre imobilizáciu aptamérov. Výsledkom projektu budú akustické a elektrochemické biosenzory použiteľné v laboratóriách pre monitorovanie kvality mlieka a mliečnych výrobkov. Na projekte sa podieľa 8 tímov z EU a 3 tímy z USA a Kanady.</t>
  </si>
  <si>
    <t>SkQCI</t>
  </si>
  <si>
    <t>Grajcar Miroslav, prof. RNDr., DrSc.</t>
  </si>
  <si>
    <t>fyzika kondenzovaných látok a akustika</t>
  </si>
  <si>
    <t>https://www.crz.gov.sk/data/att/4042695.pdf</t>
  </si>
  <si>
    <t>DIGITAL-2021-QCI-01</t>
  </si>
  <si>
    <t>Budovanie národnej experimentálnej kvantovej komunikačnej infraštruktúry naprieč krajinou_x000D_
Návrh prototypu supravodivého jednofotónového detektora a kryogénneho systému_x000D_
Zriadenie vzdelávacieho centra pre kvantové technológie pre študentov a postdoktorandov</t>
  </si>
  <si>
    <t>Implementation of the Fusion Roadmap - EUROfusion</t>
  </si>
  <si>
    <t xml:space="preserve">Matejčík Štefan, prof. Dr. DrSc. </t>
  </si>
  <si>
    <t>fyzika plazmy</t>
  </si>
  <si>
    <t>Výskum zameraný na oblasť termojadrovej fúzie v rámce Európskeho konzorcia EUROFUSION</t>
  </si>
  <si>
    <t>ALgorithms for PAngenome Computational Analysis</t>
  </si>
  <si>
    <t>Vinař Tomáš, doc. RNDr., PhD.</t>
  </si>
  <si>
    <t>bioinformatika</t>
  </si>
  <si>
    <t>The goal is to develop graph-based representations for genomes that build on combining individual variation in an evolutionarily meaningful way, thereby making it possible to process and analyse sequencing data more efficiently than traditional approaches, which are based on ordinary, sequence-type genome representations. The paradigm shift will play a critical role in personalised medicine and pathogen analysis.</t>
  </si>
  <si>
    <t>Europlanet 2024 Research Infrastructure</t>
  </si>
  <si>
    <t>Výskumné aktivity v rámci konzorcia Europlanet, zamerané na výskum procesov relevantných v atmosférach planét a ich satelitov</t>
  </si>
  <si>
    <t>Enhancement of research excellence in Mathematics Teacher Knowledge</t>
  </si>
  <si>
    <t>Slavičková Mária, doc.PaedDr., PhD.</t>
  </si>
  <si>
    <t>ostatné odbory prírodných vied</t>
  </si>
  <si>
    <t>Výskum zameraný na podporu tzv. "design capacity" budúcich učiteľov matematiky s ťažiskom na dôvodenie a dokazovanie. Všeobecným cieľom projektu je poskytnúť možnosť spolupracovať a učiť sa od partnerov projektu, vymieňať si navzájom dobré, osvedčené postupy a praktiky týkajúce sa vyučovania matematiky a prípravy budúcich učiteľov matematiky so zameraním na argumentáciu a dokazovanie.</t>
  </si>
  <si>
    <t>Pan-genome Graph Algorithms and Data Integration</t>
  </si>
  <si>
    <t>Pangenomika sa zaoberá reprezentáciou populácie genómov, napríklad genómov viacerých jedincov. Cieľom projektu je vyvinúť nové nástroje, ktoré podporujú reprezentáciu pomocou grafov.</t>
  </si>
  <si>
    <t>Implementation of activities described in the Roadmap to Fusion during Horizon Europe through a joint
programme of the members of the EUROfusion consortium</t>
  </si>
  <si>
    <t>Veis Pavel, Prof. RNDr. CSc.</t>
  </si>
  <si>
    <t>EURATOM-2021-ADHOC-IBA</t>
  </si>
  <si>
    <t xml:space="preserve">Vyvoj LIBS diagnostiky pre steny tokamak reaktorov s cielom stanovit kvantitativnu analyzu povrchovej vrstvy stien po interakcii s D2 plazmou (zameranie na zachytene termojadrove palivo D/T a migrovany material). Vyvoj LIBS robotickeho analytickeho zariadenia pre testy v JET reaktore. Vyvoj vakuovej UV spekroskopie pre Magnum PSI linearneho plazmoveho zariadenia v DIFFER (Eindhoven).  </t>
  </si>
  <si>
    <t>Central European Platform for Plasma-Enabled Surface Engineering</t>
  </si>
  <si>
    <t>Mikula Marián doc. Ing., PhD.</t>
  </si>
  <si>
    <t>HORIZON-WIDERA-2023-ACCESS-04</t>
  </si>
  <si>
    <t>Horizon Europe projekt zameraný na posilnenie internacionalizácie a spolupráce medzi partnerskými univerzitami v CZ, SWE, D, BEL a A, zaoberajúcich sa plazmovými technológiami príprav tenkých vrstiev, formou stáží a vytvárania postdoktorandských miest.</t>
  </si>
  <si>
    <t>Algorithms for Structural Variation Analysis in Challenging Genomic Regions</t>
  </si>
  <si>
    <t>HORIZON-WIDERA-2023-TALENTS-02</t>
  </si>
  <si>
    <t>Projekt sa zaoberá problémom hľadania štrukturálnych variantov v genomických dátach. Štandardné prístupy zanedbávajú komplexné regióny genómy, ako sú napríklad repetitívne úseky, pre tieto úseky je potrebné vyvinúť špeciálne nástroje nielen na hľadanie štrukturálnych variantov, ale aj na vyhodnocovanie úspešnosti.</t>
  </si>
  <si>
    <t>Single microwawe photon counter based on tunable flux qubit (NATO)</t>
  </si>
  <si>
    <t>G7596</t>
  </si>
  <si>
    <t>Emerging Security Challenges Division</t>
  </si>
  <si>
    <t xml:space="preserve">NATO Emerging Security Challenges Division, </t>
  </si>
  <si>
    <t xml:space="preserve">Návrh a numerické simulácie mikrovlnného jednofotónového detektora. Mikrovlnné merania supravodivého qubitu v refrigerátore pri teplotách 10-20 mK. 
Návrh, realizácia a optimalizácia meracieho systému mikrovlnného jednofotónového detektora. </t>
  </si>
  <si>
    <t>Ultra-high temperature thin coatings for aerospace industry</t>
  </si>
  <si>
    <t xml:space="preserve">Roch Tomáš, doc. Dr.. Tech., PhD.; </t>
  </si>
  <si>
    <t>4000136772/21/NL/SC/hm</t>
  </si>
  <si>
    <t>https://www.esa.int/</t>
  </si>
  <si>
    <t>The European Space Agency</t>
  </si>
  <si>
    <t>Európska výskumná agentúra (ESA)</t>
  </si>
  <si>
    <t xml:space="preserve">Cieľom je experimentálne preskúmať nové materiály pre vysokoteplotný povlak na báze boridov prechodových kovov (ZrB2, TaB2) a disilicidov (ZrSi2) s veľmi pomalou oxidačnou kinetikou. Hustý a homogénny povlak prekrývajúci celý susbtrát má pôsobiť ako aktívna bariéra zabraňujúca prenikaniu kyslíka a zároveň slúžiť ako spojovacia medzivrstva pre hrubšie tepelne bariérové povlaky. </t>
  </si>
  <si>
    <t>Hα and CN emissions as tracers of H2O molecules and organic compounds in meteoroids: a feasibility study and instrument design</t>
  </si>
  <si>
    <t>Matlovič Pavol, RNDr., PhD.</t>
  </si>
  <si>
    <t>4000140012/22/NL/SC/rp</t>
  </si>
  <si>
    <t>astronómia</t>
  </si>
  <si>
    <t>https://www.esa.int/  https://www.crz.gov.sk/zmluva/7374712/</t>
  </si>
  <si>
    <t>Výskumný projekt zameraný na využitie emisie vodíka a CN z meteorov na analýzu prítomnosti vody a organických zlúčenín v meteoroidoch. Súčasťou projektu je návrh nového spektrografu na efektívnejšie pozorvanie požadovaných spektrálnych znakov.</t>
  </si>
  <si>
    <t>Modelling the night sky brightness produced by space objects</t>
  </si>
  <si>
    <t>Kocifaj Miroslav, doc., DrSc.</t>
  </si>
  <si>
    <t xml:space="preserve"> 4000139802/22/NL/SC</t>
  </si>
  <si>
    <t xml:space="preserve"> https://www.crz.gov.sk/data/att/3840854.pdf</t>
  </si>
  <si>
    <t>Projekt sa sústredí na výskum súvisiaci s modelovaním svetelného znečistenia nočnej oblohy spôsobeného umelými objektami ako sú satelity a kozmický odpad. Model pozostáva z dvoch hlavných častí, kde malé častice a ich kontribúcia sa rátajú matematicky a jasnosť veľkých objektov sa ráta empiricky pozorovaniami zo zeme.</t>
  </si>
  <si>
    <t xml:space="preserve">Small NEO charakterization through Spectroscopy (SNEOS) </t>
  </si>
  <si>
    <t xml:space="preserve">Tóth Juraj, doc. RNDr., PhD. </t>
  </si>
  <si>
    <t>4000143603/24/NL/MH/mp</t>
  </si>
  <si>
    <t>https://www.esa.int/About_Us/ESTEC/European_Space_Research_and_Technology_Centre_ESTEC2</t>
  </si>
  <si>
    <t>The European Space Research and Technology Centre (ESTEC)</t>
  </si>
  <si>
    <t>Vyskum blizskozemskych asteroidov pomocou spektroskopie a fotometrie na AGO Modra. Charakterizacia vlastnosti malych asteroidov pomocou rychlo navadzacieho dalekohladu AGO70</t>
  </si>
  <si>
    <t>Fakulta sociálnych a ekonomických vied UK</t>
  </si>
  <si>
    <t xml:space="preserve">Check4media East </t>
  </si>
  <si>
    <t>Findor Andrej, PhDr., PhD.</t>
  </si>
  <si>
    <t>EMIF-268190</t>
  </si>
  <si>
    <t>spoločenské vedy</t>
  </si>
  <si>
    <t>ostatné odbory politických vied</t>
  </si>
  <si>
    <t xml:space="preserve">politické vedy </t>
  </si>
  <si>
    <t>Verejný call for applications: https://gulbenkian.pt/emifund/emif-at-a-glance/</t>
  </si>
  <si>
    <t>Vývza 2022</t>
  </si>
  <si>
    <t xml:space="preserve">EMIF – Gulbenkiann Foundation, European Digital Media Observatory </t>
  </si>
  <si>
    <t>Projekt prostredníctvom výskumu hľadá modely udržateľnej integrácie fact-checkingu do biznis modelu médií, so zameraním na strednú-východnú Európu (ale replikovateľné možno aj v inom geografickom kontexte), na stredne veľké a malé digitálne médiá. Medzi výstupy projektu patrí:
• Mapovanie a analýza existujúcich fact-checking aktivít, modely spolupráce s médiami
• Identifikácia príležitostí, rizík atď v týchto modeloch, predbežné odporúčania
• Vytvorenie pilotných projektov fact-checkingu v spolupráci s partnermi v BY, UA, RU
• Integrácia výsledkov pilotných projektov, finálne odporúčania / modely</t>
  </si>
  <si>
    <t>Castles within the Post-Peasant Cultural Landscape of Slovakia: Social Embeddedness of Local Initiatives for Renovation and Utilization</t>
  </si>
  <si>
    <t>Kollai István, Dr.</t>
  </si>
  <si>
    <t>945478 – SASPRO 2</t>
  </si>
  <si>
    <t xml:space="preserve">sociálna antropológia </t>
  </si>
  <si>
    <t>ec.europa.eu</t>
  </si>
  <si>
    <t>H2020-MSCA-COFUND-2019</t>
  </si>
  <si>
    <t>Present project aims to investigate the fragmented but interrelated local initiatives for renovating and utilizing castles in rural Slovakia. Since a vast number of castles had been suffering from devastation during the 20th century, the fall of Communism left Slovakia littered with castle ruins. The afterward democratization, decentralization and marketization opened room for a great variety of contemporary local initiatives of renovation and castle utilization, colouring ‘heritage arenas’ of local cultural landscape with reinvented narratives. This research project intends to scrutinize these castle maintenance projects, analysing primarily their embeddedness into local cultural landscape. The primary hypothesis of the research is that castles have had a significantly deeper-rooted embeddedness in post-peasant Slovak countryside than it could be judged purely from official nation-building narratives which speak about Slovak nation from the perspective of (re)constructed and purified peasant traditions. Precisely what (latent or manifest) values are attached to these heritage sites, and how these values are represented as well as reinvented in castle utilization projects, it would be revealed during the research project. During this research work, the particular role of local players – i.e. castle owners, managers, civil activists, etc – in castle utilization projects is also to be scrutinized. The work can be categorized most precisely as piece of social anthropology, conducted with a mixed methodological apparatus of comparative fieldwork: a) collecting local materials (accessible official documents, local news materials, etc), b) conducting semi-structured interviews with local stakeholders, c) and small-scale surveys in some cases among local civilians. As a result of the project, academic articles and a monograph is also planned to be issued.</t>
  </si>
  <si>
    <t>Social Economy for Resilience, Inclusion and Good life in Rural areas</t>
  </si>
  <si>
    <t>Csabay, Jakub, Mgr., PhD.</t>
  </si>
  <si>
    <t>EU Funding &amp; Tenders Portal</t>
  </si>
  <si>
    <t>HORIZON-CL6-2023-COMMUNITIES-01</t>
  </si>
  <si>
    <t>Accession Form za UK podpísaný 06.12.2023</t>
  </si>
  <si>
    <t>European rural areas face a confluence of challenges, from societal shifts to environmental crises, amplifying existing disparities and jeopardising sustainability. These pressures disproportionately affect vulnerable populations, exacerbating socio-economic inequalities and threatening livelihoods. In this context, the EU-funded SERIGO project aims to harness the power of the Social and Solidarity Economy (SSE) to bolster resilience, foster social inclusion, and enhance the quality of life in rural Europe. Through evidence-based research and community engagement, SERIGO aims to unravel the SSE’s potential in nurturing thriving rural communities. By employing an intersectional approach and collaborative research methodologies, the project seeks to unearth practical solutions and inform policy frameworks conducive to inclusive growth.</t>
  </si>
  <si>
    <t>DOEER - Digital and Open Education for equality-based resilience</t>
  </si>
  <si>
    <t>Mokrá Lucia, prof. PhDr. JUDr., PhD.</t>
  </si>
  <si>
    <t>2022-1-IT02-KA220-HED-000089502</t>
  </si>
  <si>
    <t>Internet: ec.europa.eu</t>
  </si>
  <si>
    <t>Erasmus+ 2021 Programme</t>
  </si>
  <si>
    <t xml:space="preserve">Časť finančných prostriedkov určená na výskum. </t>
  </si>
  <si>
    <t>Hlavným cieľom projektu Digitálne a otvorené vzdelávanie pre odolnosť založenú na rovnosti DOEER je prispieť k odolnosti založenej na rovnosti v Taliansku, Španielsku, Rumunsku, na Slovensku, Cypre a v Slovinsku prostredníctvom riešenia foriem diskriminácie vo vysokoškolskom vzdelávaní aj na pracoviskách, a to prostredníctvom  analýzy prostredia, potrieb a následne prírpavy špecializovaného digitálneho vzdelávania a nástrojov podporujúcich riešenie diskriminačných faktorov v úzkej spolupráci vysokých škôl a podnikov.</t>
  </si>
  <si>
    <t>GAME - Games and Active learning Methods in Education</t>
  </si>
  <si>
    <t>Capková Eva, RNDr., PhD.</t>
  </si>
  <si>
    <t>2021-1-NO01-KA220-HED-000029899</t>
  </si>
  <si>
    <t xml:space="preserve">mediálne a komunikačné štúdiá </t>
  </si>
  <si>
    <t>https://www.crz.gov.sk/zmluva/6499931/</t>
  </si>
  <si>
    <t xml:space="preserve">Projekt je zameraný na analýzu možností využitia augmentovanej reality vo vyučovacích procesoch, zdieľanie skúseností a vytvorenie/ využitie hier vo vzdelávaní na vysokých školách. Jednotlivé časti sú výsledkom komparatívnej analýzy členov konzorcia a aplikované na potreby konkrétneho projektového partnera. </t>
  </si>
  <si>
    <t>Motivation for volunteering and to help to solve crises in V4 countries</t>
  </si>
  <si>
    <t>visegradfund.org</t>
  </si>
  <si>
    <t>Visegrad grant</t>
  </si>
  <si>
    <t xml:space="preserve">The consortium of five research institutes analysed philanthropy in V4 countries during the war in Ukraine. The analysis covers volunteering and charitable giving in survey data in populations in V4 countries, social media, and transparent bank acounts. The results provides potential solutions how to deal with future crises based on the gained experience in social integration, volunteering and charitable giving. </t>
  </si>
  <si>
    <t xml:space="preserve">schéma určená na výskumné projekty. Hlavným riešiteľom bola organizácia z ČR. </t>
  </si>
  <si>
    <t>Vedecký park UK</t>
  </si>
  <si>
    <t>Fostering Excellence in Advanced Genomics and Proteomics Research at Comenius University in Bratislava (FORGENOM II)</t>
  </si>
  <si>
    <t>Szemes Tomáš, RNDr., PhD., Doc</t>
  </si>
  <si>
    <t>https://ec.europa.eu/info/funding-tenders/opportunities/portal/screen/opportunities/topic-details/horizon-widera-2023-access-02-01</t>
  </si>
  <si>
    <t>HORIZON-WIDERA-2023-ACCESS-02</t>
  </si>
  <si>
    <t>Europska komisia - REA</t>
  </si>
  <si>
    <t xml:space="preserve">Vedeckou témou projektu je výskum tekutej biopsie u onkologických pacientov. </t>
  </si>
  <si>
    <t>Beyond COVID</t>
  </si>
  <si>
    <t>https://ec.europa.eu/info/funding-tenders/opportunities/portal/screen/opportunities/topic-details/horizon-infra-2021-emergency-01</t>
  </si>
  <si>
    <t>HORIZON-INFRA-2021-EMERGENCY-01</t>
  </si>
  <si>
    <t>Úlohou UK je získanie metadát vzoriek, sekvenačná analýza vzoriek, interpretácia výsledkov a kontrola, zadanie výsledkov do medzinárodnej databázy.</t>
  </si>
  <si>
    <t>Objav a vývin liečiv pre liečbu diabetickej nefropatie: posilnenie nedostatočnej transsulfurácie pre zlepšenie obrany proti oxidačnému stresu</t>
  </si>
  <si>
    <t>Nakládal Dalibor, Pharm.Dr. PhD.</t>
  </si>
  <si>
    <t>Tento projekt má za cieľ využiť dostupné poznatky o enzýme CBS na objav nových liečiv, ktoré by prostredníctvom pozitívnej alosterickej modulácie posilnili tok transsulfuračnou dráhou, metabolizmus sírových aminokyselín, syntézu antioxidantov, a v konečnom dôsledku poskytli novú farmakoterapiu pre ochranu obličiek v diabete.</t>
  </si>
  <si>
    <t>UKF Nitra</t>
  </si>
  <si>
    <t>Fakulta prírodných vied UKF</t>
  </si>
  <si>
    <t xml:space="preserve">3D printing support service for innovative citizens </t>
  </si>
  <si>
    <t>Koprda Štefan, doc. Ing., PhD.</t>
  </si>
  <si>
    <t>2019-1-IE02-KA203-000693</t>
  </si>
  <si>
    <t>https://ec.europa.eu/programmes/erasmus-plus/projects/eplus-project-details/#project/2019-1-IE02-KA203-000693</t>
  </si>
  <si>
    <t xml:space="preserve">ERASMUS+  </t>
  </si>
  <si>
    <t>Context/Background of the Project: The INNO3D project aims to develop tools to train Librarians in using 3D printing so that they have the skills to train library users to use 3D Printing effectively. This will be a dedicated service offered in libraries by librarians who as a result of the training that the INNO3D project will provide, will be able to instruct all library users in the use of 3D printing. The project will enhance the quality and relevance of knowledge and skills of librarians in the area of 3D Printing. Objectives of the Project: The project is designed to improve and diversify the services offered to users of university and other libraries by offering these library users key skills and the opportunity to develop 3D printing competencies. This will be achieved by training librarians who will then train library users, students, staff and citizens in general to use 3D Printing services. Libraries have always been communal spaces that have been set up to share and give access to learning and enrichment resources.</t>
  </si>
  <si>
    <t xml:space="preserve">colette: Computational Thinking Learning Environment for Teachers in Europe </t>
  </si>
  <si>
    <t>Medová Janka, doc. PaedDr., PhD.</t>
  </si>
  <si>
    <t>2020-1-DE03-KA201-077363</t>
  </si>
  <si>
    <t xml:space="preserve">teória vyučovania matematiky </t>
  </si>
  <si>
    <t>https://eacea.ec.europa.eu/erasmus-plus/actions/key-action-2-cooperation-for-innovation-and-exchange-good-practices_en</t>
  </si>
  <si>
    <t>Výskumný charakter projektu spočíva vo vytvorení softvérového systému (konkrétne vlastného grafického vzdelávacieho prostredia), jeho overení v praxi a vytvorení kurikula. Súčasne prostredníctvom pedagogického experimentu dôjde k overeniu kurikula a jednotlivých častí didaktických materiálov určených pre učiteľov. Tieto aktivity budú zdokumentované prostredníctvom údajov získaných v rámci vzdelávacieho prostredia.</t>
  </si>
  <si>
    <t>Future IT Professionals Education in Generative Artificial Intelligence</t>
  </si>
  <si>
    <t>Drlík Martin, doc. Mgr., PhD.</t>
  </si>
  <si>
    <t>2024-1-SK01-KA220-HED-000249044</t>
  </si>
  <si>
    <t>https://www.fitped.eu</t>
  </si>
  <si>
    <t>Pochopenie generatívnej umelej inteligencie (GAI), jej silných a slabých stránok, etického využívania a dôveryhodnosti sa stáva nevyhnutnou súčasťou mnohých povolaní. Cieľom projektu je navrhnúť a overiť edukačný model pokrývajúci tieto potreby a vychádzajúci zo začlenenia nástrojov GAI do vyučovacieho procesu na strane študentov (pri učení sa), učiteľov (v príprave na vyučovanie) a budúcich zamestnancov (v pracovnom procese) a skúmať možnosti efektívneho využívania nástrojov AI pre vedeckú a edukačnú činnosť. Úvodná aktivita je zameraná na aktivity podporujúce porozumenie problematike umelej inteligencie študentami a učiteľmi neIT odborov. Druhá aktivita sa zaoberá začlenením GAI do vybraných neIT špecializácií na univerzitách v rôznych krajinách a popisuje možnosti využívania GAI funkcionalít pre učiteľov. Tretia aktivita sa venuje používaniu GAI pri výučbe programovania a pri písaní programov v praxi. Posledná aktivita je zameraná na hlbšie pochopenie technológií a ich využitie pri vytváraní vlastných aplikácií s využitím GAI. Hlavným výstupom projektu je vytvorený a validovaný vzdelávací model pozostávajúci zo sady on-line kurzov zameraných na oblasti AI a GAI a vytvorených v súlade s inováciami integrovanými do vlastného vzdelávacieho systému. Zahŕňa budovanie kapacít pre iné ako IT špecializácie, prípravu učiteľov na implementáciu GAI, budovanie vysokošpecializovaných zručností v oblasti programovania a GAI inovácií. Podporuje rozvoj digitálnej gramotnosti, inovácií a inkluzívne vzdelávanie.</t>
  </si>
  <si>
    <t>Fakulta sociálnych vied a zdravotníctva UKF</t>
  </si>
  <si>
    <t xml:space="preserve">A new agenda for nurse educator education in Europe </t>
  </si>
  <si>
    <t>Zrubcová Dana, PhDr., PhD.</t>
  </si>
  <si>
    <t>KA 203-B6EB2CF6</t>
  </si>
  <si>
    <t>ošetrovateľstvo</t>
  </si>
  <si>
    <t>https://www.eacea.ec.europa.eu/grants_en</t>
  </si>
  <si>
    <t>Cieľom projektu je okrem vzdelávania aj medzinárodné výskumné porovnanie systémov vzdelávania v ošetrovateľstve študentmi, pedagógmi, a vedúcimi pracovníkmi v šiestich krajinách Európy. Vytvorenie vzdelávacieho programu a výskumné overenie jeho použiteľnosti a efektivity. Na základe výsledkov projektu vytvoriť odporúčania pre vzdelávanie vzdelávateľov v oblasti ošetrovatelstva v celom Európskom kontexte.</t>
  </si>
  <si>
    <t>Cieľom tohto projektu je rozvíjať a propagovať akademické vzdelávanie a odbornú prípravu zdravotníckych pedagogických sestier vychovávateľov a kandidátov na vychovávateľky tak, aby vyhovovali a prispôsobovali globálne zdravotné potreby ich výučbe a využívali digitálne technológie pri výučbe organizovaním spoločného vzdelávania a hodnotenia. vplyv tohto vzdelávania na kompetencie pedagógov. The New Nurse Educator je projekt financovaný z programu Erasmus+ realizovaný v spolupráci medzi šiestimi krajinami a siedmimi univerzitami z Fínska, Nemecka, Španielska, Malty, Škótska a Slovenska.</t>
  </si>
  <si>
    <t>Filozofická fakulta UKF</t>
  </si>
  <si>
    <t xml:space="preserve">Fostering Students’ Interdisciplinary Competence through the Action-Oriented Approach and Collaborative Online International Learning </t>
  </si>
  <si>
    <t>Hricková Mária, doc. PhDr., PhD.</t>
  </si>
  <si>
    <t>2022-1-SK01-KA220-SCH-000085134</t>
  </si>
  <si>
    <t>filologické a literárne vedy</t>
  </si>
  <si>
    <t>cudzie jazyky a kultúry</t>
  </si>
  <si>
    <t>filológia</t>
  </si>
  <si>
    <t>Cieľom projektu je okrem analýzy interdisciplinárneho vzdelávania v oblasti umenia, kultúry, histórie, literatúry a občianskej výchovy na stredných školách (gymnáziách) aj výskumné porovnávanie systémov v piatich európskych krajinách (Slovensko, Česká republika, Maďarsko, Poľsko) a v Alžirsku. Výskumom bude overená použiteľnosť a efektivita vytvorených edukačnyćh materiálov.</t>
  </si>
  <si>
    <t>Projekt sa zameriava na možnosti a analýzu interdisciplinárneho vzdelávania v oblasti umenia a kultúry, histórie, literatúry a občianskej výchovy. Jeho cieľom je príprava kvalitných vedecko-edukačných materiálov, ktoré nájdu praktické využitie na slovenských bilingválnych gymnáziách, ale i v širšom medzinárodnom kontexte. Dôraz v projekte je kladený aj na spoločné vedecké prístupy k vzdelávaniu študentov (COIL), ktoré bude prebiehať online a ktoré bude spájať študentov gymnázií so študentmi z univerzít na Slovensku i v zahraničí.</t>
  </si>
  <si>
    <t xml:space="preserve">Intervention in the development of FL reading </t>
  </si>
  <si>
    <t>Stranovská Eva, prof. PaedDr., PhD.</t>
  </si>
  <si>
    <t>2022-1-SK01-KA220-SCH-000085608</t>
  </si>
  <si>
    <t xml:space="preserve">Súčasťou projektu výskumného charakteru je analýza vytvorených modulov intervenčného programu (IP) čítania s porozumením pre anglický a nemecký jazyk, v podobe testovania a monitorovania žiakov základných a stredných škôl v jednotlivých krajinách zapojených do projektu (Slovensko, Česká republika, Poľsko). </t>
  </si>
  <si>
    <t>Projekt sa zameriava predovšetkým na riešenie potrieb spojených s rozvíjaním čitateľskej gramotnosti žiakov Slovenskej, Českej republiky a Poľska, pretože zlepšenie čitateľskej gramotnosti bude mať nepriamo pozitívny dopad na študijné zručnosti a pracovný život jej nositeľov; bude mať význam pre kvalitnú postgraduálnu prípravu odborníkov pre potreby trhu práce v oblasti školského i mimoškolského vzdelávania, ktorí budú následne odovzdávať poznatky a zručnosti ďalším generáciám. Hlavné aktivity projektu budú navrhnutie modulov intervenčného programu čítania s porozumením pre anglický a nemecký jazyk (IP), následné testovanie učiteľmi na žiakoch základných a stredných škôl. Na základe testovania, monitorovania, feedbacku a rozhovorov s učiteľmi a žiakmi bude vytvorený IP a následne overovaný v dvoch etapách na školách vo všetkých partnerských krajinách projektu. Ďalšie aktivity budú spojené s publikovaním praktickej aplikácie IP a teoretických východísk intervencie. Výsledkom projektu bude overený intervenčný program čítania s porozumením pre anglický a nemecký jazyk, učebnice s jeho praktickou aplikáciou, monografia s teoretickým objasnením podstaty a procesov intervencie ako aj prediktorov čítania s porozumením. Ďalším výsledkom budú diseminačné workshopy pre viacerých učiteľov základných a stredných škôl v partnerských krajinách projektu, v rámci ktorých bude prezentovaný IP pre anglický a nemecký jazyk.</t>
  </si>
  <si>
    <t xml:space="preserve">Inkluzívne vyučovanie jazykov </t>
  </si>
  <si>
    <t>Ficzere Anikó, Mgr., PhD.</t>
  </si>
  <si>
    <t>1779/2024</t>
  </si>
  <si>
    <t>ostatné odbory pedagogických vied</t>
  </si>
  <si>
    <t>Norwegian Ministry of Education and Research, Norwegian Ministry of Health and Care Services</t>
  </si>
  <si>
    <t>Cieľom iniciatívy "Inkluzívne vyučovanie jazykov" je zlepšiť kvalitu inkluzívneho vzdelávania na Slovensku prostredníctvom bilaterálnej spolupráce s Nórskom. Iniciatíva sa zameriava na výmenu skúseností medzi slovenskými a nórskymi odborníkmi v oblasti vzdelávania žiakov so špeciálnymi výchovno-vzdelávacími potrebami. Hlavné aktivity zahŕňajú študijný pobyt slovenských expertov v Nórsku, kde budú pozorovať inkluzívne prístupy vo vyučovaní, a následný workshop na Slovensku, ktorý má šíriť získané poznatky medzi širšiu komunitu učiteľov. Týmto spôsobom sa posilní odborná spolupráca, zlepší sa kvalifikácia učiteľov a podporí sa zavedenie inkluzívnych metód v slovenskom školstve.</t>
  </si>
  <si>
    <t>Hlavným cieľom projektu je predovšetkým analyzovanie úrovne  osvojovania si cudzích jazykov prostredníctvom nových techník a postupov na Slovensku a v Nórsku. Výskumný charakter má aj hodnotenie oblasti výučby jazykov transfer postupov z výučby cudzích jazykov do výučby materinského jazyka.</t>
  </si>
  <si>
    <t>UMB Banská Bystrica</t>
  </si>
  <si>
    <t>Ekonomická fakulta UMB</t>
  </si>
  <si>
    <t>Economic and Social Considerations for the Future of Nuclear Energy in Society  (ECOSENS)</t>
  </si>
  <si>
    <t xml:space="preserve">Mihók Peter, Ing. PhD. </t>
  </si>
  <si>
    <t>verejná ekonomika a služby</t>
  </si>
  <si>
    <t>HORIZON-EURATOM-2021-NRT-01</t>
  </si>
  <si>
    <t>Zastrešujúcim cieľom aktivít projektu ECOSENS je vytvorenie hodnotovo neutrálneho priestoru na prepojenie všetkých relevantných aktérov a tzv. stakeholderov s výskumníkmi z oblasti spoločenských vied (vrátane ekonómie, sociológie, vedeckých a technologických štúdií) a humanitných vied za účelom súvisiacim s politikou týkajúcou sa komerčného využitia jadrovej energie. Úlohy UMB v tomto projekte zahŕňajú analýzu vedeckých článkov a oficiálnych dokumentov, vypracovanie dvoch prípadových štúdií o Slovensku (o komunikácii tém súvisiacich s jadrovou energetikou s verejnosťou a o zapájaní verejnosti do rozhodovaní týkajúcich sa komerčných projektov v jadrovej energetike na Slovensku) a tiež konzultácie so zástupcami verejnosti, občianskej spoločnosti, mimovládnych organizácií a pod. zo Slovenska aj zo zahraničia k viacerým, s hlavným zastrešujúcim cieľom projektu súvisiacim otázkam, problematikám, empirickým faktom a pod.</t>
  </si>
  <si>
    <t>Towards effective radiation protection based on improved scientific evidence and social considerations-focus on radon and NORM (RADONORM)</t>
  </si>
  <si>
    <t>Funding opportunities - European Commission (europa.eu)</t>
  </si>
  <si>
    <t xml:space="preserve">NFRP-2019-2020-12 </t>
  </si>
  <si>
    <t>RadoNORM je veľký výskumný projekt (6 partnerov z 22 štátov EÚ + spolupráca s USA, Kanadou, Ukrajinou a pod.) kt. hlavnéí oblasti výskumu spadajúc prevažne pod prírodné a technické vedy. Strešným zámerom je prostredníctvom výsledkov výskumu podporiť transpozíciu a implementáciu európskej smernice č. 2013/59/EURATOM. UMB je zapojená výlučne iba do balička aktivít projektu č. 6, ktorý dopĺňa hlavné smery výskumu o výskumné aktivity plne spadajúce pod spoločenské a humanitné vedy (SSH). Hlavným objektom primárneho výskumu UMB sú radónové kúpele a ich manažment, stakeholderi a pod., pričom výskum spadá najmä do oblastí marketingu, manažmentu a verejnej správy, ale netýkajú sa liečebných účinkov radónu. Ďalsie aktivity UMB sa týkajú tvorby metodiky výskumu v SSH, tiež.  tzv. občianskej vedy, aktualizácie strategickej výskumnej agendy a pod. (t.j. podpora zahr. partnerov v rôznych oblastiach, ale nie samotný primárny výskum).</t>
  </si>
  <si>
    <t>Smart Business Skills of Tourism University Students Applicable on International Labour Market (SMARTBUS)</t>
  </si>
  <si>
    <t xml:space="preserve">Gajdošík Tomáš, doc. Ing., PhD. </t>
  </si>
  <si>
    <t>2021-1-SK01-KA220-HED-000023160</t>
  </si>
  <si>
    <t>Domov - Erasmusplus Slovensko</t>
  </si>
  <si>
    <t>Projekt má interdisciplinárny charakter. Významným je zapojenie najväčšej online cestovnej kancelárie na Slovensku a prestížnych zahraničných univerzít.</t>
  </si>
  <si>
    <t xml:space="preserve">Cieľom projektu je analyzovať a zlepšiť podnikateľské zručnosti študentov cestovného ruchu na medzinárodnom trhu práce. Projekt sa zameriava na (1) identifikáciu požiadaviek študentov vysokých škôl v cestovnom ruchu na dnešnom veľmi zložitom a dynamickom trhu práce, (2) úpravu vybraných učebných osnov vyučovaných na partnerských univerzitách, (3) navrhnutie webovej/mobilnej aplikácie pre študentov na získanie digitálnych zručností a (4) testovanie nových učebných osnov a analýzu spätnej väzby od študentov. Projekt sa zameriava na krajiny V4 (Slovensko, Česko, Poľsko) a stavia na silnej spolupráci so spoločnosťou Pelicantravel, s.r.o. Na základe prieskumu medzi podnikmi cestovného ruchu s využitím CAPI a CAWI metódy analyzuje požiadavky na absolventov vysokých škôl odboru cestovný ruch. </t>
  </si>
  <si>
    <t xml:space="preserve">Projekt sa zameriava na analýzu požiadaviek na zručnosti absolventov vysokých škôl odboru cestovný ruch. Na základe pasportizácie podnikov cestovného ruchu, projekt na výskumnej vzorke 201 podnikov z krajín V4 kvantitatívne a kvalitatívne analyzuje tvrdé, mäkké a udržateľné zručnosti, vedomosti a kompetencie študentov končiacich ročníkov a identifikuje medzeru medzi požiadavkami trhu a vysokoškolským prostredím s využitím analýzy IPA. Na základe analýzy navrhuje úpravu vybraných predmetov s využitím Dublinských deskriptorov, Bloomovej taxonómie a ISCED klasifikácie. Projekt zároveň vytvára algoritmus pre mobilnú aplikáciu využiteľnú v teórii a praxi cestovného ruchu. Výstupom projektu je aj metodika hodnotenia nových učebných osnov otestovaná na študentoch končiacich ročníkov. Výsledky projektu sú publikované vo vysokoškolskej učebnici, vo vedeckých časopisoch a na vedeckých konferenciách. Projekt umožňuje výmenu údajov medzi krajinami, univerzitami, spoločnosťami, študentmi a všetkými zainteresovanými.
</t>
  </si>
  <si>
    <t>Learning, Experiencing and Validating European citizenship through collaborative and innovative project (CitEuroPass)</t>
  </si>
  <si>
    <t>Lacová Žaneta, Ing., PhD.</t>
  </si>
  <si>
    <t xml:space="preserve">Projekt je výsledkom vedeckovýskumnej činnosti siete  ERECO #European #Research #Community (https://www.ereco.eu/en/). Cieľom projektu Citeuropass je skúmať, overovať a analyzovať podstatu, faktory a percepciu európskeho občianstva, a to v troch rovinách: (1) európske hodnoty v zmysle princípov solidarity a kohézie, rešpektovania druhých, etického správania a akceptovania diverzity, (2) rozvoj podnikateľského ducha a tvorba či vyhľadávanie podnikateľských príležitostí, (3) inovatívne projekty v rámci tzv. frugálnych inovácií vnímaných ako prostriedok riešenia súčasných problémov životného prostredia i angažovania sa za zelenšiu Európu. Uvedené oblasti majú zreteľný interdisciplinárny prienik (ekonómia, manažment, sociológia, ekológia) a sú dlhodobým predmetom vedeckovýskumnej činnosti  jednotlivých riešiteľov projektu. </t>
  </si>
  <si>
    <t xml:space="preserve">Vedeckú dimenziu projektu reflektuje najmä  vytvorenie metodologického postupu a škály ukazovateľov na meranie percepcie európskeho občianstva, a tiež jeho pilotná aplikácia. Čiastkové vedecké výsledky riešenia projektu sa priebežne diskutujú na medzinárodných vedeckých konferenciách a sú publikované v ich výstupoch (Ohrid 2023; Banská Bystrica 2024, Sofia 2024, Iasi 2024). Ambíciou projektu je prispieť k posilneniu povedomia o európskej spolupatričnosti, občianstve, demokratických hodnotách, ako aj o diverzite a multikultúrnosti v členských krajinách EÚ. Riešitelia projektu zabezpečia disemináciu jeho výsledkov, jednotlivo i tímovo, aj prostredníctvom elektronických platforiem vznikajúcich v súvislosti s podporou otvoreného a rýchleho prístupu k najnovším výsledkom výskumu, tzv. open access v EÚ. 
</t>
  </si>
  <si>
    <t>Sustainable, Engaging and Creative Tourism as a driver for a better future in rural and remote areas (SECreTOUR)</t>
  </si>
  <si>
    <t>Borseková Kamila, doc. Ing., PhD.</t>
  </si>
  <si>
    <t>HORIZON-CL2-2023-HERITAGE-01</t>
  </si>
  <si>
    <t>Ekonomická fakulta podiel 65 %
Filozofická fakulta podiel 35 %                 (celková prijatá suma: 143 750)</t>
  </si>
  <si>
    <t>SECreTour podporuje udržateľný kultúrny cestovný ruch posilňovaním miestnych komunít, formovaním prístupu spravodlivého, kreatívneho a udržateľného cestovného ruchu a testovaním rôznych európskych pilotných prípadov s cieľom podporiť spravodlivý rozvoj, zapojenie komunít a politické poznatky.  SECreTour je transformačný projekt zameraný na využitie kultúrneho cestovného ruchu pre udržateľný rozvoj. Iniciatíva, ktorá uprednostňuje miestne komunity, vníma cestovný ruch ako nástroj na diverzifikáciu príjmov, uznanie vidieckych oblastí a podporu služieb nad rámec kultúrnej ponuky. Prostredníctvom prístupu spravodlivého, kreatívneho a udržateľného cestovného ruchu (FaCS-Tourism), ktorý bol vyvinutý v spolupráci s komunitami kultúrneho dedičstva, sa SECreTour zameriava na zabránenie turistizácii, zapojenie občanov do riadenia a testovanie myšlienok v rôznych európskych pilotných prípadoch, ktoré zahŕňajú vidiecke krajiny až po miesta historického významu. Projekt predpokladá budúcnosť, v ktorej kultúrny cestovný ruch nebude len hnacou silou spravodlivého a udržateľného rozvoja, ale bude tiež podporovať odolnosť a vlastníctvo komunít, pričom poskytne cenné poznatky a politické odporúčania pre širšie prostredie kultúrneho dedičstva a cestovného ruchu.</t>
  </si>
  <si>
    <t>Filozofická fakulta UMB</t>
  </si>
  <si>
    <t>Filozofická fakulta podiel 35 %                                                                                              Ekonomická fakulta podiel 65 %
(celková prijatá suma: 143 750)</t>
  </si>
  <si>
    <t>Minulé, súčasné a budúce výzvy MĽZ v krajinách V4/Past, present and future challenges of HRM in V4 countries</t>
  </si>
  <si>
    <t>Lukáš Smerek, doc. Ing. Mgr., PhD.</t>
  </si>
  <si>
    <t>https://www.visegradfund.org/apply/grants/</t>
  </si>
  <si>
    <t>Vyšehradský grant</t>
  </si>
  <si>
    <t>Medzinárodný vyšehradský fond</t>
  </si>
  <si>
    <t>Hlavným cieľom projektu „Minulé, súčasné a budúce výzvy MĽZ v krajinách V4“ je  porovnať individuálne aktivity manažmentu ľudských zdrojov, ktoré sú implementované v podnikoch krajín V4.  Pridanou hodnotou tohto projektu je rozvoj užšej spolupráce štyroch vysokých škôl  v rámci V4. Na základe zistení budú formulované závery a odporúčania s cieľom zvýšenia konkurencieschopnosti regionálnych podnikov na trhu práce a zlepšenia ekonomických výsledkov.    The aim of the project " Past, present and future challenges of HRM in V4 countries " is to compare the individual activities of human resource management (HRM), which are implemented by companies in the V4 countries. Based on the findings, we formulate conclusions and recommendations that aim to increase the competitiveness of the region's companies in the labour market and in achieving economic results. At the same time, the added value of the project is to develop closer cooperation between the four universities in the V4 countries, which has the potential to continue in the future, not only at the scientific research level but also at the level of exchange of experts in the pedagogical process in human resources management, student mobility and cross-border traineeships.                                                                                                                    Plánované aktivity projektu: workshopy, dotazníkové skúmanie, panelové diskusie, publikovanie v odborných a vedeckých časopisoch, prezentácia výsledkov na vybraných webstránkach. Plánované výstupy projektu: články v odborných a vedeckých časopisoch.</t>
  </si>
  <si>
    <t>Gender Equality Network to Develop ERA Communities To coordinate Inclusive and Sustainable policy ImplementatiON (GENDERACTIONplus)</t>
  </si>
  <si>
    <t xml:space="preserve">Bitušíková Alexandra, prof., PhDr., CSc. </t>
  </si>
  <si>
    <t>Horizon Europe: CL2-2021-HERITAGE-02-02</t>
  </si>
  <si>
    <t>Koordinátor: Centre for Gender and Science, Institute of Sociology of the Czech Academy of Sciences, Czech Republic</t>
  </si>
  <si>
    <t xml:space="preserve">Cieľom projektu je uľahčiť vytváranie sietí a výmenu medzi viacerými aj menej skúsenými krajinami zameraných na rozvoj vedomostí a budovanie kapacít, kompetencií a know-how v oblasti rodovej rovnosti. Vytvorená sieť bude mapovať, monitorovať a hodnotiť vykonávanie akcií v rámci priority 4 rodovej rovnosti a uplatňovania rodového hľadiska na vnútroštátnej úrovni; podporovať výmenu a vzájomné učenie sa medzi zástupcami vnútroštátnych orgánov s cieľom dosiahnuť politickú koordináciu v rámci priority 4; zabezpečí interaktívne školenia pre príslušné zainteresované strany, ako sú vnútroštátne orgány, RFO a RPO a NKB s cieľom budovania kompetencie v priorite 4; poskytovať strategické poradenstvo kľúčovým zainteresovaným stranám s cieľom dosiahnuť rodovú rovnosť v oblasti výskumu a inovácií v Európe; podporovať začlenenie rodovej rovnosti do medzinárodnej vedeckej spolupráce (podpora práce súvisiacej s ERA). Táto sieť bude úzko spolupracovať s Helsinskou skupinou pre rodovú rovnosť vo výskume a inováciách.  </t>
  </si>
  <si>
    <t>Alliance for Research on Cultural Heritage in Europe (ARCHE)</t>
  </si>
  <si>
    <t>Murín Ivan, doc. PhDr., PhD.</t>
  </si>
  <si>
    <t>HORIZON EUROPE     HORIZON-CL2-2021-HERITAGE-02</t>
  </si>
  <si>
    <t xml:space="preserve">Koordinátor:  Foundation for Cultural Heritage Sciences, France
</t>
  </si>
  <si>
    <t>Nové politické, technologické a sociálno-ekonomické parametre kladú dôraz na zlepšenie účinnosti ochrany, zachovania a obnovy európskeho kultúrneho dedičstva pomocou ekologických technológií, ako aj na rozvoj a ďalšie využívanie vysokokvalitnej digitalizácie, otvoreného prístupu a kurátorstva digitálnych aktív. 
Reagujúc na tieto výzvy, projekt ARCHE vytvorí celoeurópsky rámec pre holistický prístup k výskumu a inováciám v oblasti kultúrneho dedičstva a to vytvorením Aliancie pre výskum kultúrneho dedičstva v Európe (ARCHE), vedúcej koordinačnej siete výskumníkov, inovátorov, odborníkov na kultúrne dedičstvo, inštitucionálnych orgánov a občanov. Cieľom je zapojenie všetkých aktérov v oblasti kultúrneho dedičstva v členských štátoch / pridružených krajinách do spoločného navrhovania stratégií a plánov výskumu a inovácií, ktoré vedú k iniciatívam, ktoré si vyžadujú multidisciplinárne prístupy a zručnosti. 
Podrobné hodnotenie nedostatkov a potrieb v oblasti výskumu a inovácií na nasledujúce desaťročie bude základom pre vypracovanie strategického výskumného a inovačného programu (SRIA) pre spoločné programovanie, zamerané na zvýšenie povedomia o dedičstve a pocitu európskej spolupatričnosti. 
ARCHE bude silným základom pre európske partnerstvo v oblasti kultúrneho dedičstva tým, že bude združovať, rozvíjať a rozširovať nadnárodné spolupráce v oblasti výskumu a inovácií zapojením všetkých zainteresovaných strán a mechanizmov financovania, súvisiacich s politikou a opatreniami v oblasti výskumu a inovácií v oblasti kultúrneho dedičstva.</t>
  </si>
  <si>
    <t>Philosophical Learning Applied To Online Surroundings in EU (PLATO’S EU)</t>
  </si>
  <si>
    <t>Kováčová Daniela, PhDr., PhD.</t>
  </si>
  <si>
    <t>2021-1-SK01-KA220-SCH-000034395</t>
  </si>
  <si>
    <t>ostatné odbory filozofických vied, etiky, religionistiky a teologických vied</t>
  </si>
  <si>
    <t xml:space="preserve">30778867
</t>
  </si>
  <si>
    <t>Projekt prepájaním filozofických metód (ako napr. kritické myslenie a sokratovský dialóg) s digitálnymi zdrojmi posilňuje kapacity jednotlivcov zvládať digitálne výzvy súčasnosti. Projekt sa orientuje ako na učiteľov základných a stredných škôl, tak i na ich študentstvo a širšiu verejnosť. Medzi jeho hlavné výstupy patrí: vytvorenie série 15 workshopov odtestovaných vo všetkých riešiteľských krajinách,  vytvorenie metodickej príručky, zameranej na prepájanie výučby filozofie s digitálnymi zručnosťami a naopak, určenej pre učiteľskú verejnosť  a tvorba „filozofickej kuchárky“, ako obsahového obohatenia výučby humanitných a spoločenskovedných predmetov na stredných a základných školách, odtestovanej na konferencii za účasti zástupcov škôl i študentov.</t>
  </si>
  <si>
    <t>EAGLE CovEring the trAining Gap in digitaL skills for European SMEs manpowEr</t>
  </si>
  <si>
    <t>Chovancová Katarína, prof. PhDr., PhD.</t>
  </si>
  <si>
    <t>teória vyučovania počítačových a informatických vied</t>
  </si>
  <si>
    <t>https://hadea.ec.europa.eu/calls-proposals/short-term-training-courses-key-capacity-areas_en</t>
  </si>
  <si>
    <t>Digital Europe</t>
  </si>
  <si>
    <t>HADEA European Health and Digital Executive Agency - Európska komisia</t>
  </si>
  <si>
    <t>Koordinátor: Universidad de Burgos (Spain)</t>
  </si>
  <si>
    <t>Cieľom projektu je zlepšiť pripravenosť malých a stredných podnikov na digitálnu transformáciu zvýšením počtu odborníkov schopných navrhovať a implementovať využitia nových nastupujúcich digitálnych technológií do pracovného procesu. Znížiť rodové rozdiely v prístupe k pracovným príležitostiam  obsahujúcim prácu s digitálnymi technológiami. Posilniť väzby medzi jednotlivými regiónmi Európy sprostredkovaním informačných balíkov o "emerging" technológiách, akými sú robotika, energetika, umelá inteligencia, blockchain, kyberbezpečnosť, dátová analýza.</t>
  </si>
  <si>
    <t>V projekte sa uskutočňuje terénny výskum využívania digitálnych technológií v prostredí malých a stredných podnikov (MSP) v Európe a evalvácia kompetenčných úrovní zamestnancov na ich implementáciu. Na základe výskumných zistení sa modeluje nástroj na zvyšovanie kapacít MSP v technologickej oblasti. Tento nástroj sa experimentálne overuje v praxi v šiestich krajinách a na vzorke 600 expertov  naprieč sektormi.</t>
  </si>
  <si>
    <t>Fakulta prírodných vied UMB</t>
  </si>
  <si>
    <t>Applying some advanced technologies in teaching and research, in relation to air pollution (AdvTech_AirPollution)</t>
  </si>
  <si>
    <t>Raganová Janka, doc. RNDr., PhD.</t>
  </si>
  <si>
    <t>2021-1-RO01-KA220-HED-000030286</t>
  </si>
  <si>
    <t>https://erasmus-plus.ec.europa.eu/funding-calls</t>
  </si>
  <si>
    <t>koordinátor projektu: University of Craiova, RO</t>
  </si>
  <si>
    <t>Cieľom projektu je rozvíjať kompetencie študentov prírodovedných odborov, ako aj akademických zamestnancov, v používaní pokročilých technológií na spracovanie veľkých dát (Big Data), pomocou metód, ako je umelá inteligencia a strojové učenie. Cieľom je tiež uľahčiť akademickým pracovníkom výmenu skúseností a osvedčených postupov, týkajúcich sa nových metód vyučovania a učenia sa, použiteľných v post-pandemickom čase. The project aims to develop STEM students' and academic staff's competences in using advanced technologies (as Artificial Intelligence and Machine Learning) in processing the information provided by Big Data (open source) and to facilitate an exchange of experience and good practices to the academic staff regarding new methods of teaching and learning that will be used during post-pandemic period. The sets of open source Big Data about the environment pollution and climate change that will be used within the project represent a perfect environment for the new Artificial Intelligence applications, and change the way that we have experienced innovation. Processing these data, students and academic staff will become more aware, more sensitive to the environmental issues, in the context of existing climate change and will improve their green, as well as digital and STEM competences. Tangible project results will include a curriculum and a handbook for an optional course in Advanced technologies used in processing data, implemented in all partner universities, an innovative tool kit of sensors for the use in laboratories and a book about innovative methods of teaching and learning useful for the post pandemic time.
The project also aims to address the need of the academic staff to apply advanced technologies in scientific research within multidisciplinary research projects. The data given by an open Big Data source will be analysed using Artificial Intelligence and gained research results will be presented at an international conference.</t>
  </si>
  <si>
    <t>Výskumná časť projektu spočíva v analýze dát týkajúcich sa znečistenia ovzdušia s využitím nástrojov pokročilých technológií (strojové učenie, umelá inteligencia). Medzinárodný tím vedcov zo štyroch partnerských krajín projektu realizoval a publikoval sériu výskumných štúdií využívajúcich metódy exploratívnej a prediktívnej analýzy údajov o koncentrácii tuhých častíc zo súborov dát poskytnutých sieťou senzorov inštalovaných vo vybraných miestach v partnerských krajinách. Cieľom štúdií bolo analyzovať súbory dát a využiť strojové učenie a neurónovú sieť na vytvorenie matematického modelu, ktorý popisuje namerané hodnoty charakterizujúce znečistenie ovzdušia (meteorologické parametre, prachové častice).</t>
  </si>
  <si>
    <t>Teaching Controversial Issues (TCI)</t>
  </si>
  <si>
    <t>Madleňák Tibor, RNDr., PhD.</t>
  </si>
  <si>
    <t>2023-1-NL01-KA220-SCH-000152141</t>
  </si>
  <si>
    <t>koordinátor projektu: Stichting Fontys (Fontys University of Applies Sciences), Einhoven, NL</t>
  </si>
  <si>
    <t xml:space="preserve">Projekt TCI (Teaching Controversial Issues) nadväzuje na projekt EVALUE (Europen Values in Education) riešený v rokoch 2019 - 2022. Oba projekty vychádzajú z dát z Výskumu európskych hodnôt (EVS/European Values Study), ktorý sa v Európe pravidelne realizuje už niekoľko desaťročí. Odpovede respondentov na množstvo zaujímavých hodnotových otázok sú spracované do série interaktívnych máp dostupných na web stránke https://www.atlasofeuropeanvalues.eu/. Cieľom projektu TCI je vytvoriť ďalšie nástroje, pomocou ktorých bude možné využiť dáta o názoroch a postojoch obyvateľov rôznych európskych štátov pre rozvoj hodnotového vzdelávania. Vytvorené interaktívne nástroje a učebné materiály majú pomôcť pri vyučovaní tém, ktoré sú vďaka rôznym názorom a postojom považované za citlivé či kontroverzné (napr. migrácia, klimatická kríza a i.)  a pre učiteľov predstavujú pomerne veľkú výzvu. The project aim is supporting teachers and teaching professionals to teach controversial issues in challenging classroom situations and develop key competences of teachers (to teach) as well as students (to participate in societal debates). The teaching metods schould foster values clarification and values communication by using reliable data from high quality values studies and scientific explanations offering multiple perspectives. The results will be 12 teaching metods (in 4 languages), explanatory videos/guidelines, a course (hand-on and digital) to teach controversial issues, including new data and explanations, on thhe website. </t>
  </si>
  <si>
    <t>Projekt vychádza z dát z Výskumu európskych hodnôt (EVS), ktoré využíva pri tvorbe učebných nástrojov využiteľných pri vyučovaní kontroverzných tém. Využitie vedeckých dát pre edukačné účely musí spĺňať vedecké parametre. Interpretácia dát musí byť v súlade s relevantnými vedeckými teóriami. Výskum bude realizovaný aj v edukačnej oblasti. Výber učebných stratégií vhodných pre vyučovanie kontroverzných tém bude na základe stanovených kritérií. Súbor kvalitatívnych a kvantitatívnych nástrojov bude využitý na meranie efektivity pripravených učebných materiálov vo vzťahu k rozvoju hodnotového vzdelávania.</t>
  </si>
  <si>
    <t>Fakulta politických vied a medzinárodných vzťahov UMB</t>
  </si>
  <si>
    <t>Fakespotting</t>
  </si>
  <si>
    <t>Ušiak Jaroslav, prof. Mgr., PhD.</t>
  </si>
  <si>
    <t>2020-1-IT02-KA203-079902</t>
  </si>
  <si>
    <t>https://www.erasmusplus.it/ https://south.euneighbours.eu/opportunity/call-proposals-2020-erasmus-programme/</t>
  </si>
  <si>
    <t>Záverečná platba grantu</t>
  </si>
  <si>
    <t xml:space="preserve">Projekt sa zameriava na vytvorenie a implementáciu digitálnych vzdelávacích materiálov a metód na podporu digitálnych zručností, informačnej gramotnosti a detekcie dezinformácií.  Interdisciplinárny projekt sa zakladá na vedeckých poznatkoch zo semiotiky, politológie, komunikácie, žurnalistiky a mediálnej gramotnosti. Súčasťou projektu je aj výskum a analýza online dezinformácií a ich sociálnych dôsledkov, ako aj odporúčania pre nové kľúčové zručnosti potrebné na odhalenie a boj proti dezinformáciám. Výstupy projektu zahŕňajú digitálnu metodológiu, postupy a príručku pre vzdelávacie inštitúcie a dospelých, ktoré majú za cieľ zlepšiť informačnú a dátovú gramotnosť účastníkov. Taktiež obsahuje prípadové štúdie, ktoré sa zaoberajú rozsiahlymi online dezinformáciami v súvislosti s politickými voľbami, referendami a témami týkajúcimi sa zdravia a demokratickej spoločnosti.       </t>
  </si>
  <si>
    <t>V rámci projektu sa realizuje empirický výskum v šiestich štátoch Európy s cieľom navrhnúť, implementovať a posúdiť inovatívne metodiky a digitálne nástroje na zvýšenie informačnej a mediálnej gramotnosti s dôrazom na kompetencie overovania faktov a obmedzenie online dezinformácií vo vybraných sub-segmentoch populácie. V rámci projektu sa vykonávajú skupinové diskusie a pološtruktúrované rozhovory, ktoré slúžia na získanie výsledkov a spätnej väzby od účastníkov a prispejú k vedeckému poznaniu v oblasti vzdelávania a detekcie dezinformácií. Projekt tiež sleduje vedecké ciele zamerané na zlepšenie informačnej a dátovej gramotnosti účastníkov prostredníctvom vývoja digitálnych vzdelávacích aktivít a nástrojov. Celkovo projekt prispieva k rozvoju a aplikácii vedeckých poznatkov v oblasti informačnej gramotnosti a boja proti dezinformáciám.</t>
  </si>
  <si>
    <t>Pedagogická fakulta UMB</t>
  </si>
  <si>
    <t>Service-Learning as a pedagogy to promote inclusion, diversity, and digital empowerment (SLIDE)</t>
  </si>
  <si>
    <t>Brozmanová Gregorová Alžbeta, doc. PhDr., PhD.</t>
  </si>
  <si>
    <t>2021-1-BE02-KA220-HED-000032235</t>
  </si>
  <si>
    <t>ERASMUS+ KA2</t>
  </si>
  <si>
    <t>Cieľom projektu SLIDE je prepojiť service learning s rozvojom digitálnych kompetencií s cieľom podporiť inklúziu a rozmanitosť. SLIDE prepája študentov a akademikov zo širokej škály európskych univerzít, aby čerpali z existujúcich postupov, zdieľali poznatky a rozvíjali najlepšie postupy v komunite a s komunitou, pričom sa všetci stanú zdrojmi výučby, riešiteľmi problémov a partnermi. Súčasťou projektu je tvorba viacerých výstupov, ku ktorým bude realizovaný výskum.</t>
  </si>
  <si>
    <t>ŽU Žilina</t>
  </si>
  <si>
    <t>Fakulta bezpečnostného inžinierstva ŽU</t>
  </si>
  <si>
    <t xml:space="preserve">NATO - APRIORI - Advanced technologies for Physical ResIlience Of cRitic1al Infrastructures </t>
  </si>
  <si>
    <t>Dvořák Zdeněk, prof. Ing. PhD.</t>
  </si>
  <si>
    <t>G6140</t>
  </si>
  <si>
    <t>https://www.nato.int/cps/en/natohq/78209.htm</t>
  </si>
  <si>
    <t>SPS NATO</t>
  </si>
  <si>
    <t>neuvedené</t>
  </si>
  <si>
    <t xml:space="preserve">The main objective of the project will be to implement new approaches to strengthening the solution in the sub-sector of heat supply and the sector of information and communication technologies based on real examples from practice. </t>
  </si>
  <si>
    <t>NATO - IRIS - Inspection, maintenance and security pursued by innovative Robots, enhanced data communication and Infrastructure digital twinS</t>
  </si>
  <si>
    <t>G5924</t>
  </si>
  <si>
    <t>Survey, inspection, maintenance, construction and restoration have become challenging activities conducted during the process of civil infrastructure management, due to the revolutionary impact of mechatronics and information technology for their automation. The core of the proposed IRIS project relates to the development of new technologies to fully automatize the use of robotized systems and sensor networks in data acquisition for survey, inspection and monitoring. The interaction between data acquisition and storage is managed by the construction of advanced models which are the Digital Twins (DT) of the infrastructure updated in real time. For the continuous Non-destructive Evaluation (NDE) of the infrastructure, the integration of different information, the so-called data fusion process, is used to develop powerful digital models providing an exhaustive and realistic description of the examined facility during its service life even in post-disaster occurrences. Data and models provide the basis to identify and to describe defects and degradation especially in view of determining possible performance reduction in existing structures. All the acquired knowledge, opportunely managed, constitutes the input for automated or partially automated decision-making process useful in facilities and infrastructure management.</t>
  </si>
  <si>
    <t>NATO - MUCADE - Multi Cable-Driven Robot for Detecting/Detonating Unexploded Mines and Ordnance</t>
  </si>
  <si>
    <t>Zvaková Zuzana, doc. Ing. PhD.</t>
  </si>
  <si>
    <t>G6001</t>
  </si>
  <si>
    <t xml:space="preserve"> Development and provision of advanced technologies, methodologies and best practices. Solutions to counter improvised explosive devices (IED).</t>
  </si>
  <si>
    <t>Fakulta elektrotechniky a informačných technológií ŽU</t>
  </si>
  <si>
    <t>H-EUROPE_Optimal</t>
  </si>
  <si>
    <t>Pudiš Dušan, prof. Ing., PhD.</t>
  </si>
  <si>
    <t>fotonika</t>
  </si>
  <si>
    <t>výmena odstupujúceho partnera počas implementácie projektu</t>
  </si>
  <si>
    <t>HORIZON EUROPE</t>
  </si>
  <si>
    <t>Projekt OPTIMAL bude prvýkrát integrovať rôzne technológie laserovej litografie, systémy monitorovania kvality a procesy do jednej platformy pre vývoj štruktúr s (i) veľkou hĺbkou (150 mikrometrov), ii) rozmermi v rozsahu od 100 nm do sub -mm v XYZ, iii) 2D a 3D štruktúry na rovnom povrchu, (iv) kombinovanie paralelného a sériového tvarovania povrchov, (v) bez potrebných ďalších úprav povrchu vzoriek; vi) zvýšená rýchlosť (1 cm2/min) a veľká plocha (až 2000 cm2), vii) &gt; 40 % zníženie spotreby zdrojov na celý výrobný proces. Projekt OPTIMAL využíva samoučiace sa algoritmy na optimalizáciu virtuálnej fotomasky, ako aj integruje metódy pre inline riadenie laserového tvarovania. Urýchlením a zvýšením procesu tvarovania projekt OPTIMAL zvýši efektivitu procesu a výťažnosť, čo zníži spotrebu energie, zabráni plytvaniu materiálom, zníži náklady a dodaciu lehotu v mnohých aplikáciách. Platforma posilní možnosti trvalo udržateľnej výroby vysoko kvalitných, všestranných a menej nákladných mastrov pre priemyselnú výrobu, ako sa ukázalo v 4 prípadoch použitia (optické šošovky, multifunkčné rebrovité štruktúry, šošovky virtuálnej reality, mikrofluidné čipy).</t>
  </si>
  <si>
    <t>Fakulta prevádzky a ekonomiky dopravy a spojov ŽU</t>
  </si>
  <si>
    <t>OPTIMISE -
innOvative PosiTIoning systeM for defense In gnSs-denied arEas</t>
  </si>
  <si>
    <t>Bugaj Martin, doc. Ing. PhD.</t>
  </si>
  <si>
    <t>SEP-210606468 (European Defence Agency)</t>
  </si>
  <si>
    <t>H2020 - EDA</t>
  </si>
  <si>
    <t>Záverečné dofinancovanie projektu</t>
  </si>
  <si>
    <t xml:space="preserve">Projekt OPTIMIZE navrhne súbor nástrojov PNT, ktorý ponúkne súbor nových technológií, ako aj softvérovú architektúru na ich integráciu. To tiež umožní dosiahnuť väčšiu strategickú autonómiu EÚ (menšiu závislosť od GNSS) a čeliť scenárom, v ktorých bude základom rušenie. Navrhovaná architektúra bude robustnejšia, bude pozostávať z niekoľkých technológií, ktoré poskytujú polohové, navigačné a časové riešenia, ktoré budú zlúčené a kombinované s cieľom dosiahnuť lepší a spoľahlivejší výsledok. </t>
  </si>
  <si>
    <t>H2020 Shift2Rail IP4 to support the deployment of Mobility as a Service</t>
  </si>
  <si>
    <t>Mašek Jaroslav, doc. Ing. PhD.</t>
  </si>
  <si>
    <t>H2020-S2R-OC-IP4-01-2020</t>
  </si>
  <si>
    <t>Dofinancovanie záverečnej platby projektu ukončeného v roku 2023</t>
  </si>
  <si>
    <t>Projekt IP4MaaS vytvorí strategické plány pre demonštrácie, ktoré sa budú aktualizovať v dvoch opakovaniach vedúcich k dvom fázam demonštrácie. Okrem toho projekt poskytne odporúčania týkajúce sa propagácie a prenosnosti technológií na iné miesta v Európe.</t>
  </si>
  <si>
    <t>H2020_RIDE2RAIL - RIDE2RAIL"Travel Companion enhancements and RIDE-sharing services syncronised to RAIL and Public Transport"</t>
  </si>
  <si>
    <t xml:space="preserve">Kendra Martin doc. Ing. PhD. </t>
  </si>
  <si>
    <t>H2020-S2RJU-OC-2019</t>
  </si>
  <si>
    <t xml:space="preserve">Cieľom projektu RIDE2RAIL je integrovať viaceré (verejné/súkromné/sociálne) súbory dát a zdroje údajov a existujúce dopravné platformy s cieľom podporiť efektívnu prax zdieľania jázd   občanov, čím sa z nej stane doplnkový spôsob dopravy, ktorý rozšíri verejnú dopravu a železničné siete. </t>
  </si>
  <si>
    <t>Interreg Central Europe: Enhancement of spatial and transport planning capacities in the promotion of the accessibility of the rail freight transport network and regional development</t>
  </si>
  <si>
    <t>CE0100127</t>
  </si>
  <si>
    <t>Interreg CE, P3 - Cooperating for a better connected central Europe</t>
  </si>
  <si>
    <t>Interreg CE</t>
  </si>
  <si>
    <t>Dvojzložkové financovanie: Interreg CE a MIRRI</t>
  </si>
  <si>
    <t>Cieľom projektu Rail4Regions je prispieť k zvýšeniu podielu železničnej nákladnej dopravy.  Spoločne navrhnuté výstupy a riešenia budú tlačiť na investície na zlepšenie železničnej nákladnej dopravy prostredníctvom optimalizovaného využívania regionálnych železničných tratí ako prístupových bodov do siete železničnej nákladnej dopravy.</t>
  </si>
  <si>
    <t>Copernicus Applications for Next-Generation Forest Monitoring</t>
  </si>
  <si>
    <t>Projekt vykonáva výskum a inovácie na vytvorenie potrebných znalostí a navrhovanie výrobkov a pracovných tokov na preskúmanie obmedzení inovatívne nových a zlepšených existujúcich súborov  založených na Copernicus. Projekt bude stavať na prevádzkových službách, ktoré členovia Konzorcia už poskytujú a skúsenosti z predchádzajúcich európskych projektov H2020 a Horizon Europe. Futurefor bude tiež preskúmať Inovatívne letecké platformy zhromažďujú údaje senzorov a obrazov zo stratosféry. Nakoniec, tri obchodné aplikácie budú vyvinuté na demonštráciu obchodných príležitostí vyvíjajúcich sa z otvorených údajov o lesných lesoch.</t>
  </si>
  <si>
    <t>Fakulta riadenia a informatiky ŽU</t>
  </si>
  <si>
    <t>EWALD - Earth Observation for Early Warning of Land Degradation at European Frontier, Pozorovanie Zeme pre včasné varovanie pred degradáciou pôdy na európskej hranici</t>
  </si>
  <si>
    <t>Zaitseva Elena, prof. Ing. PhD.</t>
  </si>
  <si>
    <t>https://ec.europa.eu/info/funding-tenders/opportunities/portal/screen/opportunities/calls-for-proposals?callIdentifier=HORIZON-MSCA-2021-SE-01&amp;status=31094501,31094502,31094503&amp;isExactMatch=true&amp;order=DESC&amp;pageNumber=1&amp;pageSize=50&amp;sortBy=startDate</t>
  </si>
  <si>
    <t>partner projektu</t>
  </si>
  <si>
    <t>Degradácia pôdy je najväčšou environmentálnou výzvou na svete, ktorá ovplyvňuje životné prostredie, poľnohospodárstvo a blaho ľudí. V dôsledku prírodných katastrof a dezertifikácie môže degradácia pôdy predstavovať potenciálne riziká a viesť k sociálno-ekonomickému napätiu na hraniciach Európskej únie. Cieľom projektu EWALD je rozvoj inovatívneho prístupu pre potreby vývoja systému včasného varovania a reakcií na degradáciu pôdy. Vyvíjaný prístup bude využívať viaczdrojové a viacrozmerné údaje získané z diaľkového prieskumu Zeme. Výskumníci budú pracovať na úlohách súvisiacich  s analýzou veľkých dát, strojovým učením a analýzou rizík. Výstupy projektu môžu byť prínosom pre komunity, ktoré bojujú s degradáciou pôdy a prispieť k dlhodobej prevencii v oblasti erózie pôdy.</t>
  </si>
  <si>
    <t>Rektorát ŽU</t>
  </si>
  <si>
    <t>23-EU-TG-C-Roads Extended, C-Roads European C-ITS Platform</t>
  </si>
  <si>
    <t>Čelko Ján, prof. Ing., CSc.</t>
  </si>
  <si>
    <t>dopravné inžinierstvo</t>
  </si>
  <si>
    <t>https://ec.europa.eu/info/funding-tenders/opportunities/portal/screen/how-to-participate/reference-documents?programmePeriod=2021-2027&amp;frameworkProgramme=43251567</t>
  </si>
  <si>
    <t>The project ensures the continuation of the C-Roads Platform, supporting the deployment of harmonised and interoperable Cooperative Intelligent Transport Systems (C-ITS) in Europe</t>
  </si>
  <si>
    <t>Rektorát ŽU_OMVP ERADIATE+</t>
  </si>
  <si>
    <t>H-EUROPE_EIT Urban Mobility - Urban Mobility Charging - Mobilné nabíjanie elektrických vozidiel</t>
  </si>
  <si>
    <t>Kováčiková Tatiana prof. Ing. PhD.</t>
  </si>
  <si>
    <t>22327_22019</t>
  </si>
  <si>
    <t>https://www.eiturbanmobility.eu/academy-call-for-proposals-2022/</t>
  </si>
  <si>
    <t>Available charging infrastructure is a major concern both for Cites and for EV users. 33 million EV owners in Europe will need efficient charging by 2030. We aim to propose commercial enablers for new innovative EV charging solutions that will fit with the surrounding urban environment. NIMBEE as a project is creating a system for Fast Mobile Renewable On-demand Electric Vehicle Charging in three cities to ensure drivers have access to charging when needed and suitable without excessive use of cities´ space and infrastructure. This will be done via a charging-as-a-service approach that is easier for drivers. It brings the ba􀆩erybacked charger to where the car is parked, while at the same 􀆟me providing demand-side flexibility for the grid. The project will solve necessary tasks for successful and wide citizen-centric use of this service focused on easy deployment in the cities and better infrastructure planning while using advanced intelligence for charging efficiency.</t>
  </si>
  <si>
    <t>https://ec.europa.eu/info/funding-tenders/opportunities/portal/screen/opportunities/topic-details/s2r-oc-ip4-01-2019;callCode=null;freeTextSearchKeyword=H2020-S2RJU-2019;matchWholeText=true;typeCodes=0,1,2;statusCodes=31094501,31094502,31094503;programmePeriod=null;programCcm2Id=31045243;programDivisionCode=null;focusAreaCode=null;destinationGroup=null;missionGroup=null;geographicalZonesCode=null;programmeDivisionProspect=null;startDateLte=null;startDateGte=null;crossCuttingPriorityCode=null;cpvCode=null;performanceOfDelivery=null;sortQuery=sortStatus;orderBy=asc;onlyTenders=false;topicListKey=topicSearchTablePageState</t>
  </si>
  <si>
    <t>RIDE2RAIL will deliver a set of validated proof of concepts and business cases envisaging future mobility scenarios, where advanced transport solutions will be seamlessly integrated into existing collective transport services (rail and others) in four (4) diverse cities in Europe: Padua, Athens, Brno and Helsinki.</t>
  </si>
  <si>
    <t>H-EUROPE_InCITIES - Priekopník pre inkluzívne, trvaloudržateľné a odolné mestá -  TRAILBLAZING INCLUSIVE, SUSTAINABLE AND RESILIENT CITIES</t>
  </si>
  <si>
    <t>https://ec.europa.eu/info/funding-tenders/opportunities/portal/screen/opportunities/topic-search;callCode=HORIZON-WIDERA-2021-ACCESS-05;freeTextSearchKeyword=;matchWholeText=true;typeCodes=1;statusCodes=31094501,31094502,31094503;programmePeriod=null;programCcm2Id=null;programDivisionCode=null;focusAreaCode=null;destinationGroup=null;missionGroup=null;geographicalZonesCode=null;programmeDivisionProspect=null;startDateLte=null;startDateGte=null;crossCuttingPriorityCode=null;cpvCode=null;performanceOfDelivery=null;sortQuery=sortStatus;orderBy=asc;onlyTenders=false;topicListKey=callTopicSearchTableState</t>
  </si>
  <si>
    <t>Projekt má za cieľ urýchliť transformáciu a modernizáciu vysokých škôl a ich ekosystémov s dôrazom na "widening" krajiny a potreby obyvateľstva. Cieľ projektu bude dosiahnutý prostredníctvom budovania kapacít a posilnenia excelentnosti partnerských inštitúcií prepojením so znalostnými hub-mi, ktoré budú založené na spolupráci participujúcich inštitúcií a ich ekosystémov v oblasti inkluzívnych, udržateľných a odolných miest.</t>
  </si>
  <si>
    <t>H-EUROPE_CapaCITIES Budovanie kapacít pre misiu klimaticky neutrálnych a inteltigentných miest -  BUILDING CAPACITIES FOR THE CLIMATE NEUTRAL AND SMART CITIES MISSION</t>
  </si>
  <si>
    <t>https://ec.europa.eu/info/funding-tenders/opportunities/portal/screen/opportunities/topic-search;callCode=HORIZON-MISS-2021-CIT-01;freeTextSearchKeyword=;matchWholeText=true;typeCodes=1;statusCodes=31094501,31094502,31094503;programmePeriod=null;programCcm2Id=null;programDivisionCode=null;focusAreaCode=null;destinationGroup=null;missionGroup=null;geographicalZonesCode=null;programmeDivisionProspect=null;startDateLte=null;startDateGte=null;crossCuttingPriorityCode=null;cpvCode=null;performanceOfDelivery=null;sortQuery=sortStatus;orderBy=asc;onlyTenders=false;topicListKey=callTopicSearchTableState</t>
  </si>
  <si>
    <t>Projekt má za cieľ podporiť národné a regionálne autority v transformačných procesoch prostrednáctvom zlepšenia viacúrovňového riadenia a tvorbou národných ekosystémov pri prechode na klimaticky neutrálne mestské oblasti. Okrem toho bude súčasťou projektu medzinárodná výmena informácií medzi participujúcimi krajinami s potenciálom vzájomného učenia sa.</t>
  </si>
  <si>
    <t>WinWin4WorkLife - Healthy, inclusive and sustainable remote work futures as a Win-Win for employees and employers in urban, rural and cross-border areas Budúcnosť zdravej, inkluzívnej a udržateľnej práce na diaľku ako win-win riešenie pre zamestancov a zamestnávateľov v mestských, prímestských a cezhraničných oblastiach</t>
  </si>
  <si>
    <t>https://ec.europa.eu/info/funding-tenders/opportunities/portal/screen/opportunities/topic-details/horizon-cl2-2023-transformations-01-02</t>
  </si>
  <si>
    <t>Cieľom projektu je umožniť zdravú, inkluzívnu a udržateľnú dohody prácu na diaľku (RWA) v Európe zohľadnením perspektív a požiadaviek zamestnávateľa aj zamestnanca.</t>
  </si>
  <si>
    <t>RETIME - Urban Adaptation and Alert Solutions for a TIMEly (re)Action Adaptačné a výstražné riešenia v mestách pre včasnú reakciu</t>
  </si>
  <si>
    <t>Buzna Ľuboš, prof. Ing. PhD.</t>
  </si>
  <si>
    <t xml:space="preserve">ostatné odbory stavebného inžinierstva </t>
  </si>
  <si>
    <t>https://ec.europa.eu/info/funding-tenders/opportunities/portal/screen/opportunities/topic-details/horizon-cl5-2023-d4-02-02</t>
  </si>
  <si>
    <t>Projekt vyvíja nástroj založený na údajoch z meteorologických staníc, sietí senzorov a satelitných snímok, ktorý bude slúžiť na simuláciu dopadov súčasných  javov súvisiacich so zmenou klímy.</t>
  </si>
  <si>
    <t>Driving Urban Transitions Partnership Partnerstvo DUT - Driving Urban Transitions - Riadenie prechodu mestských oblastí</t>
  </si>
  <si>
    <t>101069506            0518/2023</t>
  </si>
  <si>
    <t>https://ec.europa.eu/info/funding-tenders/opportunities/portal/screen/opportunities/topic-details/horizon-cl5-2021-d2-01-16</t>
  </si>
  <si>
    <t>zmluva uzatvorená s MŠVVaM SR, MŠVVaM SR je oficiálnym partnerom projektu</t>
  </si>
  <si>
    <t>Projekt má za cieľ rozvoj a implementáciu programu transformačného výskumu a inovácií (R&amp;I) na posilnenie mestských zmien smerom k klimaticky neutrálnym, inkluzívnym a udržateľným mestským oblastiam.</t>
  </si>
  <si>
    <t>Stavebná fakulta ŽU</t>
  </si>
  <si>
    <t>HUMANITA  - Interakcie medzi človekom a prírodou a vplyv turistických aktivít na chránené územia</t>
  </si>
  <si>
    <t xml:space="preserve">Sitányiová Dana, doc. Mgr. PhD. </t>
  </si>
  <si>
    <t>CE0100248</t>
  </si>
  <si>
    <t xml:space="preserve">ostatné odbory environmentálneho inžinierstva (baníctva, hutníctva </t>
  </si>
  <si>
    <t>Výzva bola zverejnená na stránke programu https://www.interreg-central.eu/</t>
  </si>
  <si>
    <t>Mesto Viedeň</t>
  </si>
  <si>
    <t>Zvýšený dopyt a záujem o outdoorové aktivity sú skvelými príležitosťami, ale aj výzvami pre každé chránené územie (CHÚ) na splnenie očakávaní návštevníkov, ale aj na ochranu prírodných hodnôt. Cieľom projektu je pomôcť manažérom CHÚ v strednej Európe (CE) v oblasti dôkazov založeného a participatívneho riadenia (v praxi stále nedostatočne prítomného), pomôcť im zaviesť správne opatrenia na správnych miestach, robiť inteligentnejšie rozhodnutia, predchádzať negatívnym dopadom  a znížiť riziko pomocou postupného prístupu. Projekt sa zameriava na spoločný vývoj nových doplnkových nástrojov a metód hodnotenia vplyvu turistov na základe nadnárodnej výmeny skúseností s cieľom lepšie zhodnotiť podmienky a trendy životného prostredia, prijať explicitné manažérske reakcie a opatrenia, vytvoriť informácie pre národných a európskych politikov a verejnosť.Spoločne vyvinuté pilotné akcie a riešenia budú demonštrovať využitie inovatívnych prístupov k meraniu environmentálnych dopadov turizmu v CHÚ. Spoločne vypracované výstupy projektu a záverečné odporúčania budú zdieľané medzi príslušnými zainteresovanými stranami prostredníctvom sprievodných komunikačných aktivít.</t>
  </si>
  <si>
    <t>Strojnícka fakulta ŽU</t>
  </si>
  <si>
    <t xml:space="preserve">Development of modern engineering educational program in the field green intelligent manufacturing </t>
  </si>
  <si>
    <t>Drbúl Mário doc. Ing. PhD.</t>
  </si>
  <si>
    <t>BIN SGS 02_2021_007</t>
  </si>
  <si>
    <t>http://www.vyskumnaagentura.sk/sk/granty-ehp-vyzvy/vyhlasene-vyzvy/638-bin-sgs02%C2%A0</t>
  </si>
  <si>
    <t>Norway grants</t>
  </si>
  <si>
    <t>Dvojzložkové financovanie: Granty Nórskeho kráľovstva a Úrad vlády (Výskumná agentúra)</t>
  </si>
  <si>
    <t>The main aim is to create an network between the University of Žilina, UiT The Arctic University of Norway and the Secondary Industrial School in Dubnica nad Váhom, in order to improve the quality in the field of mechanical engineering, mechatronics, electrical engineering, and reverse engineering by implementing innovative additive technologies in education and resarch. Cooperation within the project will strengthen the basic and complementary competencies of the partners in the field of additive production technology and increase their expertise in the field of modern teaching and pedagogical approaches (flexible education, combined courses, virtual and real mobility).</t>
  </si>
  <si>
    <t>Smart systems as a tool for reduce the carbon footprint of green industrial technologies / Inteligentné systémy ako nástroj znižovania uhlíkovej stopy zelených priemyselných technológií</t>
  </si>
  <si>
    <t xml:space="preserve">BIN SGS03_2022_002 </t>
  </si>
  <si>
    <t>https://www.eeagrants.sk/en/projects/smart-systems-as-a-tool-for-reduce-the-carbon-footprint-of-green-industrial-technologies/</t>
  </si>
  <si>
    <t>Výzva BIN SGS03</t>
  </si>
  <si>
    <t>EHP</t>
  </si>
  <si>
    <t>Cieľom projektu je zvýšiť vedomosti o aplikácii inteligentných systémov s využitím automatizácie, virtualizácie a optimalizačných procesov s cieľom znížiť uhlíkovú stopu priemyselných technológií a tým zlepšiť ich vplyv na životné prostredie.</t>
  </si>
  <si>
    <t>Forecasting factors influence on climatic changes as a part of Sustainable Development Goals 2030</t>
  </si>
  <si>
    <t>Nosek Radovan, doc. Ing., PhD.</t>
  </si>
  <si>
    <t>Z22320037</t>
  </si>
  <si>
    <t>mechanika tekutín</t>
  </si>
  <si>
    <t> List of Grants_Visegrad Fund</t>
  </si>
  <si>
    <t> WSB University</t>
  </si>
  <si>
    <t>Meniaca sa klíma spôsobuje zmeny počasia a prírodné katastrofy. Partneri projektu vypracujú metodiku integrálneho hodnotenia potenciálu znižovania emisií a skleníkových plynov. Partneri identifikujú faktory a ich vplyv, ktoré umožnia mimovládnym organizáciám, miestnym orgánom a občanom V4 a Ukrajiny prijať potrebné opatrenia na zastavenie negatívneho vplyvu na životné prostredie.</t>
  </si>
  <si>
    <t>Ústav konkurencieschopnosti a inovácií ŽU</t>
  </si>
  <si>
    <t>Cr4+: YAG/polymer nanocomposite as alternative materials for Q-switched, Lasers: properties, modeling and appplications / Cr4+:YAG/polymérový nanokompozit ako alternatívne materiály pre Q-spínané lasery: vlastnosti, modelovanie a aplikácie</t>
  </si>
  <si>
    <t>Kajan Juraj,  Ing., PhD.</t>
  </si>
  <si>
    <t>101182995 ALTER-Q</t>
  </si>
  <si>
    <t>príprava a spracovanie kovových a nekovových materiálov</t>
  </si>
  <si>
    <t>https://marie-sklodowska-curie-actions.ec.europa.eu/actions/staff-exchanges</t>
  </si>
  <si>
    <t>Horizon Europe </t>
  </si>
  <si>
    <t>Vývoj a aplikácia pevnolátkových laserov (SSR) za posledné desaťročie s dôrazom na ich široké využitie v oblastiach ako spracovanie kovov, lekárske aplikácie a optické prenosové systémy. Načrtáva základné zložky SSR a dôležitosť dosiahnutia rovnováhy medzi ziskami a stratami v laserovom rezonátore pre efektívnu výrobu. Koncept Qswitchingu je predstavený, zdôrazňujúc jeho úlohu pri zvyšovaní výkonu lasera moduláciou Q-faktora rezonátora. Aktívne a Porovnávajú sa metódy pasívnych Q-prepínačov so zameraním na výhody pasívnych Q-prepínačov na generovanie výkonných subnanosekúnd impulzov v kompaktných laserových systémoch. Výzvy spojené s hľadaním vhodných pasívnych Q-spínacích materiálov, najmä na dlhodobé použitie, čo vedie k návrhu nového prístupu s použitím kompozitnej štruktúry polyméru matrica s Cr4+:YAG nanopráškami. Táto iniciatíva, ktorú uskutočnilo konzorcium ALTER-Q pozostávajúce z európskych akademikov inštitúcie, výskumné organizácie a malé a stredné podniky, má za cieľ riešiť súčasné obmedzenia a pripraviť cestu pre nákladovo efektívne alternatívy v Q-spínanej laserovej technológii.</t>
  </si>
  <si>
    <t>Composite based on polymer recyclates, halloysite and fly ash</t>
  </si>
  <si>
    <t>Palček Peter, prof. Ing., PhD.</t>
  </si>
  <si>
    <t>Visegrad Fund #52310260</t>
  </si>
  <si>
    <t>Visegrad Scholarship</t>
  </si>
  <si>
    <t>International Visegrad fund</t>
  </si>
  <si>
    <t>Príprava vzoriek, analýza na SEM, meranie mechanických, funkčných a únavových vlastností, analýza získaných výsledkov.</t>
  </si>
  <si>
    <t>Výskumné centrum ŽU</t>
  </si>
  <si>
    <t>The influence of the hybrid surface modification on tribological and physicochemical behavior of metal biomaterials</t>
  </si>
  <si>
    <t>Pastorek Filip, Ing., PhD.</t>
  </si>
  <si>
    <t>Visegrad Fund #52310618</t>
  </si>
  <si>
    <t>vrstvy a filmy</t>
  </si>
  <si>
    <t>The aim of the project is to develop and investigate the possibility of using a hybrid variant of surface modification of Ti6Al4V titanium alloy, to obtain biomaterials with favorable biofunctional properties. The proposed hybrid surface modification method includes a laser texturing process and the next deposition zinc oxide layer using the atomic layer deposition method (ALD). The proposed hybrid surface modification has not been described in the literature, which proves the innovativeness of my research activities.  The combined advantages of both proposed surface modifications of the Ti6Al4V alloy will be made it possible to obtain a biomaterial with the physicochemical and tribological properties desired due to the considered application in the human body.</t>
  </si>
  <si>
    <t>Study on Additive Manufacturing Waste Recycling</t>
  </si>
  <si>
    <t>Hadzima Branislav, prof. Ing., PhD.</t>
  </si>
  <si>
    <t>Visegrad Fund #52310623</t>
  </si>
  <si>
    <t>This project investigates the recycling of waste generated from additive manufacturing (AM) processes, aiming to address the environmental and economic challenges associated with AM waste. By analyzing different types of AM materials, such as plastics, metals, and composites, the research evaluates effective methods for reclaiming and reusing waste products. The research focuses on the development of innovative recycling techniques, assessing their impact on material properties and the feasibility of integrating recycled materials back into the AM production cycle.</t>
  </si>
  <si>
    <t>Laser-Assisted Superficial Coating Infusion: Effects on Structure and Properties of Polymeric Material for Blood Contact Applications</t>
  </si>
  <si>
    <t>Visegrad Fund #52310121</t>
  </si>
  <si>
    <t>This project is focused on research of the innovative technique of laser-assisted superficial coating infusion and its impact on the structural and functional properties of polymeric materials designed for blood contact applications. By utilizing laser technology, the coating infusion process enhances the surface characteristics of polymers, aiming to improve their biocompatibility, durability, and overall performance in medical devices such as catheters and vascular grafts. The investigation delves into how this method modifies the surface morphology, chemical composition, and mechanical properties of the polymers. This research highlights the potential of laser-assisted techniques in advancing the field of biomedical materials, offering promising avenues for the development of safer and more effective healthcare solutions.</t>
  </si>
  <si>
    <t>UPJŠ Košice</t>
  </si>
  <si>
    <t>Prírodovedecká fakulta UPJŠ</t>
  </si>
  <si>
    <t>Enhancing functional thinking from primary to upper secondary school</t>
  </si>
  <si>
    <t>doc. RNDr. Ingrid Semanišinová, PhD.</t>
  </si>
  <si>
    <t>2020-1-DE01-KA203-005677</t>
  </si>
  <si>
    <t xml:space="preserve">Erasmus + 
Strategic Partnerships </t>
  </si>
  <si>
    <t xml:space="preserve">Erasmus + </t>
  </si>
  <si>
    <t>E10191050</t>
  </si>
  <si>
    <t>Projekt ukončenýv r. 2023 - ide o dofinancovanie projektu</t>
  </si>
  <si>
    <t>Hlavným cieľom projektu je zlepšenie funkčného myslenia z nadnárodnej perspektívy na základe špecifických a doplnkových odborných znalostí partnerov; ich snahy budú smerovať k vytvoreniu digitálne situovaného vzdelávacieho prostredia pre bádanie, ktoré možno implementovať v matematických triedach od základnej až po vyššiu strednú školu s cieľom podporiť funkčné myslenie študentov. Cieľom projektu je tiež koncepcia zodpovedajúceho prípravného učiteľského kurzu umožňujúceho učiteľom efektívne zlepšiť funkčné myslenie svojich budúcich študentov prostredníctvom týchto vzdelávacích prostredí. Špeciálne upravené videá v triede zobrazujúce viac a menej efektívne implementácie vzdelávacieho prostredia podporia najmä úvahy a profesionálnu výmenu medzi účastníkmi kurzu o podpore funkčného myslenia študentov – dôležitého predpokladu ich budúceho profesionálneho úspechu.</t>
  </si>
  <si>
    <t>Lekárska fakulta UPJŠ</t>
  </si>
  <si>
    <t>Physical activity-related injuries prevention in adolescents</t>
  </si>
  <si>
    <t xml:space="preserve">Mgr. Jaroslava Kopčáková, PhD. </t>
  </si>
  <si>
    <t>622594-EPP-1-2020-1-SK-SPO-SCP_PARIPRE</t>
  </si>
  <si>
    <t>verejné zdravotníctvo</t>
  </si>
  <si>
    <t>https://www.eacea.ec.europa.eu/grants/2014-2020/erasmus_en</t>
  </si>
  <si>
    <t>ERASMUS+ Colaborative Partnerships in the field of Sport</t>
  </si>
  <si>
    <t>Education, Audiovisual and Culture Executive Agency (delagate by European Comission)</t>
  </si>
  <si>
    <t>E10197540</t>
  </si>
  <si>
    <t>Projekt ukončený v r. 2023 - ide o dofinancovanie projektu</t>
  </si>
  <si>
    <t>Pravidelná pohybová aktivita je jedným z najcitovanejších ochranných faktorov v prevencii najčastejších neprenosných ochorení. V adolescencii prispieva k zdravému rozvoju kostrovosvalového a kardiovaskulárneho systému, ako aj k udržiavaniu optimálnej telesnej hmotnosti a je tiež vo vzťahu k početným psychosociálnym benefitom. Pohybová aktivita ako zdravie podporujúci nástroj však nie je bez nežiadúcich účinkov. Literatúra poskytuje dostatok príkladov epidemiologických štúdií popisujúcich incidenciu a závažnosť úrazov súvisiacich s pohybovou aktivitou, ku ktorým došlo v priebehu vysoko intenzívnej športovej pohybovej aktivity ale aj počas odporúčaných druhov pohybových aktivít nízkej intenzity. Preto musí byť aktívna prevencia úrazov súvisiacich s pohybovou aktivitou a poznanie ich rizikových faktorov integrálnou súčasťou podpory pohybovej aktivity. PARIPRE projekt je zameraný na pokrytie všetkých šiestich oblastí prevencie úrazov súvisiacich s pohybovou aktivitou navrhnutých Centrom pre kontrolu ochorení a prevenciu (2012): Dáta a monitoring, Výskum, Komunikácia, Edukácia a tréning, Zdravotné systémy a zdravotná starostlivosť a Politika. Na pokrytie prvých dvoch oblastí, PARIPRE použije prierezovú štúdiu (Health Behaviour in School-aged Children) na zhromaždenie epidemiologických dát o úrazoch súvisiacich s pohybovou aktivitou v zúčastnených krajinách a intervenčnú štúdiu na stanovenie vplyvu novo navrhnutého preventívneho programu na úrazy u adolescentov. Na pokrytie zvyšných štyroch oblastí použije projekt rôzne aktivity ako prípravu vedeckých článkov a na evidencii založených odporúčaní, tvorbu propagačných materiálov, web stránky a profilov na sociálnych médiách, organizovanie workshopov pre študentov pripravujúcich sa na učiteľské povolanie a učiteľov, trénerov, poskytovateľov zdravotnej starostlivosti, výskumníkov a politikov.</t>
  </si>
  <si>
    <t>Realizácia projektu predpokladá dve výskumné časti: Ad1) zber epidemiologických dát o výskyte úrazov v športe a aprostredníctvom športu v skupine adolescentov; Ad2) realizácia intervenčnej štúdie zameranej na overenie pohybového programu zameraného na prevenciu výskytu zranení vo vybranej kohorte športujúcich adolescentov.</t>
  </si>
  <si>
    <t>Technologický a inovačný park UPJŠ</t>
  </si>
  <si>
    <t>Fostering high scientific quality in protein research in Eastern Slovakia, CasProt</t>
  </si>
  <si>
    <t>prof. RNDr. Erik Sedlák, DrSc.</t>
  </si>
  <si>
    <t>952333, CasProt</t>
  </si>
  <si>
    <t>https://ec.europa.eu/info/funding-tenders/opportunities/portal/screen/opportunities/topic-search;callCode=null;freeTextSearchKeyword=;matchWholeText=true;typeCodes=0,1,2,8;statusCodes=31094501,31094502,31094503;programmePeriod=null;programCcm2Id=null;prog</t>
  </si>
  <si>
    <t>H2020-EU.4.b. - Twinning of research institutions</t>
  </si>
  <si>
    <t>Výkonná agentúra pre výskum (REA) v rámci právomocí delegovaných Európskou komisiou</t>
  </si>
  <si>
    <t>REA</t>
  </si>
  <si>
    <t>Projekt ukončený v r. 2023 - ide o dofinancovanie projektu
https://cordis.europa.eu/project/id/952333</t>
  </si>
  <si>
    <t>The University of Pavol Jozef Safarik (UPJS), situated in Eastern Slovakia, one of the lowest GDP-producing regions of the country, is among the country’s top classical universities. The EU-funded CasProt project will create the critical base that will elevate the UPJS to the leading position in the protein science domain. The project will connect the Slovak university to the Technical University in Munich (TUM) and the University of Zurich (UZH) with the aim of reinforcing its scientific and technological capacity in advanced protein evolution techniques. Moreover, it will raise the research profile and improve the research management and organisational skills of the UPJS, in addition to recruiting promising young early-stage researchers, who will help bring the university's work one step ahead.</t>
  </si>
  <si>
    <t>European Research and Preparedness Network for Pandemics and Emerging Infectious Diseases</t>
  </si>
  <si>
    <t xml:space="preserve">prof. MVDr. Monika Halánová, PhD. </t>
  </si>
  <si>
    <t>101015736, EU RESPONSE</t>
  </si>
  <si>
    <t>https://ec.europa.eu/info/funding-tenders/opportunities/portal/screen/opportunities/topic-search;callCode=null;freeTextSearchKeyword=;matchWholeText=true;typeCodes=0,1,2,8;statusCodes=31094501,31094502,31094503;programmePeriod=null;programCcm2Id=43108390;</t>
  </si>
  <si>
    <t>H2020, RIA - Research and Innovation action (H2020-EU.3.1. - SOCIETAL CHALLENGES - Health, demographic change and well-being MAIN PROGRAMME
H2020-EU.3.1.3. - Treating and managing disease)</t>
  </si>
  <si>
    <t>Európska zdravotnícka a digitálna výkonná agentúra (HADEA) v rámci právomocí delegovaných Európskou komisiou</t>
  </si>
  <si>
    <t>HaDEA/A/03</t>
  </si>
  <si>
    <t>https://cordis.europa.eu/project/id/101015736</t>
  </si>
  <si>
    <t>Celkovým cieľom projektu EU-Response je vybudovať nadnárodnú, adaptívnu celoeurópsku sieť platformového skúšania pre ochorenie COVID-19 a novovznikajúce infekčné choroby na základe existujúcich iniciatív, skúseností a možností. V krátkodobom horizonte sa tento projekt zameriava na ochorenie COVID-19, strednodobým a dlhodobým cieľom je vybudovať sieť platformových skúšaní v oblasti novovznikajúcich infekčných ochorení vo všeobecnosti. Súčasťou projektu sú 2 medzinárodné randomizované klinické skúšania, a to klinické skúšanie Discovery a platformové skúšanie EU-SolidAct.</t>
  </si>
  <si>
    <t>MHz rate mulTiple prOjection X-ray MicrOSCOPY</t>
  </si>
  <si>
    <t>doc. RNDr. Jozef Uličný, CSc.</t>
  </si>
  <si>
    <t>101046448, MHzTOMOSCOPY</t>
  </si>
  <si>
    <t xml:space="preserve">    HORIZON.3.1 - The European Innovation Council (EIC) Main Programme
    HORIZON.3.1.1 - The Pathfinder for Advanced Research </t>
  </si>
  <si>
    <t>Európska rada pre inovácie a Výkonná agentúra pre malé a stredné podniky (EISMEA) v rámci právomocí delegovaných Európskou komisiou</t>
  </si>
  <si>
    <t>EISMEA/E/01</t>
  </si>
  <si>
    <t>https://cordis.europa.eu/project/id/101046448</t>
  </si>
  <si>
    <t>Efficient diagnostic tools for observing ultrafast phenomena at small scales for modern applications such as additive manufacturing are lacking. The EU-funded MHz-TOMOSCOPY project aims to set a new record in 4D X-ray microscopy, achieving higher spatial and temporal resolutions. Using high-brilliance X-ray sources and multiple X-ray probes, researchers aspire to visualise and characterise dynamics reaching velocities up to some km/s for the first time in the micrometre scale. 4D imaging of opaque samples at MHz rates will open up new windows of understanding in many fields, especially where ultrafast phenomena have been left to simulations and speculations.</t>
  </si>
  <si>
    <t>enabling Clinical Research in Emergency and Acute care Medicine through automated data extraction</t>
  </si>
  <si>
    <t>prof. MUDr. Peter Mitro, DrSc.</t>
  </si>
  <si>
    <t>101057726, eCREAM</t>
  </si>
  <si>
    <t xml:space="preserve">     HORIZON.2.1 - Health Main Programme
    HORIZON.2.1.5 - Tools, Technologies and Digital Solutions for Health and Care, including personalised medicine </t>
  </si>
  <si>
    <t>https://cordis.europa.eu/project/id/101057726</t>
  </si>
  <si>
    <t>K dnešnému dňu sa možnosť výskumu hodnotenia kvality starostlivosti v urgentnej medicíne stretla s problémami udržateľnosti. Obrovský počet pacientov navštevujúcich ED a nedostatok personálu, ktorý tieto oddelenia často sužuje, spôsobujú, že ad hoc zber údajov je nedostupný. Jediným spôsobom, ako vyplniť medzeru medzi potrebou klinického výskumu a dostupnosťou robustných údajov, je priamo extrahovať takéto údaje z elektronických zdravotných záznamov (EHR) ED, pričom sa treba vyhnúť špeciálnemu zberu údajov. Dosiahnutie tohto cieľa by umožnilo distribuovaný klinický výskum, ktorý je teraz príliš obmedzený na akademické centrá, a umožnilo by využiť klinické informácie na riešenie množstva výskumných otázok. Napriek tomu je získavanie konzistentných údajov z EHR zložitou úlohou. Zatiaľ čo malá časť údajov registrovaných v EHR je štruktúrovaná (ako sú výsledky laboratórnych testov a vitálne parametre), väčšina užitočných informácií o stave pacientov je variabilne obsiahnutá vo voľnom texte (napr. prítomnosť príznakov a symptómov, predpokladaná a potvrdená diagnóza, anamnéza , atď.). Navyše, keďže proaktívne sledovanie pacientov s ED je neuskutočniteľné, spoliehanie sa na existujúce zdroje údajov je tiež potrebné na meranie výsledkov pacientov v najvhodnejšom časovom intervale pre výskumnú otázku, ktorá je predmetom záujmu. Tento návrh má tri hlavné ciele: 1) vyvinúť nové technické riešenia na extrakciu spoľahlivých klinických informácií zo štruktúrovaných a neštruktúrovaných údajov obsiahnutých v rôznych elektronických súboroch pacientov; 2) FAIRify (t. j. zabezpečenie vyhľadateľnosti, dostupnosti, interoperability a opätovného použitia údajov) zavedených databáz pre lekárov, výskumníkov, tvorcov zdravotnej politiky a občanov pri rešpektovaní európskej a národnej legislatívy; 3) otestovať využítie zavedených databáz v dvoch relevantných prípadoch použitia: i) posúdenie sklonu ED k hospitalizácii pacienta a ii) vývoj informačného panela, ktorý budú používať občania a tvorcovia politík na zlepšenie kvality starostlivosti o ED. </t>
  </si>
  <si>
    <t>Artificial intelligence for better opportunities and scientific progress towards trustworthy and human-centric digital environment</t>
  </si>
  <si>
    <t xml:space="preserve">prof. RNDr. Gabriel Semanišin, PhD.  </t>
  </si>
  <si>
    <t>101135737, AI-BOOST</t>
  </si>
  <si>
    <t>https://ec.europa.eu/info/funding-tenders/opportunities/portal/screen/opportunities/calls-for-proposals?isExactMatch=true&amp;status=31094501,31094502,31094503&amp;order=DESC&amp;pageNumber=1&amp;pageSize=50&amp;sortBy=startDate</t>
  </si>
  <si>
    <t>CNECT v rámci právomocí delegovaných Európskou komisiou</t>
  </si>
  <si>
    <t>EK - nemá</t>
  </si>
  <si>
    <t>https://cordis.europa.eu/project/id/101135737</t>
  </si>
  <si>
    <t>V rozsiahlom prostredí AI a robotiky bránia prísľubu zlepšenia životnej úrovne, bezpečnejšej mobility a zlepšenej zdravotnej starostlivosti značné výzvy. Problémy dôvery a spoľahlivosti bránia širokému prijatiu týchto transformačných technológií. V tejto súvislosti sa projekt AI-BOOST financovaný EÚ javí ako strategická odpoveď na vytvorenie dôvery, spoľahlivosti a spolupráce, ktorá odomkne plný potenciál AI a robotiky v rôznych sektoroch Európy. Projekt konkrétne spustí program otvorenej výzvy na prilákanie špičkových výskumných tímov, výchovu nových talentov a prilákanie súkromných investícií. AI-BOOST, ktorý je postavený ako meradlo pre európsku komunitu AI, je nastavený tak, aby zvýšil konkurencieschopnosť Európy v oblasti AI.</t>
  </si>
  <si>
    <t xml:space="preserve">IMMERSE: Implementácia digitálneho mobilného mentálneho zdravia v trasách klinickej starostlivosti </t>
  </si>
  <si>
    <t>Mgr. Iveta Rajničová Nagyová, PhD., FABMR</t>
  </si>
  <si>
    <t>945263, IMMERSE</t>
  </si>
  <si>
    <t>EU Funding &amp; Tenders Portal (europa.eu)</t>
  </si>
  <si>
    <t>H2020, RIA - Research and Innovation action</t>
  </si>
  <si>
    <t>https://cordis.europa.eu/project/id/945263</t>
  </si>
  <si>
    <t>Hlavným cieľom tohto projektu je pokročiť v transformácii starostlivosti o duševné zdravie v Európe na skutočnú pacientovo-orientovanú starostlivosť pomocou jedinečnej metodiky vzorkovania skúseností (Experience Sampling Methodology - ESM), využitím techniky štruktúrovaného mHealth denníka. Realizovaním implementačnej štúdie v 4 Európskych krajinách (Belgicko, Nemecko, Veľká Británia, Slovensko) bude možné identifikovať bariéry a facilitátory zavádzania mHealth technológií do rutinnej zdravotnej starostlivosti v Európe.</t>
  </si>
  <si>
    <t xml:space="preserve">Ferromagnetic Insulator Systems with Improved Magneto-transport Properties for Spintronic Devices </t>
  </si>
  <si>
    <t>Mgr. Vladimír Komanický, PhD., univerzitný docent</t>
  </si>
  <si>
    <t>G6131</t>
  </si>
  <si>
    <t xml:space="preserve">Science for Peace </t>
  </si>
  <si>
    <t>ID 2800866</t>
  </si>
  <si>
    <t>celkovo prijaté 252 000 € ( 124 452,17 BV + 127 547,83 KV) z toho pre partnera odvedené 85 500 €</t>
  </si>
  <si>
    <t>This project aimed at the improvement of magnetotransport properties of ferromagnetic-insulator (FM-I) thin-film systems. The focus of material improvement will be based on layer-by-layer condensation systems that feature a transition from the two-dimensional continuous to the discontinuous three-dimensional systems. Complex studies of the structure, electrical, magnetoresistive, and magnetic parameters will help to : i) find the  optimal conditions for the realization of different modes of conductivity; ii) strengthen the role of spin-dependent tunneling of electrons; iii) increase the magnetization of FM component due to the order of the magnetic structure. The obtained materials would be further used to develop thermostable tunnel junctions for non-volatile memory and magnetic micro-sensors with low power consumption.</t>
  </si>
  <si>
    <t>Extension of the operational "Space Emergency System" towards monitoring of dangerous natural and man-made geo-processes in the HU-SK-RO-UA cross-border region, GeoSES</t>
  </si>
  <si>
    <t>doc. RNDr. Ján Kaňuk, PhD.</t>
  </si>
  <si>
    <t>HUSKROUA/1702/8.1/0065, GeoSES</t>
  </si>
  <si>
    <t>https://next.huskroua-cbc.eu/calls/</t>
  </si>
  <si>
    <t>HUSKROUA ENI CBC Programme 2014-2020</t>
  </si>
  <si>
    <t>MFAaT Hungary / MIRRI SR</t>
  </si>
  <si>
    <t>Ministerstvo zahraničného obchodu a zahraničných vecí Maďarska . Identifikačné číslo. DIČ: 15311344-1-41, IČO: 15311344-8411-311-01 /MIRRI SR
IČO: 50349287
DIČ: 2120287004</t>
  </si>
  <si>
    <t>Projekt ukončený v r. 2022 - ide o dofinancovanie projektu
BV 14 631,49 €
KV 4 140,30 €
https://huskroua-cbc.eu/projects/financed-projects-database/extension-of-the-operational-space-emergency-system-towards-monitoring-of-dangerous-natural-and-man-made-geo-processes-in-the-hu-sk-ro-ua-cross-border-region</t>
  </si>
  <si>
    <t>Hlavným cieľom projektu - zníženie sociálnych a hospodárskych strát a rizík pre ľudské zdravie a život v dôsledku prírodných katastrof v oblasti Karpatského regiónu. Výsledkom projektu je spracovanie celkovej analýzy nedávnych povrchových deformácií. Projektom sa získajú podrobné vedomosti o súčasnej situácii, zároveň sa identifikujú oblasti, kde by sa mala vykonať analýza rizík spojených s deformáciou povrchu (t. j. zosuvy pôdy, zdvih, pokles atď.). Hlavné výsledky: vytvorená databáza nebezpečných miest v oblasti EÚ Karpát, ktoré budú dostupné na webových stránkach partnerov; následné vylepšenie „SES“ zlepšenie prognózy o významných poveternostných udalostiach, ktoré spôsobili prírodné katastrofy; spracovanie mapy rizík.</t>
  </si>
  <si>
    <t>URBANA: Development and Verification of Urban Analytics</t>
  </si>
  <si>
    <t>prof. Mgr. Jaroslav Hofierka, PhD.</t>
  </si>
  <si>
    <t>ESA Contract No. 4000143311/23/I-DT</t>
  </si>
  <si>
    <t>DEVELOPMENT AND VERIFICATION OF URBAN ANALYTICS - EXPRO+
Tender Action Number: 1-11889 — Activity Number: 1000038029
https://esastar-publication-ext.sso.esa.int/ESATenderActions/filter/open</t>
  </si>
  <si>
    <t>ESA - nemá</t>
  </si>
  <si>
    <t>https://eo4society.esa.int/projects/urbana-urban-analytics/</t>
  </si>
  <si>
    <t>the objective of the URBANA project is to (i) develop innovative analytics capabilities
combining EO and non-EO data, (ii) test and verify them through demonstration pilots agreed with key stakeholders and (iii) 
define a roadmap to implement future operational services, to be adopted by a large number of users, and pursue service
improvement and new services</t>
  </si>
  <si>
    <t>Rektorát</t>
  </si>
  <si>
    <t>EURopean Inclusive education for Digital society, social Innovation and global CitizEnship</t>
  </si>
  <si>
    <t>prof. PaedDr. Martin Pekár, PhD.</t>
  </si>
  <si>
    <t>101123121, EURIDICE (50% DIGITAL, 50% in kind)</t>
  </si>
  <si>
    <t>HaDEA</t>
  </si>
  <si>
    <t xml:space="preserve">Ciele EURIDICE: Projekt sa zameriava na interdisciplinárne vzdelávanie v pokročilých digitálnych technológiách, s cieľom vychovať absolventov zdatných v oblastiach ako AI, strojové učenie, dátová veda a kybernetická bezpečnosť. Tieto technické zručnosti sú však doplnené poznatkami z práva, humanitných vied, spoločenských vied a ekonómie, aby sa zabezpečilo komplexné pochopenie digitálnej krajiny. </t>
  </si>
  <si>
    <t>Prenosné elektrochemické senzory modifikované nanomateriálmi pre biomedicínsku a enviromentalnu analýzu</t>
  </si>
  <si>
    <t>RNDr. Ivana Šišoláková, PhD., univer. docent</t>
  </si>
  <si>
    <t>G6106</t>
  </si>
  <si>
    <t>fyzikálna chémia</t>
  </si>
  <si>
    <t>https://natosps.grantplatform.com/</t>
  </si>
  <si>
    <t>Science for Peace and Security Programme</t>
  </si>
  <si>
    <t>celkovo prijaté 276 694€ ( 209 657,32 BV + 67 036,68 KV) z toho pre partnera odvedené 149 577 €</t>
  </si>
  <si>
    <t>Napriek výraznému pokroku vo vývoji metód a technológií na diagnostické účely je vývoj jednoduchých, prístupných a nákladovo efektívnych testovacích súprav stále kľúčovou úlohou. Projekt „TERRITORY“ sa zameriava na vývoj prenosného zariadenia zloženého z ľahko dostupných zariadení, ako je smartfón, doplneného o malé meracie zariadenie a na mieru vyrobený elektrochemický senzor. Zmenou použitej elektródy je možné stanoviť analyty v reálnom čase. Ich interpretácia je navyše jednoduchá a sprostredkovaná prostredníctvom softvérovej aplikácie, vďaka ktorej sa testovaný dostane k výsledku v priebehu niekoľkých sekúnd.</t>
  </si>
  <si>
    <t>UVLF Košice</t>
  </si>
  <si>
    <t>Univerzita veterinárskeho lekárstva v Košiciach</t>
  </si>
  <si>
    <t>Best practices and innovations for a sustainable beekeeping (B-THENET)</t>
  </si>
  <si>
    <t>Toporčák Juraj, doc. MVDr., PhD.</t>
  </si>
  <si>
    <t xml:space="preserve">Grant Agreement 
Project 101059812 </t>
  </si>
  <si>
    <t>veterinárske vedy</t>
  </si>
  <si>
    <t>ostatné odbory veterinárskych vied</t>
  </si>
  <si>
    <t xml:space="preserve">
27.07.2022</t>
  </si>
  <si>
    <t xml:space="preserve">
One Health Surveillance and Vector Monitoring for cross-border pathogens (OH SURVector)
</t>
  </si>
  <si>
    <t>Ondrejková Anna, prof. MVDr., PhD.</t>
  </si>
  <si>
    <t xml:space="preserve">Grant Agreement Project 101132974 </t>
  </si>
  <si>
    <t>infekčné a parazitárne choroby zvierat</t>
  </si>
  <si>
    <t>EU4H-2022-DGA-MS-IBA-05</t>
  </si>
  <si>
    <t>EU4HEALTH</t>
  </si>
  <si>
    <t>boli poskytnuté aj KV</t>
  </si>
  <si>
    <t>VŠMU Bratislava</t>
  </si>
  <si>
    <t>WIRE FILM EU</t>
  </si>
  <si>
    <t>Mgr. Jana Keeble</t>
  </si>
  <si>
    <t>206/VŠMU/2024</t>
  </si>
  <si>
    <t>umelecké vedy a vedy o umení</t>
  </si>
  <si>
    <t>audiovizuálne umenie a multimédiá</t>
  </si>
  <si>
    <t>Európska výkonná agentúra pre výskum (REA C.3) - https://ec.europa.eu/info/funding-tenders/opportunities/portal/screen/opportunities/topic-details/HORIZON-WIDERA-2023-ACCESS-03-01?isExactMatch=true&amp;status=31094501,31094502,31094503&amp;frameworkProgramme=43108390&amp;callIdentifier=HORIZON-WIDERA-2023-ACCESS-03&amp;order=DESC&amp;pageNumber=1&amp;pageSize=50&amp;sortBy=startDate</t>
  </si>
  <si>
    <t>HORIZONT</t>
  </si>
  <si>
    <t>COFAC – Cooperativa de Formação e Animação Cultural/ Lusófona University, Campo Grande, 376, 1749-024 Lisboa, Portugalsko</t>
  </si>
  <si>
    <t>2.9.2024</t>
  </si>
  <si>
    <t>REKTORÁT, celková suma podľa zmluvy 592 875,- eur, projekt sa realizuje v období 5 rokov, suma bude rozpísaná na jednotlivé roky v piatich rovnakých splátkach (v zmysle usmernenia MŠVVM)</t>
  </si>
  <si>
    <t>Dohoda o konzorciu WIRE Film EU+, program Európskej komisie prostredníctvom Európskej výkonnej agentúry pre výskum
(REA) C.3 – Rozširovanie účasti, ktorý sa riadi Grantovou dohodou číslo: 101136627.</t>
  </si>
  <si>
    <t>VŠVU Bratislava</t>
  </si>
  <si>
    <t>Vysoká škola výtvarných umení v Bratislave</t>
  </si>
  <si>
    <t>„Generování české poezie v edukačním a multimediálním prostřed"</t>
  </si>
  <si>
    <t xml:space="preserve">doc. Mgr. Zuzana Panák Husárová, PhD. </t>
  </si>
  <si>
    <t>TQ01000153</t>
  </si>
  <si>
    <t>ostatné odbory umenia</t>
  </si>
  <si>
    <t>Program na podporu aplikovaného výzkumu a inovací SIGMA</t>
  </si>
  <si>
    <t>Univerzita Karlova v Prahe, Technologická agentura České republiky</t>
  </si>
  <si>
    <t xml:space="preserve">	00216208</t>
  </si>
  <si>
    <t>VŠVU je spoluriešiteľom projektu s UK v Prahe. Poskytovateľom grantu je Technologická agentura České republiky</t>
  </si>
  <si>
    <t>Hlavným cieľom projektu je vytvoriť interdisciplinárny vzdelávací nástroj, ktorý bude sprostredkovať moderné interaktívne zoznámenie s českou poéziou a automatickým generovaním textu a poskytne nové možnosti digitálneho vzdelávania v súčasnom mediálnom prostredí. V spolupráci literárnych vedcov, počítačových lingvistov a umelcov vzniknú umelé neurónové modely českej poézie. Tento softvér bude umožňovať generovanie básní, ktoré budú reprezentovať bežnú podobu tvorby napr. určitého obdobia alebo smeru. Softvér sa stane základom pre didaktický exponát, ktorý bude inštalovaný v vzdelávacom centre Didaktikon. Interakciou s exponátom návštevníci získajú užšie spojenie s poéziou a zároveň spoznajú možnosti aj obmedzenia generovania textu.</t>
  </si>
  <si>
    <t>Tabuľka č. 1: Výskumné aktivity od subjektov verejnej správy v období od 1. 1. do 31. 12. 2024</t>
  </si>
  <si>
    <t>Názov výskumnej aktivity/projektu</t>
  </si>
  <si>
    <t>Priezvisko, meno a tituly zodpovedného riešiteľa</t>
  </si>
  <si>
    <t>Podnet na podávanie súťažných návrhov
(napr. uviesť link na verejnú výzvu)</t>
  </si>
  <si>
    <t>Názov programu, v rámci ktorého bola poskytnutá podpora</t>
  </si>
  <si>
    <t>IČO</t>
  </si>
  <si>
    <r>
      <t xml:space="preserve">Výška finančných prostriedkov v kategórii </t>
    </r>
    <r>
      <rPr>
        <b/>
        <sz val="12"/>
        <color indexed="60"/>
        <rFont val="Arial"/>
        <family val="2"/>
        <charset val="238"/>
      </rPr>
      <t xml:space="preserve">BV </t>
    </r>
    <r>
      <rPr>
        <b/>
        <sz val="10"/>
        <rFont val="Arial"/>
        <family val="2"/>
        <charset val="238"/>
      </rPr>
      <t xml:space="preserve">prijatých vysokou školou na jej účet v období </t>
    </r>
    <r>
      <rPr>
        <b/>
        <sz val="10"/>
        <color indexed="60"/>
        <rFont val="Arial"/>
        <family val="2"/>
        <charset val="238"/>
      </rPr>
      <t>od 1.1. do 31.12.2024</t>
    </r>
    <r>
      <rPr>
        <b/>
        <sz val="10"/>
        <rFont val="Arial"/>
        <family val="2"/>
        <charset val="238"/>
      </rPr>
      <t xml:space="preserve">
(uviesť v eurách v celých jednotkách)</t>
    </r>
  </si>
  <si>
    <t xml:space="preserve">Doplňujúce informácie
</t>
  </si>
  <si>
    <t>V prípade, ak z uvedených základných údajov nie je zrejmý výskumný charakter (pri umeleckom projekte tvorivé zameranie), je potrebné ho zdôvodniť</t>
  </si>
  <si>
    <t>21. ročník medzinárodnej Banskobystrickej teatrologickej konferencie</t>
  </si>
  <si>
    <t>doc. PhDr.Elena Knopová, PhD.</t>
  </si>
  <si>
    <t>24-710-01677</t>
  </si>
  <si>
    <t>divadelné umenie</t>
  </si>
  <si>
    <t>https://www.fpu.sk/wp-content/uploads/vyzva-4-2024.pdf</t>
  </si>
  <si>
    <t>7.1. Prezentačné a odborné aktivity verejných vysokých škôl</t>
  </si>
  <si>
    <t>Fond na podporu umenia</t>
  </si>
  <si>
    <t>Príspevky 19 odborníkov z 9 rôznych domácich a zahraničných inštitúcií (JAMU, DAMU, Masarykova univerzita, ÚDFV CVU SAV, FDU AU, VŠMU, FF UKF, TU v Košiciach), vrátane panelu dedikovaného doktorandom a ich umeleckému výskumu  priniesli nové pohľady na výrazné tendencie, ktoré ovplyvňujú vzťah a prístupy tvorcov k divadelnej (re)prezentácii človeka, resp. ľudského a pomenovali budúce výzvy umeleckého zobrazovania, ale aj aplikovaných foriem divadelného umenia a divadelného vzdelávania. Workshop bol spolufinancovaný z inštitucionálnych zdrojov AU BB cez IGS. Z podujatia vyšiel v printovej podobe aj zborník a dvojjazyčná programová brožúra s abstraktami jednotlivých príspevkov a platforiem.</t>
  </si>
  <si>
    <t>Nosnou témou, ktorej zodpovedala dramaturgia celého projektu bola  „Divadlo a človek / Theatre and Human“. Jednotlivé konferenčné platformy a aktivity (príspevky účastníkov, diskusie po každom konferenčnom paneli, verejné divadelné predstavenie študentov, workshop a mastersclass) umožnilai pozrieť sa (a skúmať) na vzťah divadla a človeka z perspektívy tém a tematizácie ne/ľudského, novej vizuality a materiality, technológií, spoločensko-politických kontextov, div. publika, herectva či angažovanosti tvorcov za ľudské hodnoty, ale aj cez premenu tohto vzťahu z historickej perspektívy. Masterclass: Hadar Galron: “Women. Body. Religion“ / Žena. Telo. Náboženstvo (a ich zobrazenie v divadle,
filme a televízii). - Interaktívna prednáška s video-prezentáciou bola venovaná problematike rôznorodých vplyvov a tlakov, ktoré v formujú, ale aj obmedzujú (dokonca ničia) ženskú identitu a skúsenosť v prostrediach dominancie ortodoxného náboženstva. Prostredníctvom ukážok z vlastnej divadelnej a audiovizuálnej tvorby Galronová komunikovala zložitosť ženského bytia v spoločenských podmienkach „policajnej“ kontroly ženských tiel, myšlienok a rozhodnutí - ako formujú predstavu ženy o sebe, svojom tele a za akú cenu, ako sa môže poznanie transformovať do podoby tichej vzbury, ktorá môže priniesť slobodu či zachrániť životy. Workshop: H. Galronová Life 2 Stage / Život na javisku - účastníci a účastníčky získali vďaka workshopu skúsenosť so špecifickou metódu osobného rozprávania príbehov v divadle, resp. prenášania osobných príbehov a scenárov zo života na javisko H. Galronovej. V praxi išlo o tzv. iniciačnú slučku: transformácia života do drámy, snaha cez drámu vzbudiť v účastníkoch empatiu a introspekciu, a potom preniesť túto novoobjavenú perspektívu späť do svojho života. Divadelné predstavenie - monodráma Psie srdce - vzniklo na základe prieniku dvoch doktorandských výskumov (kaučing herca a herecké improvizačné techniky).</t>
  </si>
  <si>
    <t xml:space="preserve"> Konferencia sa usiluje prepájať nové poznatky, výskum umenia a výskum prostredníctvom umenia, scénickú prax a umelecké vzdelávanie, ako aj vytvárať aktívny network pre už etablovaných odborníkov a doktorandov.  Príspevky účastníkov počas jednotlivých panelov boli tak teoretického rázu (výskum profesionálneho divadla z perspetívy viacerých disciplín), ako aj priblížením tvorivých procesov a výsledkov v umeleckej a vzdelávacej umeleckej praxe (divadlo ako laboratórium). Prepájnie teórie, umenia a vzdelávania považujeme za kľúčové a potrebné z dôvudu podpory reflexie, sebareflexie a kritického objetivizujúceho myslenia, ale aj nových impulzov tak pre oblasť myslenia ako aj tvorby. Veda a umenie totiž majú spoločný prienik, ktorým je myslenia a práca s metaforou (R. Ascott) -  z tohoto dôvodu sú obe činnosti kreatívne. </t>
  </si>
  <si>
    <t>Ženské skladateľské osobnosti v hudobnom romantizme</t>
  </si>
  <si>
    <t xml:space="preserve">Špilák Peter, doc. Mgr. art. Mgr., PhD., ArtD. </t>
  </si>
  <si>
    <t>24-710-01338</t>
  </si>
  <si>
    <t>https://www.fpu.sk/wp-content/uploads/rozhodnutie-2024-4-71.pdf</t>
  </si>
  <si>
    <t>prezentácia tvorby skladateliek romantizmu, verjné uvedenie diel</t>
  </si>
  <si>
    <t>Medzinárodné letné majstrovské kurzy FMU AU</t>
  </si>
  <si>
    <t>Pažický Peter, Mgr. art. art., ArtD.</t>
  </si>
  <si>
    <t>24-710-01411</t>
  </si>
  <si>
    <t>súbor prednášok a individuálnych hodín za účelom rozvíjania interpetačných zručností v hre na klavíri a strunových nástrojoch</t>
  </si>
  <si>
    <t>New rosary sonatas, joyful part and luminous part</t>
  </si>
  <si>
    <t>Sosnowska-Kern  Ewa Jolanta, Mgr. art. M.Mus., ArtD.</t>
  </si>
  <si>
    <t>24-710-01345</t>
  </si>
  <si>
    <t>koncertné uvedenie diela súčasného poľského skladateľa</t>
  </si>
  <si>
    <t>Študenti Akadémie umení na medzinárodných festivaloch - Festival v Novom Sade</t>
  </si>
  <si>
    <t>Mgr.art Michal Ditte</t>
  </si>
  <si>
    <t>24-720-01419</t>
  </si>
  <si>
    <t>Účasť študentov a študentiek Akadémie umení v Banskej Bystrici na medzinárodnom divadelnom festivale študentského divadla v Novom Sade s inscenáciou BÁBOVKA.</t>
  </si>
  <si>
    <t>ARTORIUM 2024</t>
  </si>
  <si>
    <t>24-710-01377</t>
  </si>
  <si>
    <t>Medzinárodný divadelný festival vysokých škôl zo Slovenska, Bulharska, Poľska, Slovinska a Srbska.</t>
  </si>
  <si>
    <t>Stretnutie nad zborovou partitúrou - Medzinárodné dirigentské workshopy</t>
  </si>
  <si>
    <t>Sedlický Štefan, prof. Mgr. art., ArtD.</t>
  </si>
  <si>
    <t>24-710-01399</t>
  </si>
  <si>
    <t>workshopy zamerané na rozvoj dirrigentskýcgh zručností za aktívnej participácie speváckeho zboru Cantica Martin</t>
  </si>
  <si>
    <t>Iron casting VIII. 2024</t>
  </si>
  <si>
    <t>Sláviková Ivana, Mgr. art. ArtD.</t>
  </si>
  <si>
    <t>24-710-01227</t>
  </si>
  <si>
    <t xml:space="preserve">https://www.fpu.sk/wp-content/uploads/vyzva-4-2024.pdf </t>
  </si>
  <si>
    <t>7.1.Prezentačné a odborné aktivity verejných vysokých škôl (D)</t>
  </si>
  <si>
    <t>Workshop Iron Casting VIII.je medzinár. projekt zameraný na  odlievanie liatiny.</t>
  </si>
  <si>
    <t>2. ročník interpretačných kurzov v hre na trúbke na Slovensku</t>
  </si>
  <si>
    <t>Sontág Andrej, Mgr. art., ArtD.</t>
  </si>
  <si>
    <t>24-710-01400</t>
  </si>
  <si>
    <t>Intercomp - medzinárodný festival hudobného umenia - 4. ročník, medzinárodná súťaž v komornej hre, medzinárodné interpretačné kurzy, festivalové koncerty</t>
  </si>
  <si>
    <t>Varhaníková Eva, doc. Mgr. art., ArtD.</t>
  </si>
  <si>
    <t>24-710-01395</t>
  </si>
  <si>
    <t>61. Podebradské dni poézie</t>
  </si>
  <si>
    <t>Mgr. art. Zuzana Budinska, ArtD.</t>
  </si>
  <si>
    <t>24-720-01204</t>
  </si>
  <si>
    <t>7.2 / Medzinárodná prezentácia verejných vysokých škôl</t>
  </si>
  <si>
    <t>(Nová) Hudba na rázcestí, III. ročník</t>
  </si>
  <si>
    <t>Matej Daniel, doc. Mgr. , ArtD.</t>
  </si>
  <si>
    <t>24-710-01403</t>
  </si>
  <si>
    <t>Sapere Aude</t>
  </si>
  <si>
    <t>Moncoľová Ivana, Mgr. Ph. D.</t>
  </si>
  <si>
    <t>24-710-01355</t>
  </si>
  <si>
    <t>Medzinárodná študentská výstava 22 študentov a študentiek z umeleckých VŠ zo Slovenska, Poľska, Maďarska a Srbska.</t>
  </si>
  <si>
    <t>Dvojplátkové sympózium</t>
  </si>
  <si>
    <t>24-710-01340</t>
  </si>
  <si>
    <t>projekt zameraný na problematiku nástrojov s plátkovou mechanikou - prednáška, koncert</t>
  </si>
  <si>
    <t>"Mama"</t>
  </si>
  <si>
    <t>doc. Mgr. art. Ľubomír Viluda, ArtD.</t>
  </si>
  <si>
    <t>AVF 1281/2024-1/1.4.1</t>
  </si>
  <si>
    <t>https://www.avf.sk/vyzvy2024/challengesarchive/challenge12024.aspx</t>
  </si>
  <si>
    <t>Produkcia audiovizuálnych diel študentov vysokých škôl</t>
  </si>
  <si>
    <t>Audiovizuálny fond</t>
  </si>
  <si>
    <t>Intercomp - medzinárodný festival hudobného umenia, medzinárodné interpretačné kurzy, festivalové koncerty</t>
  </si>
  <si>
    <t>240109_01</t>
  </si>
  <si>
    <t>www.hf.sk/documents/dokumenty2/6067_rozhodnutia-rady-zo-dna-09.-01.-2024.pdf</t>
  </si>
  <si>
    <t>240109_01              (z 11.01.2024)</t>
  </si>
  <si>
    <t>Hudobný fond</t>
  </si>
  <si>
    <t>medzinárodný projekt súťažného charakteru venovaný komorným súborom</t>
  </si>
  <si>
    <t>PARK CAMP 10 - Medzinárodný workshop vizuálneho umenia</t>
  </si>
  <si>
    <t>Valiska - Timečko Peter, Mgr. art. ArtD.</t>
  </si>
  <si>
    <t>24-343-02032</t>
  </si>
  <si>
    <t>https://www.fpu.sk/wp-content/uploads/vyzva-5-2024.pdf</t>
  </si>
  <si>
    <t>3.4.3 / Vzdelávacie aktivity pre odbornú verejnosť – vizuálne umenie</t>
  </si>
  <si>
    <t>tvorivá činnosť zamestnancov</t>
  </si>
  <si>
    <t>Medzinárodný projekt Park CAMP 10 vytvára priestor študentom a pedag. na Slovensku a v zahraničí. Výsledným výstupom sú vizuálne diela vytvorené pre špecifické prostredie mestského parku v Trebišove a výstava zamerana na kinetické a interaktívne umenie.</t>
  </si>
  <si>
    <t>N</t>
  </si>
  <si>
    <t>T1 sa nepočíta do merateľných ukazovateľov výkonnostných zmlúv</t>
  </si>
  <si>
    <t>Up, down, lef and right</t>
  </si>
  <si>
    <t>Horňáková Černayová Lucia, MgA. ArtD.</t>
  </si>
  <si>
    <t>24-146-03399</t>
  </si>
  <si>
    <t>https://www.fpu.sk/wp-content/uploads/vyzva-7-2024.pdf</t>
  </si>
  <si>
    <t>1.4.6-ŠMM / Medzinárodné mobility a prezentácie – vizuálne umenie [štipendium na medzinárodnú mobilitu, 2. výzva]</t>
  </si>
  <si>
    <t>Realizácia zahraničnej autorskej výstavy experimentálnej interaktívnej, participatívnej site specific inštalácie v Galérii Artifex vo Vilniuse v Litve, so zameraniím na prezentáciu fiber artu.</t>
  </si>
  <si>
    <t>Podklad pre výkonnostné zmluvy, individuálny projekt študenky</t>
  </si>
  <si>
    <t>Tabuľka č. 2: Výskumné aktivity od iných subjektov, ako sú subjekty verejnej správy, a od subjektov zo zahraničia (mimo grantových schém) v období od 1. 1. do 31. 12. 2024</t>
  </si>
  <si>
    <t>Podnet na výskumnú spoluprácu (výzva, kontrakt, objednávka a pod.)</t>
  </si>
  <si>
    <t>IČO/
identifikačné číslo poskytovateľa</t>
  </si>
  <si>
    <t>Tabuľka č. 4: Edukačné a ostatné nevýskumné projekty zo zahraničia v období od 1. 1. do 31. 12. 2024</t>
  </si>
  <si>
    <t>V prípade výzvy uviesť spôsob jej zverejnenia 
(napr. link)</t>
  </si>
  <si>
    <t>Tabuľka č. 5: Domáce nevýskumné projekty v období od 1. 1. do 31. 12. 2024</t>
  </si>
  <si>
    <r>
      <t xml:space="preserve">Výška finančných prostriedkov v kategórii </t>
    </r>
    <r>
      <rPr>
        <b/>
        <sz val="12"/>
        <color indexed="60"/>
        <rFont val="Arial"/>
        <family val="2"/>
        <charset val="238"/>
      </rPr>
      <t>BV</t>
    </r>
    <r>
      <rPr>
        <b/>
        <sz val="10"/>
        <color indexed="60"/>
        <rFont val="Arial"/>
        <family val="2"/>
        <charset val="238"/>
      </rPr>
      <t xml:space="preserve"> </t>
    </r>
    <r>
      <rPr>
        <b/>
        <sz val="10"/>
        <rFont val="Arial"/>
        <family val="2"/>
        <charset val="238"/>
      </rPr>
      <t xml:space="preserve">prijatých vysokou školou na jej účet v období </t>
    </r>
    <r>
      <rPr>
        <b/>
        <sz val="10"/>
        <color indexed="60"/>
        <rFont val="Arial"/>
        <family val="2"/>
        <charset val="238"/>
      </rPr>
      <t>od 1.1. do 31.12.2023</t>
    </r>
    <r>
      <rPr>
        <b/>
        <sz val="10"/>
        <rFont val="Arial"/>
        <family val="2"/>
        <charset val="238"/>
      </rPr>
      <t xml:space="preserve">
(uviesť v eurách v celých jednotkách)</t>
    </r>
  </si>
  <si>
    <t>* Údaje sú z podkladov MŠVVaŠ SR, tak ako dotácie odišli na účty VVŠ dotačnými zmluvami, resp. ich dodatkami, kde sú súčasne zohľadnené aj vratky a prípadné presuny na spolupracujúce pracoviská z iných VVŠ.</t>
  </si>
  <si>
    <t>Celkový súčet</t>
  </si>
  <si>
    <t>Zahraničné edukačné 
a ostatné granty</t>
  </si>
  <si>
    <t>Zahraničné výskumné 
granty</t>
  </si>
  <si>
    <t>Výskumné aktivity od iných subjektov, ako sú subjekty verejnej správy, a od subjektov zo zahraničia (mimo grantových schém)</t>
  </si>
  <si>
    <t>Celkové príjmy od subjektov verejnej správy</t>
  </si>
  <si>
    <t>Výskumné aktivity od subjektov verejnej správy</t>
  </si>
  <si>
    <t>APVV - BV**</t>
  </si>
  <si>
    <r>
      <t>KEGA - BV</t>
    </r>
    <r>
      <rPr>
        <b/>
        <sz val="9"/>
        <rFont val="Times New Roman"/>
        <family val="1"/>
        <charset val="238"/>
      </rPr>
      <t>*</t>
    </r>
  </si>
  <si>
    <r>
      <t>VEGA - BV</t>
    </r>
    <r>
      <rPr>
        <b/>
        <sz val="9"/>
        <rFont val="Times New Roman"/>
        <family val="1"/>
        <charset val="238"/>
      </rPr>
      <t>*</t>
    </r>
  </si>
  <si>
    <t>Prehľad: Výskumné aktivity vysokých škôl za rok 2024 v EUR</t>
  </si>
  <si>
    <t>Rotary club dar</t>
  </si>
  <si>
    <t>Mgr.art. Michal Ditte</t>
  </si>
  <si>
    <t>asignácia dane</t>
  </si>
  <si>
    <t>Rotary klub Banská Bystrica</t>
  </si>
  <si>
    <t>finančný dar ako príspevok na podporu aktivít Divadla Akadémie umení v Banskej Bystrici, na skvalitnenie výchovnovzdelávacieho procesu, pomoci pri organizácií a finančnom zabezpečení kultúrnych verejno-prospešných školských i mimoškolských podujatí</t>
  </si>
  <si>
    <t>nemá výskumný charakter; preradené do T5</t>
  </si>
  <si>
    <t>AYZL dar</t>
  </si>
  <si>
    <t>doc. Mgr.art.Ľubomír Viluda, ArtD.</t>
  </si>
  <si>
    <t>spolupráca</t>
  </si>
  <si>
    <t>AZYL Production s.r.o.</t>
  </si>
  <si>
    <t>projekt festival Azyl</t>
  </si>
  <si>
    <t>AZYL SHORTS, medzinárodný festival krátkeho filmu</t>
  </si>
  <si>
    <t>Andrew Lloyd Weber - Tim Rice: Jesus Christ Superstar</t>
  </si>
  <si>
    <t>Tomanová Mária, prof. Mgr. art., ArtD.</t>
  </si>
  <si>
    <t>2024um062</t>
  </si>
  <si>
    <t>https://www.nadaciatatrabanky.sk/grant/umenie-hudba/</t>
  </si>
  <si>
    <t>Umenie - hudba</t>
  </si>
  <si>
    <t>Nadácia Tatrabanky</t>
  </si>
  <si>
    <t>verejné uvedenie pôvodného muzikálového titulu študentami FMU</t>
  </si>
  <si>
    <t>Wolfgang Amadeus Mozart: Figarova svatba v interpretácii mladých umelcov</t>
  </si>
  <si>
    <t>2024um063</t>
  </si>
  <si>
    <t>Ján Štrasser: Tvár v zrkadle</t>
  </si>
  <si>
    <t>Mgr.art. Zuzana Budinska, ArtD.</t>
  </si>
  <si>
    <t>2024um006</t>
  </si>
  <si>
    <t>výzva https://www.nadaciatatrabanky.sk/grant/audiovizualna-tvorba/</t>
  </si>
  <si>
    <t>grantový program Umenie</t>
  </si>
  <si>
    <t>Dokumentárny portrét  Jána Štrassera</t>
  </si>
  <si>
    <t>Projekt je krátkometrážny dokumentárny film
zameraný na portrét slovenského básnika, prekladateľa a textára Jána
Štrassera. Film sa sústredí na jeho tvorivý a osobný život, pričom kombinuje
rozhovory s protagonistom, archívne materiály a vizuálne metafory. Tento
cca 25-minútový film je súčasťou širšieho projektu, ktorý zahŕňal prípravu
scenára a vývoj celovečernej verzie s potenciálom pre festivalovú a
televíznu distribúciu. Projekt vznikol ako súčasť štúdia Noémi Galajdovej na
Akadémii umení v Banskej Bystrici pod vedením Mgr. art. Mareka Janičíka,
ArtD., a jeho cieľom je poskytnúť študentom príležitosť pracovať na reálnom
filme a zároveň zachovať kultúrne dedičstvo významného umelca.</t>
  </si>
  <si>
    <t>Banská Bystrica Loading</t>
  </si>
  <si>
    <t>2024um091</t>
  </si>
  <si>
    <t>výzva https://www.nadaciatatrabanky.sk/grant/divadlo/</t>
  </si>
  <si>
    <t>Autorská divadelná inscenácia realizovaná v Divadle Akadémie umení v Banskej Bystrici</t>
  </si>
  <si>
    <t>Autorská inscenácia je výsledkom práce režisérky Silvie Vollmann v spolupráci so scénografkou Ivanou Mackocou a kolektívom študentov FDU AU BB. Výskum lokálnych tém súvisiacich s banskobystrickým regiónom vyústil do divadelnej koláže s protagonistami
ako hovorcami s tekutými charaktermi, ktoré odhaľovali známe príbehy z reálií a zároveň podali divadelnú správu o súčasnej mladej
hereckej generácii na AU. Populárny mix žánrov v kombinácii s humorom, iróniou a divadelnou skratkou ponúkol nadčasový pohľad na tému absolutória herectva.</t>
  </si>
  <si>
    <t>Projekt mobility vysokoškolských študentov a zamestnancov v rámci programu Erasmus+</t>
  </si>
  <si>
    <t>PaedDr. Peter Vítko</t>
  </si>
  <si>
    <t>2022-1-SK01-KA131-HED-000057139</t>
  </si>
  <si>
    <t>Výzva na predkladanie návrhov 2022 - EAC/A09/2021 Erasmus+ Programme</t>
  </si>
  <si>
    <t>Erasmus+ KA1  Vzdelávacia mobilita jednotlivcov</t>
  </si>
  <si>
    <t>Slovenská akademická asociácia pre medzinárodnú spoluprácu - Národná agentúra programu Erasmus+ pre vzdelávanie a odbornú prípravu</t>
  </si>
  <si>
    <t>Dodatok č.1 uzavretý 21.12.2023 - navýšenie finančných prostriedkov na základe mimoriadnej priebežnej správy z 10.10.2023 ; suma pripísaná na účet 4.1.2024; maximálna suma grantu 191 898 EUR</t>
  </si>
  <si>
    <t>projekt riešený na úrovni VŠ</t>
  </si>
  <si>
    <t>2023-1-SK01-KA131-HED-000117770</t>
  </si>
  <si>
    <t>Výzva na predkladanie návrhov 2023 - EAC/A10/2022 Erasmus+ Programme</t>
  </si>
  <si>
    <t>druhá splátka predbežného financovania podľa pravidelnej správy k 31.3.2024</t>
  </si>
  <si>
    <t>Dodatok č.1 zo 17.4.2024 - podanie druhejpravidelnej správy pre vyplatenie rozdielu medzi maximálnym grantom 217 540€ vyplatenými sumami pre Projekt 2023</t>
  </si>
  <si>
    <t>Dodatok č.2 uzavretý 12.11.2024- navýšenie finančných prostriedkov na základe mimoriadnej priebežnej správy z 25.9.2024 ; maximálna suma grantu 228 940 EUR</t>
  </si>
  <si>
    <t>KA 131-HED -  Mobilita študentov a zamestnancov v sektore vysokoškolského vzdelávania</t>
  </si>
  <si>
    <t>2024-1-SK01-KA131-HED-000200513</t>
  </si>
  <si>
    <t xml:space="preserve">Výzva na predkladanie návrhov 2024 - EAC/A07/2023 Program Erasmus+ </t>
  </si>
  <si>
    <t>predbežné predfinancovanie1 , ktoré predstavuje 80% z maximánej sumy                        259 043 EUR</t>
  </si>
  <si>
    <t>Faktúra</t>
  </si>
  <si>
    <t>Mestské divadlo Zlín</t>
  </si>
  <si>
    <t>Podklad pre výkonnostné zmluvy</t>
  </si>
  <si>
    <t>preradené z T5</t>
  </si>
  <si>
    <t>ART FILM FEST s.r.o.</t>
  </si>
  <si>
    <t>Centrum vied o umení</t>
  </si>
  <si>
    <t>preradené do T4</t>
  </si>
  <si>
    <t>Z (MEM06/2024)-2024/01 chrome-extension://efaidnbmnnnibpcajpcglclefindmkaj/https://www.crz.gov.sk/data/att/4943435.pdf</t>
  </si>
  <si>
    <t>Detská fakultná nemocnica s poliklinikou Banská Bystrica</t>
  </si>
  <si>
    <t>preradené z T1</t>
  </si>
  <si>
    <t>preradené z T2</t>
  </si>
  <si>
    <t>Nedeľné šachy s Tisom - zmluva o odohratí divadelného predstavenia</t>
  </si>
  <si>
    <t>15/ZHZ/2024</t>
  </si>
  <si>
    <t>Divadlo Jozefa Gregora Tajovského</t>
  </si>
  <si>
    <t xml:space="preserve">Analýza vplyvu superdopočtu na výskum a vývoj </t>
  </si>
  <si>
    <t>Tóth, Peter, MA, PhD.</t>
  </si>
  <si>
    <t>CRZ ÚV SR č.49/2023</t>
  </si>
  <si>
    <t>Zmluva o dielo</t>
  </si>
  <si>
    <t>Úrad vlády</t>
  </si>
  <si>
    <t>prostriedky vyplatené v 2024, preto do rozpočtu pre 2024</t>
  </si>
  <si>
    <t>V projekte sme skúmali efekty superodpočtu výdavkov  na výskum a vývoj, ako jednu z nepriamych foriem podpory výskumu a vývoja na Slovensku. Efektívnosť daňových stimulov vyjadrená ako hodnota dodatočných podnikových výdavkov na VaV za jednotku daňového stimulu, vychádza za skúmané obdobie 2015-2021 vyššie ako jedna. V medzinárodnom porovnaní s porovnateľnými odhadmi za niekoľko krajín OECD sa tak Slovensko zaraďuje medzi krajiny s pomerne nižšou efektivitou. Daňové stimuly boli najmenej efektívne v prípade menších podnikov do 50 zamestnancov. Efektívnosť bola najnižšia v rokoch 2020 a 2021, keď zákonom stanovená miera superodpočtu sa zvýšila na 200% výdavkov na VaV. Čo sa týka typu výdavkov na VaV, daňové stimuly prispeli najmä k zvyšovaniu bežných výdavkov VaV na mzdy, materiály a služby, nie však ku zvyšovaniu hodnoty kapitálu.</t>
  </si>
  <si>
    <t>UNIVNET - Realizácia prognostických a výskumno-vývojových aktivít pri hľadaní nových technológií a techník maximálne efektívneho zhodnocovania odpadov najmä v automobilovom priemysle a s cieľom minimalizovať negatívne dopady na životné prostredie a šetriť primárne energetické a surovinové zdroje</t>
  </si>
  <si>
    <t xml:space="preserve">Ochotnický, Pavol, prof. Ing., PhD. </t>
  </si>
  <si>
    <t>Dodatok č.12/2024 k Zmluve o spolupráci č. 0201/0007/20 a Dodatok č.13/2024 k k Zmluve o spolupráci č. 0201/0007/20</t>
  </si>
  <si>
    <t>ekonomická teória</t>
  </si>
  <si>
    <t>Zmluva o spolupráci</t>
  </si>
  <si>
    <t>4.7.2024 a 09.10.2024</t>
  </si>
  <si>
    <t>21500 a 15000 dotácia</t>
  </si>
  <si>
    <t>Realizácia prognostických a výskumno-vývojových aktivít pri hľadaní nových technológií a techník maximálne efektívneho zhodnocovania odpadov najmä v automobilovom priemysle a s cieľom minimalizovať negatívne dopady na životné prostredie a šetriť primárne energetické a surovinové zdroje. Prognostické scenáre dopadu elektromobility na ekonomiku SR a jej štruktúru (výroba a predaj).</t>
  </si>
  <si>
    <t>Optimalizácia systémov výživy nosníc a prípravy krmív s využitím enzymatických prípravkov na zvýšenie efektivity chovu nosníc a kvality produkcie vajec pre potravinársky priemysel</t>
  </si>
  <si>
    <t>Tkáč, Michal, doc., Ing., PhD., MBA</t>
  </si>
  <si>
    <t>NFP313010T475</t>
  </si>
  <si>
    <t>Výzva - kód Výzvy : OPVaI-MH/DP/2017/1.2.2-13, https://www.opvai.sk/vyzvy/mh-sr/dopytovo-orientovane-projekty/archiv/15122017_vyzva_opvai-mhdp2017122-13/</t>
  </si>
  <si>
    <t>Integrovaná infraštruktúra sprostredkovateľským orgánom
č. 842/AE30/2019, resp. č. 314/2019-2060-2250</t>
  </si>
  <si>
    <t xml:space="preserve"> Ministerstvo dopravy a výstavby Slovenskej republiky v zastúpení Ministerstvo hospodárstva Slovenskej republiky </t>
  </si>
  <si>
    <t>https://www.crp.gov.sk/optimalizacia-systemov-vyzivy-nosnic-a-pripravy-krmiv-s-vyuzitim-enzymatickych-pripravkov-na-zvysenie-efektivity-chovu-nosnic-a-kvality-produkcie-vajec-pre-potravinarsky-priemysel/</t>
  </si>
  <si>
    <t>Projekt „Optimalizácia systémov výživy nosníc a prípravy krmív s využitím enzymatických prípravkov na zvýšenie efektivity chovu nosníc a kvality produkcie vajec pre potravinársky priemysel“ sa realizuje v spolupráci s Ekonomickou univerzitou v Bratislave. Cieľom je zvýšiť efektivitu chovu nosníc a kvalitu produkcie vajec prostredníctvom výskumu a inovácií. Vyhodnocuje sa vplyv skúmaných enzýmov na výkonnosť procesu znášky a na kvalitu produkovaných vajec. Projekt sa realizuje v Nenincoch a Košiciach, spolufinancovaný z Európskeho fondu regionálneho rozvoja v rámci výzvy „OPVaI-MH/DP/2017/1.2.2-13“, zameranej na podporu výskumu, vývoja a inovácií, s kombináciou predfinancovania a refundácie.</t>
  </si>
  <si>
    <t>projekty zo štrukturálnych fondov sa neuvádzajú</t>
  </si>
  <si>
    <t>Posilnenie inovatívnej výskumnej spolupráce medzi MIT a EUBA v oblasti automatizácie</t>
  </si>
  <si>
    <t xml:space="preserve">Lábaj, Martin, prof. Ing., PhD. </t>
  </si>
  <si>
    <t>GV-2022-4-P11-Z1</t>
  </si>
  <si>
    <t>Grantová výzva číslo GV-2022-4 (Grant Call No GV-2022-4) – Nadácia Národnej banky Slovenska</t>
  </si>
  <si>
    <t>Rozvoj finančnej a ekonomickej vedy</t>
  </si>
  <si>
    <t>Nadácia Národnej banky Slovenska, Imricha Karvaša 1
813 25 Bratislava</t>
  </si>
  <si>
    <t xml:space="preserve">Naplnil sa zámer vybudovať funkčné dátové centrum s pilotnou prevádzkou pre širšiu odbornú verejnosť. V roku 2024 bolo dátové centrum pod názvom SecureData Lab v prevádzke a koncom roka bola k nemu spustená webová stránka: https://nhf.euba.sk/securedatalab/.  Projekt naplnil očakávania v zmysle udržania a rozšírenia spolupráce s MIT a to realizáciou výskumu nad rámec pôvodného projektu MIT Slovakia Seed Fund 2021 – 2023, ako aj podaním nadväzujúcich výskumných projektov. V priebehu roka 2024 boli schválené dva výskumné projekty v oblasti dopadov nových technológií na trh práce, a to projekt pre excelentných výskumníkov VAIA R2 – R4 s názvom Stagnant Wages in the Face of Rising Labour Productivity: The Role of Automation Technologies, ktorého tím vedie Univ. Prof. Klaus Prettner a realizuje sa na Katedre hospodárskej politiky, NHF, EUBA. Druhým nadväzujúcim financovaným projektom je projekt APVV-23-0090 s názvom Towards a Shared Prosperity: Technology, Inequality, and Labor Market, ktorého zodpovedným riešiteľom je Martin Lábaj.  </t>
  </si>
  <si>
    <t>Ekonomické ukazovatele automobilového priemyslu na Slovensku 2022 - 2023</t>
  </si>
  <si>
    <t>190010/004/2024</t>
  </si>
  <si>
    <t>Zväz automobilového priemyslu Slovenskej republiky
Lamačská cesta 3/C, 84104, Bratislava</t>
  </si>
  <si>
    <t xml:space="preserve">V rámci projektu boli vytvorené a opísané ekonomické ukazovatele automobilového priemyslu na Slovensku za rok 2021. Okrem priamych štatistík boli vypočítané nepriame efekty generované automobilovým priemyslom na Slovensku a to na pridanú hodnotu a zamestnanosť. Okrem toho boli spracované údaje o automobilkách a TIER1 – TIER3 dodávateľoch pre automobilový priemysel poskytnuté na spracovanie ZAPSR. </t>
  </si>
  <si>
    <t>Evaluácia Zľavomatom prezentovanej destinácie v okolí ubytovacieho zariadenia a návrh pre zvýšenie vizibility a atraktívnosti danej destinácie</t>
  </si>
  <si>
    <t>Naďová Krošláková, Monika, doc. Ing., PhD.</t>
  </si>
  <si>
    <t>Zmluva o dielo 2/2023</t>
  </si>
  <si>
    <t>objednávka</t>
  </si>
  <si>
    <t>Slevomat.cz s.r.o.</t>
  </si>
  <si>
    <t>Cieľom projektu je evaluácia prezentovanej destinácie v okolí ubytovacieho zariadenia a návrh pre zvýšenie vizibility a atraktívnosti danej destinácie pre spoločnosť Zľavomat</t>
  </si>
  <si>
    <t>nulové plnenie</t>
  </si>
  <si>
    <t>Využitie data science v analýzach trendov na trhu práce</t>
  </si>
  <si>
    <t>Šoltés, Erik, prof. Mgr., PhD.</t>
  </si>
  <si>
    <t>190010/094/2023</t>
  </si>
  <si>
    <t>štatistika</t>
  </si>
  <si>
    <t>zmluva</t>
  </si>
  <si>
    <t>SmarTech Solutions SK, s.r.o., BA</t>
  </si>
  <si>
    <t xml:space="preserve">Projekt prostredníctvom workshopov a individuálnych konzultácií ukázal vybranému okruhu analytikov z firmy TREXIMA možnosti využitia najaktuálnejších nástrojov v najpoužívanejších programoch a programovacích jazykov (R, Python, SAS) a možnosti využitia pokročilých analytických a štatistických metód a postupov pri analýze trendov na trhu práce Slovenska, pri kvantifikovaní perspektívnosti odborov vzdelávania poskytovaných na Slovensku, ale aj v iných oblastiach, na ktoré sa zameriavajú analýzy spoločnosti TREXIMA. </t>
  </si>
  <si>
    <t>Tvorba oceňovacieho modelu v životnom poistení v jazyku R</t>
  </si>
  <si>
    <t>Mucha, Vladimír, doc. Mgr., PhD.</t>
  </si>
  <si>
    <t>190010/171/2024</t>
  </si>
  <si>
    <t>PARTNERS poisťovňa, a.s., Bratislava</t>
  </si>
  <si>
    <t>Zadávateľ poskytne odplatu 1000 € až po realizácii projektu 05/2025</t>
  </si>
  <si>
    <t>Zadávateľ projektu poskytol členom riešiteľského kolektívu údaje (zošit MS Excel s ma-krami). Ich ciľom je identifikovať možnosti využitia pokročilých aktuárskych metód a postupov pri tvorbe reálneho oceňovania modelu v životnom poistení s využitím zodpovedajúcej knižnice jazyka R.</t>
  </si>
  <si>
    <t>Financovanie a riadenie tokov cash flow v spoločnostiach pôsobiacich v zdravotníctve</t>
  </si>
  <si>
    <t>Smorada, Marián, doc. Ing., PhD.</t>
  </si>
  <si>
    <t>190010/285/2024</t>
  </si>
  <si>
    <t>podnikateľská činnosť</t>
  </si>
  <si>
    <t>ZAFADO s.r.o.</t>
  </si>
  <si>
    <t>Výskumná štúdia k problematike: „Financovanie a riadenie tokov cash flow v spoločnostiach pôsobiacich v zdravotníctve“</t>
  </si>
  <si>
    <t xml:space="preserve">Výskumná štúdia sa zameriava na riešenie problematiky financovania a riadenia tokov cash flow v prostredí rastúcich úrokových sadzieb v spoločnostiach pôsobiacich v zdravotníckom sektore  v SR a zároveň čeliacich až štvorročného cyklu oddlženia štátom vlastnených zdravotníckych zariadení. 
Výskum bude zameraný na štúdium východísk vedúcich k zmenám rozhodnutí finančných manažérov a majiteľov spoločností vo väzbe na zvyšujúce sa úrokové sadzby na trhu. Ťažiskom výskumu bude analýza vplyvu rastúcich úrokových sadzieb, spôsobov získavania externých a interných finančných zdrojov na preklenutie tokov cash flow v stave poddimenzovaného financovania štátnych zdravotníckych zariadení, jeho dopad na finančnej stability predmetných spoločností ako aj dopad na cenotvorbu liečiv a špeciálneho zdravotníckeho materiálu. </t>
  </si>
  <si>
    <t>Paradigmatic Shift in Organizational Management: Holacracy as a New Model of Organizational Arrangement and Its Impact on Organizational Structure and Business Performance</t>
  </si>
  <si>
    <t>Skorková, Zuzana, doc. Ing., PhD.</t>
  </si>
  <si>
    <t>190010/286/2024</t>
  </si>
  <si>
    <t xml:space="preserve">PIZZA EXTRA, s.r.o. </t>
  </si>
  <si>
    <t>Výskumná štúdia k problematike: „Paradigmatic Shift in Organizational Management: Holacracy as a New Model of Organizational Arrangement and Its Impact on Organizational Structure and Business Performance“</t>
  </si>
  <si>
    <t>Výskumná štúdia sa zameriava na paradigmatický posunu v oblasti organizačného riadenia, ktorým je zavádzanie holokracie ako nového modelu organizačného usporiadania. V teoretickej časti štúdie sú prezentované koncepty a princípy holokracie a ich porovnanie s tradičnými hierarchickými štruktúrami. Ďalej sa štúdia venuje dôsledkom implementácie holokracie na organizačnú štruktúru a výkonnosť podniku z hľadiska flexibilitu, inovácie a zodpovednosti. V aplikačnej časti sa analyzujú konkrétne príklady implementácie holokratického modelu v rôznych organizačných prostrediach a hodnotí sa ich vplyv na výsledky podniku. Výstupom štúdie sú zistenia a odporúčania pre podnikových manažérov ohľadom vhodnosti a účinnosti zavádzania holokracie v moderných organizačných štruktúrach.</t>
  </si>
  <si>
    <t>Podniková kultúra ako faktor udržateľného riadenia ľudských zdrojov</t>
  </si>
  <si>
    <t>Joniaková, Zuzana, doc. Ing. Mgr., PhD.</t>
  </si>
  <si>
    <t>190010/297/2023</t>
  </si>
  <si>
    <t>NanoDesign, s. r.o.</t>
  </si>
  <si>
    <t xml:space="preserve">Výskumná štúdia k problematike: "„Podniková kultúra ako faktor udržateľného riadenia ľudských zdrojov“ </t>
  </si>
  <si>
    <t>Podniková kultúra je podstatným determinantom úspešnosti podniku. Zámerom vúskumnej štúdie je na základe terénneho výskumu skúmať prístup podnikov k riadeniu vlastnej kultúry, identifikovať zmeny v hodnotovom nastavení a jednotlivých úrovniach podnikovej kultúry s ohľadom na procesy digitálnej transformácie a zmien na trhu práce. Zároveň tiež skúmať kultúrnu citlivosť a pripravenosť manažérov implementovať potrebné zmeny kultúry, podporujúce využitie ľudského potenciálu pre udržateľnosť podnikania.</t>
  </si>
  <si>
    <t>Insights and strategies to enhance workforce capabilities and productivity through digital tools and technologies</t>
  </si>
  <si>
    <t xml:space="preserve">Blštáková, Jana, doc. Ing., PhD. </t>
  </si>
  <si>
    <t>190010/287/2024</t>
  </si>
  <si>
    <t>Labhdayak, s.r.o.</t>
  </si>
  <si>
    <t>Výskumná štúdia k problematike: "Insights and strategies to enhance workforce capabilities and productivity through digital tools and technologies.“</t>
  </si>
  <si>
    <t xml:space="preserve">Zámerom výskumnej štúdie je identifikovať a charakterizovať požiadavky na digitálne zručnosti a ďalšie vybrané transverzálne kľúčové kompetencie v zmenených pracovných podmienkach transformácie ekonomiky na Industry 4.0. Teoretická časť sa zameria na obsahovú prípravu ďalšieho vzdelávania zamestnancov v digitálnych zručnostiach ako rozhodujúcej súčasti transverzálnych kompetencií. Empirická časť práce sa zameria na identifikáciu aktuálnych a perspektívnych spôsobilostí a ich obsahovú implementáciu do ďalšieho podnikového vzdelávania. Výsledkom štúdie je návrh optimálneho vzdelávacieho modelu rozvoja digitálnych zručností v podnikovom vzdelávaní a ďalších požadovaných transverzálnych kompetencií. </t>
  </si>
  <si>
    <t>Optimalizácia procesu poskytovania služieb sprostredkovateľských spoločností</t>
  </si>
  <si>
    <t>Hajduová, Zuzana, doc. RNDr., PhD., MSc.</t>
  </si>
  <si>
    <t>190010/139/2021</t>
  </si>
  <si>
    <t>PREMIUM Insurance Company Limited</t>
  </si>
  <si>
    <t xml:space="preserve">Výskumná štúdia k problematike: „Optimalizácia procesu poskytovania služieb sprostredkovateľských spoločností“ </t>
  </si>
  <si>
    <t xml:space="preserve">Zámerom výskumnej štúdie je po teoretickej stránke rozpracovať jednotlivé komponenty procesu predaja/poskytovania služieb, pričom dôraz bude kladený na služby finančného charakteru, pri ktorých sa využíva sprostredkovateľ. Na základe kvalitatívnej metódy dôjde k hodnoteniu príspevku sprostredkovateľa k celkovej úspešnosti biznisu. </t>
  </si>
  <si>
    <t>Vodcovstvo v kultúrnych organizáciách</t>
  </si>
  <si>
    <t>190010/384/2023</t>
  </si>
  <si>
    <t>4SPORTS media, s.r.o.</t>
  </si>
  <si>
    <t xml:space="preserve">Výskumná štúdia k problematike: „Vodcovstvo v kultúrnych organizáciách“ </t>
  </si>
  <si>
    <t>Sektor kultúry a kreatívnych odvetví dlhodobo zápasí s problémom kvalifikovaného riadenia kultúrnych organizácií. Diskurz ohľadom významu manažérskych kompetencií v porovnaní s kompetenciami v oblasti umenia a kultúry nie je stále ukončený. Zámerom výskumnej štúdie je na základe terénneho výskumu v prostredí kultúrnych organizácií zhodnotiť aktuálne prístupy k ich riadeniu s dôrazom na úlohu vodcovstva. Zároveň identifikovať predpoklady a atribúty úspešného vodcovstva s ohľadom na zmeny v sociálnoekonomickom prostredí a nástup priemyslu 4.0, ktoré prinesú nové výzvy, spojené s potrebou zmeny paradigmy myslenia v oblasti manažmentu kultúrnych organizácií.</t>
  </si>
  <si>
    <t>Analýza ekonomických a právnych rizík podnikania v Brazílii s prihliadnutím na špecifiká pre zahraničné subjekty</t>
  </si>
  <si>
    <t>Augustín, Michael, Mgr.; PhD., Jančovič, Peter, Ing., PhD.</t>
  </si>
  <si>
    <t>190010/272/2023</t>
  </si>
  <si>
    <t>medzinárodné podnikanie</t>
  </si>
  <si>
    <t xml:space="preserve">zmluva </t>
  </si>
  <si>
    <t xml:space="preserve">FINSERVIS BILLING, a. s. </t>
  </si>
  <si>
    <t>Cieľom projektu bolo analyzovať ekonomické a právne riziká podnikania v Brazílii s prihliadnutím na špecifiká pre zahraničné subjekty, ako aj poskytnúť SWOT analýzu investičného prostredia v Brazílii.</t>
  </si>
  <si>
    <t>Analýza ekonomických a právnych rizík podnikania v Kolumbii s prihliadnutím na špecifiká pre zahraničné subjekty</t>
  </si>
  <si>
    <t>Raneta, Leonid, Ing., PhD.; Harakaľová, Dorota, Ing. Mgr., PhD.</t>
  </si>
  <si>
    <t>Cieľom projektu bolo analyzovať ekonomické a právne riziká podnikania v Kolumbii s prihliadnutím na špecifiká pre zahraničné subjekty, ako aj poskytnúť SWOT analýzu investičného prostredia v Kolumbii.</t>
  </si>
  <si>
    <t>Finančná gramotnosť zamestnancov Tauris a.s.</t>
  </si>
  <si>
    <t>Kudlová, Zuzana, Ing., PhD.</t>
  </si>
  <si>
    <t>190010/131/2024</t>
  </si>
  <si>
    <t>finančný manažment</t>
  </si>
  <si>
    <t>Tauris a.s.</t>
  </si>
  <si>
    <t>Účel tejto zmluvy spočíva v zabezpečení školení zamestnancov a meraní finančnej gramotnosti v podniku Tauris, a.s..</t>
  </si>
  <si>
    <t>Ceny vybraných komodít a ich vývoj</t>
  </si>
  <si>
    <t>Megyesiová, Silvia, doc. Ing., PhD.</t>
  </si>
  <si>
    <t>190010/385/2024</t>
  </si>
  <si>
    <t>kvantitatívne metódy v ekonómii</t>
  </si>
  <si>
    <t>Československý Spolek Trolejbusových Retrovozů, z.s., Praha</t>
  </si>
  <si>
    <t>Účel tejto zmluvy spočíva vo vypracovaní detailnej analýzy vývoja cien vybraných komodít a ich krátkodobej predikcii na Slovensku a v krajinách EÚ.</t>
  </si>
  <si>
    <t>Analýza a stanovenie hodnoty investičného projektu Aquaparku Čižatice</t>
  </si>
  <si>
    <t>Verner, Róbert, doc. PhDr. Ing., PhD. MBA</t>
  </si>
  <si>
    <t>190010/277/2024</t>
  </si>
  <si>
    <t>financie</t>
  </si>
  <si>
    <t>GeoSurvey, s.r.o.</t>
  </si>
  <si>
    <t>Účel tejto zmluvy spočíva v príprave odbornej analýzy a stanovenie hodnoty investičného projektu Akvapark Čižatice.</t>
  </si>
  <si>
    <t>Vypracovanie výpočtu a určenia merateľných ukazovateľov projektu a iných údajov pre investičné akcie</t>
  </si>
  <si>
    <t>190010/132/2024</t>
  </si>
  <si>
    <t>Správa ciest Košického samosprávneho kraja</t>
  </si>
  <si>
    <t>Účel tejto zmluvy spočíva vo vypracovaní výpočtu a určení merateľných ukazovateľov projektu a iných údajov.</t>
  </si>
  <si>
    <t>Analýza dlhopisového programu VVS, a.s.</t>
  </si>
  <si>
    <t>Východoslovenská vodárenská spoločnosť, a.s.</t>
  </si>
  <si>
    <t>Účel tejto zmluvy spočíva vo vypracovaní analýzy dlhopisového programu VVS, a.s..</t>
  </si>
  <si>
    <t>Využitie dátovej analýzy pre zlepšenie investičných rozhodnutí</t>
  </si>
  <si>
    <t>Zuzik, Jozef, doc. Ing., PhD. MBA</t>
  </si>
  <si>
    <t>190010/521/2024</t>
  </si>
  <si>
    <t>BGP Facility s.r.o.</t>
  </si>
  <si>
    <t>1000 Eur až v roku 2025</t>
  </si>
  <si>
    <t>Účelom tejto zmluvy je zabezpečiť pre poskytovateľa vypracovanie komplexnej dátovej analýzy a návrhu investičných stratégií založených na pokročilých analytických metódach s cieľom zlepšiť kvalitu investičných rozhodnutí a maximalizovať návratnosť investícií pri minimalizácii rizík.</t>
  </si>
  <si>
    <t>Education Digital Gateway in the Danube Region (E-DIGI-Bridge)</t>
  </si>
  <si>
    <t>DRP0401226</t>
  </si>
  <si>
    <t>https://www.interreg-danube.eu/projects/edigi-bridge</t>
  </si>
  <si>
    <t>Interreg Danube DRP SMF</t>
  </si>
  <si>
    <t>Inttereg Funds</t>
  </si>
  <si>
    <t>refundácia čerpaných prostriedkov</t>
  </si>
  <si>
    <t>V prvej fáze riešenia projektu sa začali prípravné práce pre vypracovanie podrobného prehľadu na špecifické potreby a výzvy, ktorým čelia digitálni podnikatelia v Európe, so zvláštnym zameraním na Podunajský región. bola zahájená literárna rešerš s cieľom zhromaždiť existujúce poznatky a identifikovať medzery v podpore a dostupných zdrojoch pre digitálnych podnikateľov. Paralelne sa pripravuje analýza sekundárnych štatistických údajov na lepšie pochopenie prostredia digitálnych startupov v Európe, vrátane trendov, modelov rastu a regionálnych špecifík. Zároveň sa pripravujú prieskumy zamerané na relevantných aktérov v Slovenskej republike a Čiernej Hore, ktorých cieľom je získať priame poznatky o miestnom ekosystéme digitálneho podnikania. Výsledkom týchto aktivít bude Komplexná analýza potrieb, ktorá zosumarizuje doterajšie zistenia a poskytne podrobný prehľad spolu s konkrétnymi odporúčaniami na vytvorenie priaznivejšieho prostredia pre digitálne startupy v Európe, pričom osobitná pozornosť bude venovaná potrebám podnikateľov v Podunajskom regióne.</t>
  </si>
  <si>
    <t>StudyTrip to Portugal</t>
  </si>
  <si>
    <t>LFFH-2023-24-2004</t>
  </si>
  <si>
    <t>La Fondation pour la Formation Hoteliere</t>
  </si>
  <si>
    <t>Projekt La Fondation pour la Formation Hoteliere – StudyTrip to Portugal predstavuje výskumnú iniciatívu zameranú na prepojenie akademického vzdelávania s hospodárskou praxou v oblasti cestovného ruchu. Hlavným cieľom bolo preskúmať aktuálne trendy v destinančnom manažmente a podnikateľských stratégiách prostredníctvom terénneho výskumu realizovaného počas študijného výjazdu do Portugalska. V rámci projektu sa uskutočnila návšteva medzinárodného veľtrhu cestovného ruchu a konzultácie s kľúčovými aktérmi v oblasti cestovného ruchu, vrátane manažérov destinácií a podnikateľských subjektov.
Výskum sa zameral na identifikáciu inovatívnych prístupov k rozvoju udržateľného cestovného ruchu, efektívnych marketingových stratégií a modelov spolupráce medzi verejným a súkromným sektorom. Získané poznatky prispievajú k hlbšiemu pochopeniu dynamiky medzinárodného cestovného ruchu a poskytujú empirické údaje pre ďalšie akademické štúdie a aplikované riešenia v oblasti hotelového manažmentu a cestovného ruchu.</t>
  </si>
  <si>
    <t>Nákup softvéru Asseco Horec a Asseco BlueGastro</t>
  </si>
  <si>
    <t>LFFH-2023-24-2036</t>
  </si>
  <si>
    <t>Projekt La Fondation pour la Formation Hoteliere – Nákup softvéru Asseco HOREC a Asseco BLUEGASTRO predstavuje výskumnú iniciatívu zameranú na analýzu a aplikáciu moderných informačných technológií v oblasti hotelového manažmentu a reštauračných služieb cestovného ruchu. Cieľom projektu bolo implementovať špecializované softvérové riešenia Asseco HOREC a Asseco BLUEGASTRO s cieľom preskúmať ich efektívnosť v simulovanom prevádzkovom prostredí a analyzovať ich vplyv na optimalizáciu procesov v hotelierstve a gastronómii.
Výskum sa sústredil na hodnotenie funkcionality týchto systémov v rámci výučbových simulácií a ich potenciálu pri zvyšovaní digitálnej pripravenosti budúcich odborníkov v sektore. Skúmané boli aspekty automatizácie riadenia hotelových a gastronomických prevádzok, integrácie softvérových riešení do reálneho podnikateľského prostredia a ich prínos k zlepšeniu kvality služieb. Získané poznatky poskytujú dôležité údaje pre ďalšie výskumné iniciatívy v oblasti digitalizácie cestovného ruchu a inovácií v hotelovom manažmente.</t>
  </si>
  <si>
    <t>Enhancing long-term business value towards environmentally and socially sustainable economy.</t>
  </si>
  <si>
    <t>Serpeninova, Yuliia, doc., PhD.</t>
  </si>
  <si>
    <t>2023-05-15-003</t>
  </si>
  <si>
    <t>Akcia AT-SR</t>
  </si>
  <si>
    <t>SAIA</t>
  </si>
  <si>
    <t>01/2024</t>
  </si>
  <si>
    <t>12/2024</t>
  </si>
  <si>
    <t xml:space="preserve">Táto štúdia skúma prechod k environmentálne a sociálne udržateľnému hospodárstvu, čo si
vyžaduje strategické zameranie na vytváranie dlhodobej podnikovej hodnoty, alokácie aktív, 
najmä goodwillu, vo vzťahu k hodnote podniku v súvahách pri globálnych M&amp;A transakciách v 
sektore B2C v období od roku 2000 do roku 2021. Výsledky projektu významne prispievajú k 
literatúre o manažérskom účtovníctve a podnikových financiách, pričom ponúkajú detailné 
pochopenie oceňovania nehmotných aktív v podnikových kombináciách.
</t>
  </si>
  <si>
    <t xml:space="preserve">Decolonising Development: Resarch, Teaching and Practice/Dekolonizačný vývoj: výsku, výučba, prax (DecolDEV) </t>
  </si>
  <si>
    <t>Profant, Tomáš Imrich, doc. Dr.</t>
  </si>
  <si>
    <t>CA 19129</t>
  </si>
  <si>
    <t>medzinárodné vzťahy</t>
  </si>
  <si>
    <t>https://www.cost.eu/actions/CA19129/</t>
  </si>
  <si>
    <t>COST Actions</t>
  </si>
  <si>
    <t>COST</t>
  </si>
  <si>
    <r>
      <t xml:space="preserve">Projekt </t>
    </r>
    <r>
      <rPr>
        <i/>
        <sz val="10"/>
        <rFont val="Arial"/>
        <family val="2"/>
        <charset val="238"/>
      </rPr>
      <t>Akcia DecolDEV</t>
    </r>
    <r>
      <rPr>
        <sz val="10"/>
        <rFont val="Arial"/>
        <family val="2"/>
        <charset val="238"/>
      </rPr>
      <t xml:space="preserve"> prijíma výzvu zrekonštruovať koncepciu a prax rozvoja po jeho dekonštrukcii. Zameriava sa na opätovné nastavenie a diverzifikáciu aktérov, štruktúr, inštitúcií a priestorov, pre ktorých sa poznatky o rozvoji a pre rozvoj vytvárajú, zdieľajú, spochybňujú a uvádzajú do praxe</t>
    </r>
  </si>
  <si>
    <t>Rising nationalisms, shifting geopolitics and the future of European higher education/research openness</t>
  </si>
  <si>
    <t xml:space="preserve">Csányi, Peter, PhDr., PhD. </t>
  </si>
  <si>
    <t>CA 22121</t>
  </si>
  <si>
    <t>https://www.cost.eu/actions/CA22121/</t>
  </si>
  <si>
    <t xml:space="preserve">Cieľom projektu je spojiť interdisciplinárnu skupinu výskumníkov a preskúmať meniacu sa dynamiku medzi univerzitou, národným štátom a projektom európskej integrácie. Riešitelia projektu chcú konvergovať rôzne celoeurópske a interdisiplinárne pohľady na vzťah neonacionalizmu a vysokoškolského vzdelávania a sprievodné geopolitické tlaky. </t>
  </si>
  <si>
    <t>Intergovernmental Coordination from Local to European Governance (IGCOORD)</t>
  </si>
  <si>
    <t>CA 20123</t>
  </si>
  <si>
    <t>verejná správa a verejná politika</t>
  </si>
  <si>
    <t>https://www.cost.eu/actions/CA20123/</t>
  </si>
  <si>
    <t>Cieľom projektu IGCOORD je prepojenie rôznych oblastí výskumu so zámerom poskytnúť systematické a porovnateľné pohľady na inštitúcie, mechanizmy a procesy medzivládnej koordinácie v horizontálnom a vertikálnom smere, naprieč úrovňami vlád, sektormi politík a územnými jednotkami.</t>
  </si>
  <si>
    <t>Projekt č. 2024-1-SK01-KA131-HED-000204479</t>
  </si>
  <si>
    <t>Ing. Simona Kosztanko, PhD.</t>
  </si>
  <si>
    <t>2024-1-SK01-KA131-HED-000204479</t>
  </si>
  <si>
    <t>Slovenská akademická asociácia pre medzinárodnú spoluprácu</t>
  </si>
  <si>
    <t>Mobilita jednotlivcov v oblasti vysokoškolského vzdelávania s cieľom podporovať vzdelávaciu mobilitu jednotlivcov a skupín, ako aj spoluprácu, kvalitu, inklúziu a rovnosť, excelentnosť, tvorivosť a inováciu na úrovni organizácií a politík v oblasti vzdelávania a odbornej prípravy.
Projekt sa zameriava na spoluprácu s  programovými krajinami v rámci Európy. 
Táto kľúčová akcia podporuje:  mobilitu učiacich sa a zamestnancov: príležitosti pre žiakov, študentov, vzdelávajúcich sa dospelých, stážistov a mladých ľudí, ako aj pre profesorov, učiteľov, školiteľov, pedagógov, pracovníkov s mládežou,, zamestnancov vzdelávacích inštitúcií na získanie študijných a/alebo odborných skúseností v inej krajine,
Program poskytuje aj príležitosti jazykového vzdelávania, ktoré program ponúka účastníkom vykonávajúcim aktivitu v rámci mobility v zahraničí, a tiež virtuálne výmeny v oblasti vysokoškolského vzdelávania a mládeže: táto akcia umožňuje usporiadať online medziľudské aktivity, ktorými sa podporuje medzikultúrny dialóg a rozvoj mäkkých zručností medzi jednotlivcami v rámci programových krajín. 
Za fungovanie programu Erasmus+ je výlučne zodpovedná Európska komisia. Spravuje rozpočet a priebežne stanovuje priority, ciele a kritériá programu. Komisia takisto usmerňuje a monitoruje všeobecnú realizáciu, následnú kontrolu a hodnotenie programu na európskej úrovni.</t>
  </si>
  <si>
    <t>Projekt č. 2024-1-SK01-KA171-HED-000201867</t>
  </si>
  <si>
    <t>2024-1-SK01-KA171-HED-000201867</t>
  </si>
  <si>
    <t>Mobilita jednotlivcov v oblasti vysokoškolského vzdelávania s cieľom podporovať vzdelávaciu mobilitu jednotlivcov a skupín, ako aj spoluprácu, kvalitu, inklúziu a rovnosť, excelentnosť, tvorivosť a inováciu na úrovni organizácií a politík v oblasti vzdelávania a odbornej prípravy.
Projekt sa zameriava na spoluprácu medzi programovými krajinami v rámci Európy a partnerskými krajinami mimo Európy.
Táto kľúčová akcia podporuje:  mobilitu učiacich sa a zamestnancov: príležitosti pre žiakov, študentov, vzdelávajúcich sa dospelých, stážistov a mladých ľudí, ako aj pre profesorov, učiteľov, školiteľov, pedagógov, pracovníkov s mládežou,, zamestnancov vzdelávacích inštitúcií na získanie študijných a/alebo odborných skúseností v inej krajine,
Program poskytuje aj príležitosti jazykového vzdelávania, ktoré program ponúka účastníkom vykonávajúcim aktivitu v rámci mobility v zahraničí, a tiež virtuálne výmeny v oblasti vysokoškolského vzdelávania a mládeže: táto akcia umožňuje usporiadať online medziľudské aktivity, ktorými sa podporuje medzikultúrny dialóg a rozvoj mäkkých zručností medzi jednotlivcami v rámci programových krajín. 
Za fungovanie programu Erasmus+ je výlučne zodpovedná Európska komisia. Spravuje rozpočet a priebežne stanovuje priority, ciele a kritériá programu. Komisia takisto usmerňuje a monitoruje všeobecnú realizáciu, následnú kontrolu a hodnotenie programu na európskej úrovni.</t>
  </si>
  <si>
    <t>Retail Academy</t>
  </si>
  <si>
    <t>Orgonáš, Jozef, doc. Ing., PhD. MBA</t>
  </si>
  <si>
    <t>HP-Zmluva o vzájomnej spolupráci LIDL</t>
  </si>
  <si>
    <t>LIDL Slovenská republika, v.o.s.</t>
  </si>
  <si>
    <t>Retail academy predstavuje edukačno-výskumný projekt s hospodárskou praxou. Projekt je zameraný na edukáciu v oblasti biznisu a marketingu a spoločného výskumu, ktorý sa realizuje:
•	parciálnymi projektami (Project Based Learning), ktoré sa realizujú počas semestra formou zadania výskumnej úlohy, ktorú študenti riešia počas semestra a na jeho konci prezentujú svoje výsledky pred zástupcami hospodárskej praxe (LIDL), vyučujúceho, vedenia fakulty a študentami;
•	prednáškovou činnosťou, ktorá je zameraná na všetky aspekty podnikania v obchode – nákup, predaj, ľudské zdroje, financovanie, category management, distribúcia, komunikácia.
Študenti po ukončení edukačno-výskumného projektu majú prehľad o výskumných aktivitách v oblasti obchodu, obchodných činnostiach konkrétneho subjektu hospodárskej praxe.</t>
  </si>
  <si>
    <t>Filozofická fakulta KU</t>
  </si>
  <si>
    <t>Vydanie časopisu Kultúrne dejiny</t>
  </si>
  <si>
    <t>Mgr. Samuel Štefan Mahút, PhD.</t>
  </si>
  <si>
    <t>2024/708</t>
  </si>
  <si>
    <t>https://mfsr.egrant.sk/</t>
  </si>
  <si>
    <t>P3 2024 Dotácie na základe uznesenia vlády (okrem výjazdových rokovaní)</t>
  </si>
  <si>
    <t>Ministerstvo financií Slovenskej republiky</t>
  </si>
  <si>
    <t>00151742</t>
  </si>
  <si>
    <t>https://crz.gov.sk/zmluva/9470364/</t>
  </si>
  <si>
    <t>Časopis Kultúrne dejiny je recenzovaný vedecký časopis (indexovaný v databáze SCOPUS) vydávaný na Filozoﬁckej fakulte KU. Venuje sa primárne
kultúrnym aspektom pôsobenia človeka v minulosti, a to najmä z pozície
kresťanstva a stredoeurópskeho regiónu.
V roku 2024 podporilo MF SR vydanie troch čísiel tohto vedeckého indexovaného časopisu.</t>
  </si>
  <si>
    <t>Cieľom projektu bolo podporiť vedecko-výskumnú činnosť publikovanú v indexovanom časopise Kultúrne dejiny, predovšetkým vydanie mimoriadneho čísla Supplementum s vedeckými príspevkami z historicko-filozofickej perspektívy.</t>
  </si>
  <si>
    <t>nemá výskumný charakter, preradené do T5</t>
  </si>
  <si>
    <t>Zmluva o dielo (Analýza potenciálov mladých ľudí (NEETs) v Žilinskom samosprávnom kraji)</t>
  </si>
  <si>
    <t>Mgr. Daniel Markovič, PhD.</t>
  </si>
  <si>
    <t>NFP401404DYP2</t>
  </si>
  <si>
    <t>Regionálne analýzy a partnerstvá pre mladých, kód výzvy:
PSK-MPSVR-022-2023-DV-ESF+</t>
  </si>
  <si>
    <t xml:space="preserve">Program Slovensko </t>
  </si>
  <si>
    <t>Rozvojová agentúra Žilinského samosprávneho kraja, n.o.</t>
  </si>
  <si>
    <t>Výstupom projektu je "Analýza mladých ľudí v situácii NEET a mladých ľudí ohrozených situáciou NEET v Žilinskom kraji", ktorú na základe rozsiahleho výskumu prebiehajúceho v roku 2024 realizovali členovia a spolupracovníci Katedry sociálnej práce pre Žilinský samosprávny kraj. Cieľom analýzy je s využitím dostupných štatistických údajov a kvalitatívneho výskumu zistiť, aké sú subjektívne a objektívne faktory vzniku situácie NEET a taktiež identifikovať, aké sú možnosti intervencie a prevencie situácie NEET u mladých ľudí v rámci VÚC (Žilinského kraja). Participantmi výskumu boli mladí NEETi a predstavitelia subjektov pracujúcich s NEETmi. Výsledky výskumu sa stanú východiskom pre vznik regionálneho partnerstva v rámci VÚC, pre vytvorenie regionálneho akčného plánu Záruky pre mladých v Žilinskom kraji, ako aj pre identifikáciu lokalít vhodných na zriadenie jednotných kontaktných miest v rámci regiónu zameraných na mladých v situácii NEET.</t>
  </si>
  <si>
    <t xml:space="preserve">
Podpora novej klavírnej tvorby súčasných slovenských skladateľov</t>
  </si>
  <si>
    <t>PaedDr. Miriam Matejová, PhD.</t>
  </si>
  <si>
    <t>20/2024/OE/L/1.19</t>
  </si>
  <si>
    <t xml:space="preserve">Výzva Žilinského samosprávneho kraja na predkladanie žiadostí o poskytnutie
dotácie z dotačného programu Regionálne dotácie z vlastných príjmov
Žilinského samosprávneho kraja na rok 2024 </t>
  </si>
  <si>
    <t>Regionálne dotácie z vlastných príjmov
Žilinského samosprávneho kraja na rok 2024</t>
  </si>
  <si>
    <t>Žilinský samosprávny kraj</t>
  </si>
  <si>
    <t>projekt umeleckej činnosti</t>
  </si>
  <si>
    <t xml:space="preserve">Projekt Podpora novej klavírnej tvorby súčasných slovenských skladateľov, podporil ŽSK v roku 2024. Projekt vznikol z dôvodu veľkého dopytu po ,,neokukaných“ skladbách súčasných slovenských skladateľov, ktorých tvorba býva povinná v rámci repertoárových požiadaviek rôznych klavírnych súťaží. O tlačou vydané notové publikácie Márie Jašurdovej: Doliny, doliny. Album štvorručných skladieb pre klavír a Jána Štefáneka: Album klavírnych skladieb je veľký záujem zo strany hudobných škôl rôznych stupňov z celého Slovenska. Najbližšie budú skladby z albumov interpretované počas XXI. ročníka medzinárodnej interpretačnej súťaže Študentská umelecká činnosť, ktorú organizuje Katedra hudby PF KU v Ružomberku, v rámci medzinárodného multižánrového festivalu Akademický Ružomberok - UNIUM 2025. </t>
  </si>
  <si>
    <t>Rozmer spirituality v mediálnom priestore</t>
  </si>
  <si>
    <t>doc. ThLic. Marián Gavenda, PhD.</t>
  </si>
  <si>
    <t>ZML 01015/2024 RE</t>
  </si>
  <si>
    <t>teória žurnalistiky</t>
  </si>
  <si>
    <t>https://crz.gov.sk/zmluva/10144286/</t>
  </si>
  <si>
    <t>objednávka od subjektu súkromného sektora</t>
  </si>
  <si>
    <t>Vydavateľstvo nové Mesto s.r.o.</t>
  </si>
  <si>
    <t xml:space="preserve">Výskumný projekt realizovaný na základe zmluvy o výskumnej spolupráci medzi objednávateľ výskumu (Vydavateľstvo Nové mesto, s.r.o.) a  realizátorom výskumu (Katolícka univerzita v Ružomberku, Filozofická fakulta): https://crz.gov.sk/zmluva/10144286/ </t>
  </si>
  <si>
    <t>Cieľom výskumného projektu je podrobiť výskumnej analýze vybrané texty z oblasti (mas)mediálnej komunikácie za účelom identifikácie spirituálnych aspektov, ktoré sa v nich nachádzajú, a tak v kontexte usúvzťažnenia týchto aspektov s predmetným mediálnym, teologickým či historickým kontextom obohatiť vedecký diskurz novými poznatkami v skúmanej oblasti.</t>
  </si>
  <si>
    <t>Ambasciata d'Italia</t>
  </si>
  <si>
    <t>CAP. 2619/2 - E.F. 2024</t>
  </si>
  <si>
    <t>Talianske veľvyslanectvo v Bratislave</t>
  </si>
  <si>
    <t>Finančný príspevok na výskum na katedre talianskeho jazyka</t>
  </si>
  <si>
    <t>Obsahom projektu je výskumná činnosť v oblasti Disajn  Made in Italy. Výstupy majú podobu série prednášok a putovnej výstavy.</t>
  </si>
  <si>
    <t>Počiatky Cirkvi v Ríme a skúmanie tradície "Ad limina apostolorum"</t>
  </si>
  <si>
    <t>doc. ThDr. Peter Majda, PhD.</t>
  </si>
  <si>
    <t>NKS Gr. 01.05.24</t>
  </si>
  <si>
    <t>https://ks.kapitula.sk/sk/aktuality-2</t>
  </si>
  <si>
    <t>Podpora vedy a výskumu vysokoškolských učiteľov, vedecko-výskumných pracovníkov a študentov</t>
  </si>
  <si>
    <t>Nadácia Kňazského seminára biskupa Jána Vojtaššáka</t>
  </si>
  <si>
    <t>Výskumný projekt NKS Gr. 01.05.24 bol na základe výzvy - súťaže pridelený Katolíckej univerzite, pracovisko Spišské Podhradie. Súčasťou projektu je správa zodpovedného riešiteľa o výsledkoch riešenia grantu a hodnotiaca správa odbornej grantovej komisie.</t>
  </si>
  <si>
    <t>Cieľom projektu je preskúmať a analyzovať počiatky Cirkvi v Ríme, ako aj preskúmať tradíciu "Ad limina apostolorum" uskutočnením návštevy  na príslušných dikastériách vo Vatikáne a v Ríme so študentmi katolíckej teológie v Spišskom Podhradí a uskutočnením následných prednášok na konferencii tak, aby boli  naplnené výskumné ciele.</t>
  </si>
  <si>
    <t>V4 Generation Mobility Mini Grant</t>
  </si>
  <si>
    <t>Rončáková Terézia, prof., Mgr., PhD.</t>
  </si>
  <si>
    <t>https://www.visegradfund.org/apply/grants/v4-gen/</t>
  </si>
  <si>
    <t xml:space="preserve"> V4 Gen Mini-Grants </t>
  </si>
  <si>
    <t>https://www.crz.gov.sk/zmluva/8382434/</t>
  </si>
  <si>
    <t xml:space="preserve">Summer school for journalism students. Students from both participating institutions will complete a five-day intensive training program focused on current journalistic challenges and trends. The program will consist of workshops and discussions with Czech media personalities; with an emphasis on the participants´ own creative output. Approximately 30 people in the age 19-30 years are expected to participate (15 Czech Republic, 15 Slovakia).
</t>
  </si>
  <si>
    <t xml:space="preserve">
Erasmus Mundus European Joint Master in Social Work with Children and Youth</t>
  </si>
  <si>
    <t xml:space="preserve">
Mgr. Daniel Markovič, PhD.</t>
  </si>
  <si>
    <t>619857-EPP-1-2020-1-LT-EPPKA1-JMD-MOB</t>
  </si>
  <si>
    <t>https://www.eacea.ec.europa.eu/grants/2014-2020/erasmus/erasmus-mundus-joint-master-degrees-2020_sk</t>
  </si>
  <si>
    <t>Education, Audiovisual &amp; Culture Executive Agency (EACEA)</t>
  </si>
  <si>
    <t xml:space="preserve">
Erasmus Excellence boost – Excellence skill boost for VET teachers, trainers and managers</t>
  </si>
  <si>
    <t xml:space="preserve">
doc. PhDr. Markéta Rusnáková, PhD.</t>
  </si>
  <si>
    <t xml:space="preserve">
101092481</t>
  </si>
  <si>
    <t xml:space="preserve">
EUROPEAN EDUCATION AND CULTURE EXECUTIVE AGENCY (EACEA)</t>
  </si>
  <si>
    <t xml:space="preserve">
Creating the Network of Excellent ULCA Schools (NELCA)</t>
  </si>
  <si>
    <t xml:space="preserve">
2023-1-SK01-KA220-HED-000158697</t>
  </si>
  <si>
    <t>Grant na akciu
Typ akcie: KA131-HED - Mobilita študentov a zamestnancov v sektore vysokoškolského vzdelávania</t>
  </si>
  <si>
    <t>doc. Ing. Jaroslav Demko, CSc.</t>
  </si>
  <si>
    <t>DOHODA O GRANTE PRE PROGRAM ERASMUS+
Projekt č. 2023-1-SK01-KA131-HED-000126273</t>
  </si>
  <si>
    <t>SAAIC, Národná agentúra programu Erasmus+ pre vzdelávanie a odbornú prípravu, Bratislava</t>
  </si>
  <si>
    <t>ZML 00462/2023 RE</t>
  </si>
  <si>
    <t>Dodatok č. 1 k DOHODE O GRANTE PRE PROGRAM ERASMUS+
Projekt č. 2023-1-SK01-KA131-HED-000126273</t>
  </si>
  <si>
    <t>ZMl 00462/2023 RE/01</t>
  </si>
  <si>
    <t>Grant na ackiu
Typ akcie: KA131-HED - Mobilita študentov a zamestnancov v sektore vysokoškolského vzdelávania</t>
  </si>
  <si>
    <t>DOHODA O GRANTE PRE PROGRAM ERASMUS+
Projekt č. 2024-1-SK01-KA131-HED-000208986</t>
  </si>
  <si>
    <t>ZML 00435/2024 RE</t>
  </si>
  <si>
    <t xml:space="preserve">PROGRAM ERASMUS+ </t>
  </si>
  <si>
    <t>DOHODA O GRANTE PRE PROGRAM ERASMUS+
Projekt č. 2024-1-SK01-KA171-HED-000238779</t>
  </si>
  <si>
    <t>ZML 00528/2024 RE</t>
  </si>
  <si>
    <t>Školiacia a kooperačná aktivita s názvom 
"Joint Infodays on Centralized Actions"</t>
  </si>
  <si>
    <t>ZMLUVA O FINANCOVANÍ nákladov na:
Školiacu a kooperačnú aktivitu v rámci programu Erasmus+, 
ČÍSLO ZMLUVY – 2024-TCA-07-SK01-14</t>
  </si>
  <si>
    <t>ZML 00958/2024 RE</t>
  </si>
  <si>
    <t>Crossing borders between countries, scholars, and genres: Commemorating the late Kathleen E. Dubs</t>
  </si>
  <si>
    <t>Mgr. Katalin Balogné Bérces, PhD.</t>
  </si>
  <si>
    <t>https://www.visegradfund.org/apply/visegrad-grants/</t>
  </si>
  <si>
    <t>Visegrad Grants</t>
  </si>
  <si>
    <t>https://crz.gov.sk/zmluva/9854566/</t>
  </si>
  <si>
    <t>Hlavným cieľom projektu je podporiť cezhraničnú spoluprácu medzi krajinami V4 a vedcami v oblasti anglistiky (v rámci humanitných vied). Vedecko výskumná spolupráca sa sústredí okolo osobnosti Kathleen E. Dubsovej. Hlavnými aktivitami projektu je spolupráca medzi Pázmány Péter Catholic University, Masarykovov Univerzitou v Brne a Katolíckou univerzitou v Ružomberku, pričom sa uskutočnia dve (samostatné) jednodňové vedecké podujatia s účastníkmi zo všetkých troch krajín, jedno v Ružomberku a druhé v Budapešti, a vydaný vedecký zborník z výberu príspevkov/prednášok prednesených na podujatiach. Publikácia nielen pripomína Dr. Dubsovú a jej akademický odkaz, ale (najmä online, vo forme otvoreného prístupu) umožní rozsiahle šírenie najnovších vedeckých výsledkov v širších oblastiach jej záujmov a zviditeľniť súčasnú vedeckú prácu vykonávanú vo vyšehradských krajinách vo všeobecnosti a na týchto troch univerzitách osobitne.</t>
  </si>
  <si>
    <t>preradené z T3</t>
  </si>
  <si>
    <t>Fakulta zdravotníctva KU</t>
  </si>
  <si>
    <t>Podpora zabezpečovania kvality v odbornom vzdelávaní v oblasti ošetrovateľstva (BEHEALTH)</t>
  </si>
  <si>
    <t>Babečka Jozef, doc., PhDr., PhD.</t>
  </si>
  <si>
    <t>2024-1-SK01-KA220-VET-000253130</t>
  </si>
  <si>
    <t>Slovenská únia pre kvalitu inovácie a dizajn (Q-Impulz)</t>
  </si>
  <si>
    <t>https://behealthproject.eu/sk/about-the-project/</t>
  </si>
  <si>
    <t>Projekt BEHEALTH sa zameriava na podporu poskytovateľov OVP a WBL vo vzdelávaní sestier smerom k hodnoteniu a zlepšovaniu ich
postupy zabezpečenia kvality. Cieľom projektu je poskytnúť cieľovej skupine inovatívnych 360 riadiacich nástrojov integrovaných v a
nový nástroj inteligentného mentoringu, ktorý im umožní posúdiť ich politiku zabezpečenia kvality v súlade s normami EÚ a riadiť sa
prispôsobené akčné plánovanie na zlepšenie s aktívnym zapojením všetkých zainteresovaných strán.
Implementácia: Aké aktivity sa chystáte realizovať?
Podpora poskytovateľov OVP a WBL pri prijímaní štandardizovaného procesu kontroly kvality pomocou nástroja inteligentného mentoringu, výsledkom čoho je
podstatnú zmenu v spôsobe, akým sa odborné vzdelávanie a príprava praktizuje na organizačnej úrovni, aby bolo v súlade s normami EÚ
VET a WBL v ošetrovateľstve relevantné pre potreby spoločnosti a zlepšujú školiace služby a spojenie so zainteresovanými stranami
prostredníctvom nástroja 360.
Zapôsobte na účastníkov pilotného projektu a udeľte im odznak kvality BEHEALTH ako uznanie ich úspechu v kvalite
uistenie
Výsledky: Aké výsledky projektu a iné výsledky očakávate od svojho projektu?
Sprievodca porovnávaním rámcov EÚ na zabezpečenie kvality v ošetrovateľstve
Rámce QA pre organizácie odborného vzdelávania a prípravy, ktoré ponúkajú kvalifikácie sestier a organizácie ponúkajúce WBL v ošetrovateľstve
360-stupňové kontrolné nástroje pre sebahodnotenie pre poskytovateľov OVP a WBL
Nástroj inteligentného mentoringu, ktorý bude integrovať rámce a nástroje a bude testovaný vo všetkých partnerských krajinách
Školenia a workshopy
Posudkové videá
Digitálne odznaky
Biela kniha o podpore QA v OVP a WBL</t>
  </si>
  <si>
    <t>Právo na prvé zamestnanie</t>
  </si>
  <si>
    <t>RK1/OAOTPP/ZAM/2024/8095</t>
  </si>
  <si>
    <t>https://www.upsvr.gov.sk/narodne-projekty-oznamenia-o-moznosti-predkladania-ziadosti-o-poskytnutie-financneho-prispevku/projekt-pravo-na-prve-zamestnanie.html?page_id=1347170</t>
  </si>
  <si>
    <t>Ústredie práce, sociálnych vecí a rodiny</t>
  </si>
  <si>
    <t xml:space="preserve"> preradené z T1</t>
  </si>
  <si>
    <t>Divadlo Alexandra Duchnoviča v prekladoch Valerija Kupku</t>
  </si>
  <si>
    <t>doc. Mgr. Valeri Padiak, CSc.</t>
  </si>
  <si>
    <t>24-230-00829</t>
  </si>
  <si>
    <t>literárna veda</t>
  </si>
  <si>
    <t>https://www.kultminor.sk/sk/moznosti-podpory/vyzvy-2024/655-vyzva-c-1-2024</t>
  </si>
  <si>
    <t>2.3 Neperiodická tlač</t>
  </si>
  <si>
    <t>Fond na podporu kultúr národnostných menšín</t>
  </si>
  <si>
    <t>vydanie publikácie,</t>
  </si>
  <si>
    <t xml:space="preserve">Cieľom projektu bolo vedecké spracovanie a vydanie výberu dramatických prekladov Valerija Kupku, ktoré boli v rokoch 2006–2020 inscenované v Divadle Alexandra Duchnoviča v Prešove. Projekt mal výraznú vedeckú hodnotu – priniesol edične upravené texty podľa súčasnej normy rusínskeho jazyka, doplnené o bibliografické údaje a historický kontext. Publiovaný výstup z projektu obohatil poznanie o rusínskej dramatickej tvorbe a prispela k výskumu jazykovej kodifikácie v prostredí divadla. </t>
  </si>
  <si>
    <t xml:space="preserve"> CJKNM PU</t>
  </si>
  <si>
    <t>Gréckokatolícka bohoslovecká fakulta PU</t>
  </si>
  <si>
    <t>Zmapovanie historického cintorína Marka a Lea Holländera, zakladateľa Židovskej náboženskej obce v Prešove</t>
  </si>
  <si>
    <t>prof. PhDr. ThDr. Daniel Slivka, PhD. LL.M</t>
  </si>
  <si>
    <t>24-160-00939</t>
  </si>
  <si>
    <t>cirkevné dejiny (aj pre teologické vedy)</t>
  </si>
  <si>
    <t>FKPMN-výzva</t>
  </si>
  <si>
    <t>Cieľom predkladaného projektu je komplexné zmapovanie historického cintorína Marka a Lea Holländera, zakladateľa Židovskej náboženskej obce v Prešove a projekt realizovali pracovníci Inštitútu histórie FF PU a Katedra historických vied GTF PU v spolupráci so Židovskou náboženskou obcou v Prešove i prizvaní experti. Počas realizácie archívneho a terénneho výskum na Slovensku, ale i v Českej republike sa získali podrobné materiály, ktoré hovoria, že prvý židovský cintorín v meste Prešov bol založený už v roku 1827. Ide teda o najstarší židovský cintorín, ktorý bol doteraz nezmapovaný. Výstupom z projektu je výskumná správa, ktorá určí jeho aktuálny stav a tiež je naplánované ďalšie pokračovanie v presnej identifikácii hrobových miest a uvedených mien.</t>
  </si>
  <si>
    <t>Projekt AGÁT</t>
  </si>
  <si>
    <t xml:space="preserve">doc. RNDr. Alexander Csanády, PhD. </t>
  </si>
  <si>
    <t xml:space="preserve"> Objednávka č. 4200100668</t>
  </si>
  <si>
    <t>Východoslovenská distribučná a.s.</t>
  </si>
  <si>
    <t>www.vsds.sk</t>
  </si>
  <si>
    <t xml:space="preserve"> vypracovanie štúdie ohľadom zamedzenia rozširenia inváznej rastliny Agát </t>
  </si>
  <si>
    <t>Vplyv sociálnych médií na zdravé formovanie osobnosti mladého človeka</t>
  </si>
  <si>
    <t>doc. PaedDr. Katarína Valčová, PhD.</t>
  </si>
  <si>
    <t xml:space="preserve">2024/GTF/27/2024-2025   </t>
  </si>
  <si>
    <t>religionistika (aj pre historické, teologické a sociálne vedy)</t>
  </si>
  <si>
    <t>sine</t>
  </si>
  <si>
    <t>Vedecká grantová agentúra Mikuláša Russnáka, n. f.</t>
  </si>
  <si>
    <t>Generácie Z a Alfa vyrastajú v dobe, v ktorej sú digitálne technológie a sociálne siete dominantným spôsobom komunikácie a sebavyjadrenia. Tento projekt skúma, ako sociálne siete ovplyvňujú kľúčové aspekty života mladých ľudí, pričom sa osobitne zameriava na sebavnímanie, dôstojnosť a hodnotu ľudského života, komunikáciu, spiritualitu a potrebu socializácie. Doc. Katarína Valčová, PhD. prináša do projektu jedinečnú expertízu v oblasti praktickej teológie a náboženského existencializmu, ktorá je kľúčová pre pochopenie duchovných a existenciálnych výziev digitálnej doby. Jej rozsiahle skúsenosti s výskumom Kierkegaardovho existencializmu a jeho aplikácie na súčasné výzvy kresťanskej viery (doložené množstvom publikácií v prestížnych časopisoch) poskytujú kritický teoretický rámec pre analýzu subjektivity a autenticity v digitálnom prostredí. Jej nedávne zapojenie do výskumu transhumanizmu v rámci medzinárodného vedecko-výskumného projektu, podporeného Templetonovou nadáciou (2021-2023), dodáva projektu ďalší rozmer v podobe expertízy v oblasti technologických výziev pre ľudskú identitu a dôstojnosť. Projekt využije jej dlhoročné skúsenosti s výskumom religiozity mladých ľudí v post-modernej ére, ako aj jej praktické skúsenosti s pastoračnou prácou s mládežou. Spolupráca s Katedrou spoločenských a humanitných vied GTF PU umožní integrovať túto teologicko-existenciálnu perspektívu so sociologickými a pedagogickými prístupmi, čím sa vytvorí komplexný interdisciplinárny rámec pre skúmanie vplyvu sociálnych médií na formovanie osobnosti mladého človeka. Výskum sa zameria na to, ako reálne kresťanské komunity a osobné vzťahy v rámci týchto komunít zohrávajú úlohu v napĺňaní sociálnych potrieb mladých ľudí v podobe autentickej ľudskej socializácie v digitálnej dobe. Výsledky projektu prispejú k lepšiemu pochopeniu vzťahu medzi digitálnou komunikáciou, autentickou spiritualitou a formovaním identity mladých ľudí.</t>
  </si>
  <si>
    <t>Pravoslávna bohoslovecká fakulta PU</t>
  </si>
  <si>
    <t>Teologické posolstvo Starého Zákona</t>
  </si>
  <si>
    <t>prof. ThDr. Alexander Cap, CSc.</t>
  </si>
  <si>
    <t>VGA 2/2023</t>
  </si>
  <si>
    <t>pravoslávna teológia</t>
  </si>
  <si>
    <t>výzva</t>
  </si>
  <si>
    <t xml:space="preserve">Vedecká grantová agentúra Pravoslávnej cirkvi na Slovensku </t>
  </si>
  <si>
    <t>trvá</t>
  </si>
  <si>
    <t>Úlohou tohto biblického projektu je pokračovať v skúmaní pozadia vzniku Starého Zákona a nadviazať na už ukončený projekt „Úvod do Starého Zákona I.,  Úvod do Starého Zákona II., Úvod do Starého Zákona III."</t>
  </si>
  <si>
    <t>Teológia modlitby a jej perspektíva v živote súčasného kresťana</t>
  </si>
  <si>
    <t>doc. ThDr. Štefan Šak, PhD.</t>
  </si>
  <si>
    <t>VGA 1/2024</t>
  </si>
  <si>
    <t>Cieľom projektu je sumarizácia dostupných zdrojov cirkevného učenia na tému modlitba, ich následná analýza a anamnéza. Získané údaje budú komparované so súčasným stavom skúmanej problematiky. Výsledkom tohto procesu bude samostatná vedecká štúdia v podobe monografie s rovnomenným názvom projektu, ktorej cieľom bude predložiť širokej verejnosti podstatu, zmysel, uplatnenie a perspektívu modlitby v živote súčasného kresťana ako jednotlivca a súčasti spoločenstva Cirkvi s ohľadom na ekleziologickú, soteriologickú a eschatologickú prognózu. Predpokladom a ambíciou projektu je poukázať výsledky skúmanej problematiky s pozitívnym dopadom na spoločnosť, nakoľko kresťan je súčasťou nie len Cirkvi, ale aj štátnej či národnej spoločnosti.</t>
  </si>
  <si>
    <t>Ikonografia a jej futurum v terapii človeka</t>
  </si>
  <si>
    <t>ThDr. Pavol Kochan, PhD.</t>
  </si>
  <si>
    <t>VGA 2/2024</t>
  </si>
  <si>
    <t>Cieľom projektu je zhrnutie dostupných prameňov učenia pravoslávnej Cirkvi na tému pravoslávnej ikonografie, ich následná analýza a komparácia. Získané údaje budú konfrontované so súčasným stavom skúmanej problematiky. Výsledkom procesu vedeckého bádania bude samostatná vedecká štúdia v podobe monografie s názvom Ikonografia a jej futurum v terapii človeka, ktorej cieľom bude predložiť širokej verejnosti podstatu, zmysel, uplatnenie a perspektívu pravoslávnej ikony v živote súčasného kresťana. Záujmom projektu je poukázať výsledky skúmanej problematiky s pozitívnym dopadom aj na spoločnosť štátu a národa v danom regióne, v ktorom kresťan je súčasťou nie len Cirkvi, ale aj štátnej či národnej spoločnosti.</t>
  </si>
  <si>
    <t>Bioetické otázky a výzvy 21. storočia</t>
  </si>
  <si>
    <t>doc. ThDr. Miroslav Župina, PhD.</t>
  </si>
  <si>
    <t>VGA 3/2024</t>
  </si>
  <si>
    <t>Projekt bude zameraný na výskum aktuálnych bioetických otázok, ktoré rezonujú v dnešnej spoločnosti.  Projekt si tak kladie za cieľ
okrem teoretického poznania priniesť praktické odpovede a riešenia, ktoré by mohli byť využité nielen
v akademickej a odbornej rovine, ale tiež implementované v cirkevnom prostredí s ponukou pre celospoločenský
dialóg a ich potenciálne uplatnenie.</t>
  </si>
  <si>
    <t>Eucharistia v živote pravoslávneho kresťana</t>
  </si>
  <si>
    <t>ThDr. Ján Pilko, PhD.</t>
  </si>
  <si>
    <t>VGA 4/2024</t>
  </si>
  <si>
    <t xml:space="preserve"> Výsledkom procesu vedeckého
bádania bude samostatná vedecká štúdia v podobe monografie s názvom Eucharistia v živote pravoslávneho
kresťana, ktorej cieľom bude predložiť širokej verejnosti podstatu a zmysel prijímania eucharistie v živote súčasného
kresťana ako jednotlivca a súčasti spoločenstva Cirkvi s ohľadom na ekleziologickú, soteriologickú a eschatologicú
rovinu terapeutického procesu v duchovnom živote.</t>
  </si>
  <si>
    <t>Spracovanie kostených pozostatkov ľudských jedincov</t>
  </si>
  <si>
    <t xml:space="preserve">doc. RNDr. Eva Petrejčíková, PhD. </t>
  </si>
  <si>
    <t xml:space="preserve">antropológia </t>
  </si>
  <si>
    <t>výzva-www.sahi.sk</t>
  </si>
  <si>
    <t>Slovenský  archeologický a historický inštitút - SAHI</t>
  </si>
  <si>
    <t xml:space="preserve">spracovanie kostených pozostatkov ľudských jedincov, ktoré boli nájdené pri archeologickom výskume v Košických Olšanoch </t>
  </si>
  <si>
    <t>Filozofická fakulta PU</t>
  </si>
  <si>
    <t>Development through autonomy, self-responsibility and selfcare: ePortfolios as a life-long-learning approach from secondary school to university</t>
  </si>
  <si>
    <t>Cimermanová Ivana, prof. PaedDr., PhD.</t>
  </si>
  <si>
    <t>2021-1-SK01-KA220-SCH-000024681</t>
  </si>
  <si>
    <t>https://erasmus-plus.ec.europa.eu/sk/projects/search/details/2021-1-SK01-KA220-SCH-000024680
https://www.unipo.sk/filozoficka-fakulta/iaa/projektDASS/
https://www.erasmusplus.sk/vyzva-2021/#1652784207841-a3cae2e2-2d94</t>
  </si>
  <si>
    <t>IČO: 30778868</t>
  </si>
  <si>
    <t>Several outcomes are expected: (1) introduction of the Learning Management System Mahara, which can be used
worldwide and is open source, for the use of students' e-portfolios (green policy), (2) secondary school students will learn how to monitor their work, how to evaluate progress, results, how to plan their work and become more effective learners who are in control of their learning process, (3) university learners will observe and learn which tools - with focus on Data - Protection and open source possibilities as well can be used in teaching secondary school learners (by experienced secondary school teachers), i.e. they will be better prepared for their future profession, (4) learning material, not only as lesson plans but as examples for project-oriented work and so-called “learning jobs” for teachers-to-be and teachers on using digital tools will be published, (5) e-course in LMS Moodle will be created on methodological aspects of online learning; thus having the materials published will increase the sustainability of the project's results and impacts. Generally, secondary school students will be prepared for university and life-long study. University teacher training students will be better prepared to teach using digital tools and move away from instruction and grading to coaching and supporting their students successfully. Secondary school teachers gain skills in operating Mahara and working with the development process using a portfolio; university teachers will have prepared material and courses for students. Teachers can also use that.</t>
  </si>
  <si>
    <t>Vyšehradské laboratóriá udržateľného spôsobu života / Visegrad Sustainable Living Labs Network 4 Youth of Universities (VSLLN4YOU)</t>
  </si>
  <si>
    <t>Cirner Michal, Mgr., PhD.; Székely Gabriel, Mgr., PhD.</t>
  </si>
  <si>
    <t>Grant No. 22220120</t>
  </si>
  <si>
    <t>www.visegradfund.org</t>
  </si>
  <si>
    <t>IČO: 36060355</t>
  </si>
  <si>
    <t>The VSLLN4YOU project aims to create the Living Labs (LLs) network, which will enable the co-creation and testing of innovative and sustainable solutions, relevant to the Visegrad Universities and Region, in cooperation with partners from the private, public, and civil society sectors. The SLLs will engage students with real-world experience, working on sustainable projects and green solutions, and prepare them to be change agents in their personal and professional lives. Through SLLs, workshops, training materials, and conferences, the project offers knowledge transfer for sustainable change.</t>
  </si>
  <si>
    <t>Visegrad Scholarship - Fedir Molnar</t>
  </si>
  <si>
    <t>Kónya Peter, Dr. h. c. prof. PhDr, PhD.</t>
  </si>
  <si>
    <t>všeobecné dejiny</t>
  </si>
  <si>
    <t>Visegrad scholarships support Master's and post-Master's students and researchers in all disciplines and in any language for up to two semesters at more than 190 accredited higher-education institutions across Central and Eastern Europe.</t>
  </si>
  <si>
    <t>Visegrad Scholarship - Gyurka Orsolya</t>
  </si>
  <si>
    <t>IČO: 36060356</t>
  </si>
  <si>
    <t>Pedagogická fakulta PU</t>
  </si>
  <si>
    <t>Towards Inclusive Practices and Positive Behavior Support in Education and Social Work</t>
  </si>
  <si>
    <t>Mgr. Ivana Trellová, PhD., BCBA</t>
  </si>
  <si>
    <t>špeciálna pedagogika</t>
  </si>
  <si>
    <t>https://www.visegradfund.org/applygrants/visegrad-plus-grants</t>
  </si>
  <si>
    <t>Visegrad+ Grant</t>
  </si>
  <si>
    <t>International Visegrad Fund´s</t>
  </si>
  <si>
    <t>liberal contribution for the specific preparation of students sent to Italy in 2024'</t>
  </si>
  <si>
    <t>doc. Ing. Šenková Anna, PhD.</t>
  </si>
  <si>
    <t>EUROPA 3000</t>
  </si>
  <si>
    <t>EUROPE 3000, S. r.l.</t>
  </si>
  <si>
    <t>03739070161</t>
  </si>
  <si>
    <t>finančné prostredky získané zo spolupráce budú naďalej použité pri rozvoji edukácie cestovného ruchu a turizmu</t>
  </si>
  <si>
    <t xml:space="preserve">projekt - spolupráca agentúry a talianskej univerzity turizmu - Scuola Universitaria Europeas per il Turismo, podporuje študentov na Erasme pri spoznávaní talianskej kultúry a tradícii pri rozvoji a podpore cestovného ruchu. Prepojenie teoretických vedomosti s praktickými zručnosťami. </t>
  </si>
  <si>
    <t>Tempus Kozalapítvány</t>
  </si>
  <si>
    <t>doc. Mgr. Annamária Kónyová, PhD.</t>
  </si>
  <si>
    <t>EG-00950-001/2023</t>
  </si>
  <si>
    <t>všeobecná jazykoveda</t>
  </si>
  <si>
    <t>https://www.tka.hu/</t>
  </si>
  <si>
    <t>Tempus Kozalapítvány, Maďarsko</t>
  </si>
  <si>
    <t>podpora fungovania Ústavu maďarského jazyka a kultúry</t>
  </si>
  <si>
    <t>CJKNM PU</t>
  </si>
  <si>
    <t>Bethlen Gábor</t>
  </si>
  <si>
    <t>BGA/3250/4/2024</t>
  </si>
  <si>
    <t>https://bgazrt.hu/tamogatasok/kulhoni-tamogatasok/kulhoni-tamogatasok-2024/</t>
  </si>
  <si>
    <t>Bethlen Gabor, Maďarsko</t>
  </si>
  <si>
    <t>23300576–2–41</t>
  </si>
  <si>
    <t>CAF Amerika</t>
  </si>
  <si>
    <t>doc. PhDr. Anna Plišková, PhD.</t>
  </si>
  <si>
    <t>https://cafamerica.org/who-we-serve/foreign-nonprofits/</t>
  </si>
  <si>
    <t>CAF International</t>
  </si>
  <si>
    <t>Social &amp; Emotional Learning through bringing nature back to schools - SEL for Schools</t>
  </si>
  <si>
    <t>Mgr. Vladimír Fedorko, PhD.</t>
  </si>
  <si>
    <t>2020-1-SK01-KA201-078325</t>
  </si>
  <si>
    <t>projekt ukončený v roku 2023</t>
  </si>
  <si>
    <t>Mobilita študentov a zamestnancov v sektore vysokoškolského vzdelávania</t>
  </si>
  <si>
    <t>doc. ThDr. Mária Kardis, PhD.</t>
  </si>
  <si>
    <t>2022-1-SK01-KA131-HED-000052074</t>
  </si>
  <si>
    <t>Erasmus+KA131-52074</t>
  </si>
  <si>
    <t>1.6.2022-31.7.2024</t>
  </si>
  <si>
    <t>Mobilitný program, zapájajú sa študenti a zamestnanci z PU</t>
  </si>
  <si>
    <t>RPU</t>
  </si>
  <si>
    <t>2024-1-SK01-KA131-HED-000206162</t>
  </si>
  <si>
    <t>Erasmus+KA 131-206162</t>
  </si>
  <si>
    <t>1.6.2024-31.7.2026</t>
  </si>
  <si>
    <t>TCA školenie - Ema Fričeková</t>
  </si>
  <si>
    <t>TCA-2024-07-SK01-20</t>
  </si>
  <si>
    <t>Erasmus+TCA-07-SK01</t>
  </si>
  <si>
    <t>3.12.2024-4.12.2024</t>
  </si>
  <si>
    <t>Účasť na školiacej aktivite</t>
  </si>
  <si>
    <t>Mobility of higher education students and staff supported by external policy funds</t>
  </si>
  <si>
    <t>2024-1-SK01-KA171-HED-000238637</t>
  </si>
  <si>
    <t>Erasmus+KA 171-238637</t>
  </si>
  <si>
    <t>SAAICC</t>
  </si>
  <si>
    <t>1.8.2024-31.7.2027</t>
  </si>
  <si>
    <t>Oprava fasády na budove Gréckokatolíckej teologickej fakulty PU v Prešove - 1. etapa</t>
  </si>
  <si>
    <t>prof. ThDr. Marek Petro, PhD.</t>
  </si>
  <si>
    <t>VÝZVA POSLANCOV PREŠOVSKÉHO SAMOSPRÁVNEHO KRAJA na predkladanie žiadostí o poskytnutie dotácie pre rok 2024 v zmysle VZN PSK č. 98/2023 o poskytovaní dotácií z vlastných príjmov Prešovského samosprávneho kraja v platnom znení</t>
  </si>
  <si>
    <t>2.2 - KULTÚRA - bežné výdavky</t>
  </si>
  <si>
    <t>PSK</t>
  </si>
  <si>
    <t>24, 06. 2024</t>
  </si>
  <si>
    <t>Cielom projektu je 1. etapa opravy a obnovy poškodenej - materiálne zastaralej - fasády na budove Gréckokatolíckej teologickej fakulty PU v Prešove (dalej "budova GTF"), císlo ÚZPF 3172/1, Biskupa Gojdica 2 v Prešove, súpisné císlo
3046, postavenej na parcelách C-KN c. 110 a 111, vedenej na liste vlastníctva c. 1715, k. ú. Prešov, vo vlastníctve
Gréckokatolíckeho arcibiskupstva v Prešove. Budova GTF je národnou kultúrnou pamiatkou a je v užívaní žiadatela. Táto
budova je dôležitým vzdelávacím a kultúrnym centrom pre študentov ale i širšiu verejnost. Dôkazom toho sú pocetné
podujatia, ktoré okrem intelektuálneho obsahu ponúkajú aj hodnoty viazané ku kultúre. Za zmienku stoja napr. literárne
vecery (realizované v GTF cafe), vystúpenia umeleckých telies pocas rôznych akademických i neakademických príležitostí.
V súcasnosti pripravujeme Kultúrno-spolocenské podujatia so zameraním na utecencov a iné marginalizované skupiny.</t>
  </si>
  <si>
    <t>Dynamické procesy v súčasnej karpatorusinistike (medzinárodná vedecká konferencia)</t>
  </si>
  <si>
    <t>24-130-00828</t>
  </si>
  <si>
    <t>slovanské jazyky a literatúry</t>
  </si>
  <si>
    <t>1.3 Vzdelávacie aktivity</t>
  </si>
  <si>
    <t>Studium Carpatho-Ruthenorum 2024 - 12. ročník medzinárodnej letnej školy rusínskeho jazyka a kultúry</t>
  </si>
  <si>
    <t>doc. PhDr. Anna Plišková, PhD., univ. prof.</t>
  </si>
  <si>
    <t>24-130-00776</t>
  </si>
  <si>
    <t>58. ročník Akademický Prešov</t>
  </si>
  <si>
    <t>doc. PhDr. Pukan Miron, PhD.</t>
  </si>
  <si>
    <t>S-24-190/0021-01</t>
  </si>
  <si>
    <t>FnPU</t>
  </si>
  <si>
    <t xml:space="preserve">
Podpora vzdelávania v špecifických oblastiach pre vedúcich pracovníkov Prešovskej univerzity v Prešove a Univerzity J. Selyeho </t>
  </si>
  <si>
    <t>prof. Ing. Peter Adamišin, PhD.</t>
  </si>
  <si>
    <t>001PU-2-1/2024</t>
  </si>
  <si>
    <t>https://www.minedu.sk/vyzva-na-podavanie-rozvojovych-projektov-verejnych-vysokych-skol-v-roku-2024/</t>
  </si>
  <si>
    <t>Národná stratégia výskumu, vývoja a inovácií 2030 a strategických zámerov a úloh VVŠ v zmysle ich dlhodobých zámerov (opatrenie 1.3.2.6.: Zavedenie podporných programov pre vedúcich pracovníkov na VŠ a SAV</t>
  </si>
  <si>
    <t>Ministerstvo školstva, výskumu, vývoja a mládeže Slovenskej republiky</t>
  </si>
  <si>
    <t>Projekt je zameraný na systematický rozvoj manažérskych, líderských a odborných kompetencií vedúcich pracovníkov Prešovskej univerzity v Prešove a Univerzity J. Selyeho v Komárne. Prostredníctvom  tematických kurzov sa účastníci oboznámia s nástrojmi moderného riadenia, koučingu či riešenia konfliktov. Cieľom projektu je zlepšiť kvalitu riadiacich procesov a vytvoriť základ pre dlhodobé vzdelávacie iniciatívy a medziinštitucionálnu spoluprácu.</t>
  </si>
  <si>
    <t>Finančný príspevok určený na podporu transferu poznatkov a technológií</t>
  </si>
  <si>
    <t>prof. RNDr. Marián Reiffers, DrSc.</t>
  </si>
  <si>
    <t>Národná stratégia výskumu, vývoja a inovácií 2030 a strategických zámerov a úloh VVŠ v zmysle ich dlhodobých zámerov (opatrenie 1.2.3.1.: Podporenie profesionálneho technologického transferu na verejných výskumno-vývojových organizáciách a posun CVTI SR a ÚPV SR smerom ku konzultačnej a vzdelávacej činnosti)</t>
  </si>
  <si>
    <t>RPU PU</t>
  </si>
  <si>
    <t>Podporenie profesionálneho technologického transferu na verejných výskumno-vývojových organizáciách a posun CVTI SR a ÚPV SR smerom ku konzultačnej a vzdelávacej činnosti)</t>
  </si>
  <si>
    <t>Covid-19 pandémia, makroekonomický vývoj, potravinová bezpečnosť a blahobyt domácností (spoluriešiteľ APVV-20-0359)</t>
  </si>
  <si>
    <t>prof.Ing.Ján Pokrivčák, PhD.</t>
  </si>
  <si>
    <t>190010/136/2021</t>
  </si>
  <si>
    <t>kooperačná zmluva</t>
  </si>
  <si>
    <t>APVV-20-0359</t>
  </si>
  <si>
    <t>Ekonomická univerzita v Bratislave</t>
  </si>
  <si>
    <t>Súčasná kríza spôsobená pandémiou COVID-19 vyvoláva šoky pre ekonomiku a spoločnosť na celom svete. V tomto projekte sa zameriavame na dopady krízy na blahobyt domácností, potravinovú bezpečnosť, ceny komodít a potravín, ako aj na fungovani e potravinových dodávateľských reťazcov. Projekt bude sledovať a analyzovať situáciu v krajinách strednej a východnej Európy , ale najmä na Slovensku. Mikrodáta z nedávneho Zisťovania o financiách a spotrebe domácností sa použijú na kvantifikáciu marginálneho sklonu k úsporám a spotrebe, odhad pravdepodobnosti rizika chudoby domácností a taktiež platobnej neschopnosti pomocou najmodernejších mikroekonomických metód. Na údaje zo Zisťovania rodinných účtov domácností sa použijú modely dopytu, aby sa odhadli elasticity dopytu po potravinách, ktoré sa potom použijú na simuláciu vplyvu volatility cien potravín a inej ekonomickej neistoty (ako sú zmeny v zamestnanosti a zmeny v príjme) na blahobyt domácností. Taktiež použijeme parametre modelu odhadovaného dopytu na simuláciu vplyvu pandémie na kvalitu stravy, ktorá je jedným z meraní potravinovej bezpečnosti. Na základe modelov pre zdravie prepojíme literatúru študujúcu spotrebu potravín a zdravie obyvateľstva. Súčasná kríza má silný vplyv aj na volatilitu komodít a cien potravín, ktoré budeme skúmať pomocou komplexných ekonometrických metód časových radov. Projekt bude tiež skúmať dopady krízy na efektívnosť fungovania potravinových dodávateľských reťazcov a konkrétne na horizontálny a vertikálny prenos cien.</t>
  </si>
  <si>
    <t>projekty APVV sa neuvádzajú; MŠVVaM čerpá údaje o projektoch APVV z vlastných zdrojov</t>
  </si>
  <si>
    <t>Vzťahy medzi štruktúrou a nezvyčajnými fyzikálnymi vlastnosťami vo vysoko-nerovnovážnych oxidoch pripravených nekonvenčnou mechanochemickou syntézou (spoluriešiteľ APVV-19-0526)</t>
  </si>
  <si>
    <t>Ing. Marta Harničárová</t>
  </si>
  <si>
    <t>NI/1-372/2020/SPU</t>
  </si>
  <si>
    <t>aplikovaná mechanika</t>
  </si>
  <si>
    <t>zmluva o spolupráci</t>
  </si>
  <si>
    <t>APVV-19-0526</t>
  </si>
  <si>
    <t>Ústav geotechniky SAV</t>
  </si>
  <si>
    <t>Nekonvenčné mechanochemické metódy budú použité k príprave nových vysoko-nerovnovážnych nanooxidov. Štúdium ranných štádií procesov mechanicky indukovanej nukleácie a rastu nerovnovážnych fáz poskytne prístup k objasneniu mikroskopického mechanizmu nekonvenčnej mechanochemickej preparačnej metódy.</t>
  </si>
  <si>
    <t>Subklinické mastitídy v chovoch bahníc a kôz: patogény, somatické bunky a morfológia vemena (spoluriešiteľ APVV-21-0134)</t>
  </si>
  <si>
    <t>prof. Vladimír Tančin, DrSc.</t>
  </si>
  <si>
    <t>NI/1-422/2022/SPU</t>
  </si>
  <si>
    <t>zmluva na realizáciu aktivít spojených s riešením projektu</t>
  </si>
  <si>
    <t>APVV-21-0134</t>
  </si>
  <si>
    <t>Národné poľnohospodárske a potravinárske centrum Lužianky</t>
  </si>
  <si>
    <t>V súčasnom období na Slovensku je v chove dojných oviec a kôz priorita kladená na produkciu mlieka s možnosťou spracovania mlieka na mliečne výrobky priamo na farme. Zdravie mliečnej žľazy je významný faktor ovplyvňujúci hygienickú a technologickú kvalitu mlieka a jeho produkciu. Významná je skríningová diagnostika prítomnosti mastitídnych patogénov v mlieku z tanku a vzťah k prevalencii infekcií vemena dojných zvierat v stáde. Vzorky sa odoberajú z jednotlivých polovíc vemena zvierat pri súčasnom stanovení PSB a subpolulácií lymfocytov. Vzorky s vysokým PSB pri negatívnej kultivácií sa analyzujú pomocou real-time PCR. Pri identifikovaných patogénoch sa stanovuje aj ich citlivosť na antibiotiká. Na farmách sa hodnotí celková úroveň chovu prostredníctvom hodnotenia používanej technológie a techniky dojenia ako aj morfologické parametre vemien. Získané poznatky z riešenia projektu umožnia žiadateľovi vypracovať účinné metodiky pre znižovanie mastitíd v stádach malých prežúvavcov, znižovania používania antibiotík a prispejú k rozšíreniu poznatkov pre ďalší rozvoj aplikovaného výskumu a prenosu poznatkov do praxe</t>
  </si>
  <si>
    <t>Efektívny manažment inovačne orientovaných územných klastrov (spoluriešiteľ APVV-21-0099)</t>
  </si>
  <si>
    <t>doc. Jana Jarábková, PhD.</t>
  </si>
  <si>
    <t>NI/1-461/2022/SPU</t>
  </si>
  <si>
    <t>Zmluva o riešení projektu</t>
  </si>
  <si>
    <t>APVV-21-0099</t>
  </si>
  <si>
    <t>Slovenská technická univerzita v Bratislave</t>
  </si>
  <si>
    <t>Predmetom projektu je vývoj a modelové testovanie systému efektívneho manažmentu inovačne orientovaných územných klastrov vychádzajúc z identifikácie kľúčových prvkov a kľúčových faktorov interakcie medzi ekonomickými aktérmi, verejným sektorom a akademickým sektorom. Jeho účelom je vytvoriť vhodné prostredie pre akceleráciu transformácie regionálnych ekonomík smerom k inovačne orientovanej obehovej ekonomike. Koncepčné riešenie je založené na princípoch viacúrovňového polycentrického spravovania a kombinuje ho s aktuálne široko diskutovanými konceptmi triple/quadruple helixu, manažmentu fuzzy a soft priestorov rámcujúcich vývoj široko integrujúcich socioekosystémov a samoučiacich sa komunít. Toto riešenie otvára priestor pre optimalizáciu systému rozhodovania a výkonného manažmentu.</t>
  </si>
  <si>
    <t>Molekulárna analýza synaptotagmínov a ich úlohy vo vývine suchozemských rastlín (spoluriešiteľ APVV-23-0463)</t>
  </si>
  <si>
    <t>prof. RNDr. Martin Bačkor, DrSc.</t>
  </si>
  <si>
    <t>NI/1-403/2024/SPU</t>
  </si>
  <si>
    <t xml:space="preserve">biotechnológie </t>
  </si>
  <si>
    <t>zmluva o spolupráci pri riešení projektu</t>
  </si>
  <si>
    <t>APVV-23-0463</t>
  </si>
  <si>
    <t>Centrum biológie rastlín a biodiverzity SAV, v. v. i.</t>
  </si>
  <si>
    <t>V rastlinných genómoch sa nachádzajú, prekvapujúco, homology génov, ktoré boli považované za typické pre živočíšne organizmy. Jednými z nich sú rastlinné synaptotagmíny (SYTs), homológy vápnikových senzorov v živočíšnych neurónoch. Dominantný AtSYT1 sa v modelovom organizme Arábkovka Thalova podieľa na odpovediach voči rôznym biotickým a abiotickým stresom. Úloha ostatných členov rodiny je slabo definovaná.</t>
  </si>
  <si>
    <t>Integrácia ekologických inovácií do inovačného procesu (spoluriešiteľ APVV-23-0022)</t>
  </si>
  <si>
    <t>NI/1-420/2024/SPU</t>
  </si>
  <si>
    <t>APVV-23-0022</t>
  </si>
  <si>
    <t>Technická univerzita vo Zvolene</t>
  </si>
  <si>
    <t>Orientácia na ekologické inovácie a ich implementáciu v podnikoch je jeden z predpokladov dosiahnutia cieľov trvalo udržateľného rozvoja v globálnom kontexte. Hlavným cieľom predkladaného výskumného projektu je návrh modelu integrácie ekologických inovácií do inovačného procesu podnikateľských subjektov v oblasti spracovania dreva na Slovensku pre zvýšenie ich konkurencieschopnosti. V nadväznosti na stanovený cieľ sa projekt venuje jedinečnej problematike, ktorá je v súčasnosti významnou súčasťou riadenia podnikov, ktoré napĺňajú svoje strategické ciele a zabezpečujú si konkurencieschopnosť na trhu prostredníctvom implementácie ekologických inovácií. Ekologické inovácie predstavujú zdroj nových myšlienok, ktoré podporujú nové operácie, produkty a procesy spojené s ochranou životného prostredia a environmentálnou udržateľnosťou pri zachovaní ekonomickej životaschopnosti. Projekt sa bude špecificky venovať analýze súčasného stavu problematiky ekologických inovácií na makro a mezo úrovni a analýze faktorov ovplyvňujúcich inovačný proces podnikateľských subjektov na Slovensku na mikro úrovni. Výstupom projektu bude návrh modelu integrácie ekologických inovácií u podnikateľských subjektoch realizujúcich inovačný proces na zvýšenie ich konkurencieschopnosti prostredníctvom inovácií založených na princípoch trvalo udržateľného rozvoja</t>
  </si>
  <si>
    <t>Príležitosti a riziká konceptu zelenej ekonomiky v slovenskom lesníctve (spoluriešiteľ APVV-23-0116)</t>
  </si>
  <si>
    <t>Ing. Miriam Pietriková, PhD.</t>
  </si>
  <si>
    <t>NI/1-456/2024/SPU</t>
  </si>
  <si>
    <t>APVV-23-0116</t>
  </si>
  <si>
    <t>Súčasný ekonomický systém prispieva k zvyšovaniu emisií skleníkových plynov, plytvaniu, urýchľuje znižovanie biodiverzity, vyčerpáva surovinové zdroje alebo vedie k vytváraniu nespravodlivej spoločnosti. Udržateľnosť je preto jednou z najnaliehavejších výziev 21. storočia avšak, ukazuje sa, že zosúladenie ekologických, hospodárskych a sociálnych cieľov nie je jednoduché. Ekosystémových služieb lesa (ESL) predstavujú prínosy, ktorými ekosystémy prispievajú k blahu ľudí a môžu zahŕňať poskytovanie produkčných, kultúrnych, alebo regulačných služieb Doteraz na Slovensku nebola navrhnutá vhodná metodika na poskytovanie pitnej vody alebo sekvestráciu uhlíka za primeranú finančnú náhradu. Základným rámcovým cieľom projektu je formulácia makroekonomického deterministického a stochastického modelu príspevku lesného hospodárstva SR v rámci konceptu zelenej ekonomiky v podmienkach pokračujúcej klimatickej zmeny a ich modelovanie v závislosti od scenárov budúceho vývoja s následnou implementáciou adaptačných a mitigačných opatrení. Uvedený cieľ bude realizovaný aj prostredníctvom parciálnych cieľov: návrhu deterministického modelu vývoja lesného hospodárstva bez vplyvu špecifického rizika hospodárenia na lesnej pôde a aplikácie princípov zelenej ekonomiky v podmienkach klimatickej zmeny a formulácia stochastického modelu výkonnosti lesného hospodárstva s vplyvom špecifického rizika hospodárenia na lesnej pôde a aplikácie princípov zelenej ekonomiky v podmienkach klimatickej zmeny.</t>
  </si>
  <si>
    <t>Detekcia používaných informačných systémov a poskytovanie podpory vzdelávania pre zvolené systémy</t>
  </si>
  <si>
    <t>Ing. Peter Stuchlý, PhD.</t>
  </si>
  <si>
    <t>NI/1-362/2024/SPU</t>
  </si>
  <si>
    <t>Výskum v rámci podnikateľskej činnosti</t>
  </si>
  <si>
    <t>Obec Dolný Ohaj</t>
  </si>
  <si>
    <t>Projekt je zameraný na detekciu informačných systémov používaných v podmienkach samospráv na Slovensku. Samosprávy v súčasných podmienkach využívajú rôzne informačné systémy pre rôzne potreby, pričom poskytovateľov tychto systemov je na slovenskom trhu velmi pestrý. Cieľom je identifikovať tie informačné systémy ktoré sú pre samospravy najviac spoločné a pre tieto poskytnúť podporu vzdelávania.</t>
  </si>
  <si>
    <t>NI/1-364/2024/SPU</t>
  </si>
  <si>
    <t>Obec Veľké Lovce</t>
  </si>
  <si>
    <t>NI/1-365/2024/SPU</t>
  </si>
  <si>
    <t>Obec Mojzesovo</t>
  </si>
  <si>
    <t>fakulta ekonomiky a manažmentu SPU</t>
  </si>
  <si>
    <t>NI/1-366-/024/SPU</t>
  </si>
  <si>
    <t>Obec Černík</t>
  </si>
  <si>
    <t>NI/1-367/2024/SPU</t>
  </si>
  <si>
    <t>Obec Radava</t>
  </si>
  <si>
    <t>NI/1-363/2024/SPU</t>
  </si>
  <si>
    <t>Obec Vlkas</t>
  </si>
  <si>
    <t>Spracovanie normatívov spotreby nafty pre pestovanie vybraných plodín</t>
  </si>
  <si>
    <t>doc. Ing. Jozef Ďuďák</t>
  </si>
  <si>
    <t>NI/1-320/2024/SPU</t>
  </si>
  <si>
    <t>stavebné, pôdohospodárske, zemné a traťové stroje a zariadenia</t>
  </si>
  <si>
    <t xml:space="preserve">Vypracovanie programu na tvorbu (zostavenie) technologických kariet pestovaných plodín a výpočet prevádzkových ukazovateľov techniky využívanej v rámci navrhovaných technologických postupov. </t>
  </si>
  <si>
    <t>Obnova mestského parku A.Jedlíka v Nových Zámkoch a Obnova Majzonovho námestia v Nových Zámkoch</t>
  </si>
  <si>
    <t>137/2400095-6</t>
  </si>
  <si>
    <t>Objednávka</t>
  </si>
  <si>
    <t>Mesto Nové Zámky</t>
  </si>
  <si>
    <t>Cieľom projektu bolo na základe výskumu súčasného stavu a historického vývoja (terénny výskum, analýzy mapových podkladov, dendrologický prieskum a ďalšie analýzy) vypracovať návrh súboru opatrení na obnovu dvoch významných verejných priestorov - 1)mestského parku A.Jedlíka v Nových Zámkoch a 2) Majzonovho námestia v Nových Zámkoch. Pri riešení tejto výskumnej úlohy bola uplatnená metóda výskumu cez tvorbu (Research by Design), ktorá sa premietla do 4 variantných riešení pre oba verejné priestory.</t>
  </si>
  <si>
    <t>Riešený projekt má výskumný charakter v oblasti krajinnej architektúry. Uplatňuje medzinárodne uznávanú a implementovanú metodiku výskumu cez tvorbu (Research by Design). Táto metodika integruje výskum s tvorivou (umeleckou) činnosťou, čo je špecifické pre výskum v tvorivých disciplínach ako sú architektúra, krajinná architektúra, dizajn a príbuzné odbory.</t>
  </si>
  <si>
    <t>Analýza vzoriek energetických rastlín na biochemickú konverziu biomasy na produkciu biometánu</t>
  </si>
  <si>
    <t>prof. Ing. Ján Gaduš, PhD.</t>
  </si>
  <si>
    <t>Národné poľnohospodárske potravinárske centrum</t>
  </si>
  <si>
    <t>Objednávateľom dodané vzorky alternatívnych vstupných materiálov boli analyzované a podrobené fermentačnému testu v 100 l výskumných reaktoroch. Výstupom boli kumulatívna krivka produkcie bioplynu a priebeh zloženia bioplynu, ako aj zhodnotenie vhodnosti daného vstupného materiálu na produkciu bioplynu.</t>
  </si>
  <si>
    <t>Preskúmanie úrovne vykonaných prác Štátnou veterinárnou a potravinovou správou SR v rokoch 2023 - 2024</t>
  </si>
  <si>
    <t>prof. Ing. Juraj Mlynek, CSc.</t>
  </si>
  <si>
    <t>NI/1-474/2023/SPU</t>
  </si>
  <si>
    <t>špeciálna živočíšna produkcia</t>
  </si>
  <si>
    <t>Výzva</t>
  </si>
  <si>
    <t>Pôdohospodárska platobná agentúra</t>
  </si>
  <si>
    <t>Jedná sa o nevýskumný projekt na základe zmluvy o dielo medzi PPA a SPU. V projekte preskúmavam úroveň vykonaných prác kontrolórov ŠVPS SR s cieľom posúdiť, či boli kontroly vykonané zodpovedne podľa metodiky a v súlade s pravidlami EÚ.</t>
  </si>
  <si>
    <t>Vykonanie predrealizačného ichtyologického prieskumu na dvoch lokalitách na VD Jelšovce  na toku Nitra dvoma lovnými skupinami omocou elektrického agregátu</t>
  </si>
  <si>
    <t>doc. Ing. Jaroslav Andreji, PhD.</t>
  </si>
  <si>
    <t>0922024--5103</t>
  </si>
  <si>
    <t>rybárstvo</t>
  </si>
  <si>
    <t>Objenávka</t>
  </si>
  <si>
    <t>Slovenský vodohospodársky podnik, štátny podnik</t>
  </si>
  <si>
    <t>Cieľom je vykonanie predrealizačného ichtyologického prieskumu na dvoch 2 lokalitách na VD Jelšovce (nad a pod bariérou) na toku Nitra dvoma lovnými skupinami pomocou elektrického agregátu a vypracovanie správy z predrealizačného ichtyologického prieskumu v zmysle § 4 ods. 6 vyhlášky MŽP SR č. 383/2018 Z. z. o technických podmienkach návrhu rybovodov a monitoringu migračnej priechodnosti rybovodov.</t>
  </si>
  <si>
    <t>0922024--5223</t>
  </si>
  <si>
    <t>Cieľom je vykonanie predrealizačného ichtyologického prieskumu na dvoch 2 lokalitách na VD Nitra (nad a pod bariérou) na toku Nitra dvoma lovnými skupinami pomocou elektrického agregátu a vypracovanie správy z predrealizačného ichtyologického prieskumu v zmysle § 4 ods. 6 vyhlášky MŽP SR č. 383/2018 Z. z. o technických podmienkach návrhu rybovodov a monitoringu migračnej priechodnosti rybovodov.</t>
  </si>
  <si>
    <t>Hydropedologická a klimatická analýza dát povodia rieky Nitra so spracovanými datasetmi</t>
  </si>
  <si>
    <t>prof. Ing. Dušan Igaz</t>
  </si>
  <si>
    <t>NI/1-560/2024/SPU</t>
  </si>
  <si>
    <t>Univerzita Konštantína Filozofa</t>
  </si>
  <si>
    <t>Cieľom výskumnej úlohy bolo spracovať  Hydropedologickú a klimatickú analýzu dát povodia rieky Nitra s datasetmi pre predikciu zrážkovo – odtokového režimu pôd. Uvedené dielo obsahuje dáta s podrobnými klimatickými, hydrologickými a hydropedologickými údajmi v rozsahu potrebnom pre matematické modelovanie.</t>
  </si>
  <si>
    <t>Program hospodárskeho rozvoja a sociálneho rozvoja mesta Nové Zámky na roky 2024-2030</t>
  </si>
  <si>
    <t>doc. Ing. Jana Jarábková, PhD.</t>
  </si>
  <si>
    <t>NI/1-66/2024/SPU</t>
  </si>
  <si>
    <t>Cieľom projektu je vypracovanie dokumentu „Program hospodárskeho rozvoja a sociálneho rozvoja mesta Nové Zámky na roky 2024-2023“, v súlade s návrhom „Metodiky tvorby a implementácie programov hospodárskeho rozvoja a sociálneho rozvoja regiónov, programov rozvoja obcí a skupín obcí s uplatnením princípov udržateľného smart rozvoja“ a v súlade so Zákonom č. 539/2008 Z.z. o podpore regionálneho rozvoja. Strategický dokument bude spracovaný participatívnym spôsobom.</t>
  </si>
  <si>
    <t>Botanická záhrada SPU</t>
  </si>
  <si>
    <t>Re-vitalita zelených plôch v areáli SPP, údržba 2024</t>
  </si>
  <si>
    <t>Ing. Alica Beňová</t>
  </si>
  <si>
    <t>NI/1-161/2024/SPU</t>
  </si>
  <si>
    <t>Ekofond SPP, n.o.</t>
  </si>
  <si>
    <t xml:space="preserve">Zakladanie a následné hodnotenie environmentálnych aspektov plošných vegetačných štruktúr v prostredí veľkomesta. Projekt napojený na vzdelávaciu činnosť študentov </t>
  </si>
  <si>
    <t>Zelená včelnica neSPPíme, bzučíme</t>
  </si>
  <si>
    <t>NI/1-162/2024/SPU</t>
  </si>
  <si>
    <t>Krajinno-architektonický návrh pírodnej včelnice v podmienkach intenzívne urbanizovaného prostredia, s vytvorením mikroklimaticky stabilizovaného uzavretého systému vyhradenej zelene, s použitím domácich druhov rastlinných etáží vhodných pre opeľovače (byliny, kry, stromy) Projekt napojený na vzdelávaciu činnosť študentov.</t>
  </si>
  <si>
    <t>Relaxačný priestor s dažďovou záhradou</t>
  </si>
  <si>
    <t>NI/1-163/2024/SPU</t>
  </si>
  <si>
    <t>Krajinno-architektonický návrh rozsiahlej dažďvej záhrady a priľahlého priestoru s regulovaním zrážkovej vody v podmienkach intenzívne urbanizovaného prostredia, s vytvorením mikroklimaticky stabilizovaného uzavretého systému vyhradenej zelene, s použitím domácich druhov rastlinných etáží vhodných pre opeľovače (byliny, kry, stromy). Projekt napojený na vzdelávaciu činnosť študentov .</t>
  </si>
  <si>
    <t>Udržateľné systémy inteligentného farmárstva zohľadňujúce výzvy budúcnosti</t>
  </si>
  <si>
    <t>Ing. Lucia Gabríny, PhD.</t>
  </si>
  <si>
    <t>313011W112</t>
  </si>
  <si>
    <t>OPVaI-VA/DP/2018/1.2.1-06 - Výzva na predkladanie žiadostí o poskytnutie nenávratného finančného príspevku na podporu dlhodobého strategického výskumu – Zdravé potraviny a životné prostredie</t>
  </si>
  <si>
    <t>Národné poľnohospodárske a potravinárske centrum</t>
  </si>
  <si>
    <t>zdôvodnenie uvedené v sprievodnom liste</t>
  </si>
  <si>
    <t>Cieľom projektu bolo poskytnúť pokročilé nástroje k tvorbe riešení „na mieru“ (tailor made solutions). Projekt je založený na báze efektívneho partnerstva  10 partnerov, aktívnej kooperácie výskumných inštitúcií partnerov z priemyslu (6), univerzít (3) a univerzitných vedeckých parkov (2). Projekt  generoval originálne vedecké poznatky, inovatívne prístupy a  technologické riešenia potenciálne aplikovateľné v praxi. 14 výskumných  aktivít projektu (nezávislý výskum a vývoj, priemyselný výskum a  experimentálny vývoj) vertikálne pokrýva produkčný  agropotravinársky reťazec od zdrojov po produkciu – pôda, rastliny, živočíchy, potraviny, biomasa) k návrhu inovatívnych  produktov, možností zužitkovania/spracovania až po pilotné modely,  funkčné prototypy s cieľom zvýšenia pridanej hodnoty primárnej produkcie a efektívneho zužitkovania prírodných zdrojov biomasy s implementáciou princípov obehového hospodárstva a biohospodárstva.</t>
  </si>
  <si>
    <t>Predmetom projektu bol výskum a vývoj zameraný na koncept tzv. inteligentného farmárstva (smart farming) a agropotravinárskej  produkcie s vysokou pridanou hodnotou.  Projekt bol zameraný na tvorbu  poznatkovej a inovačnej bázy pre udržateľnú a konkurencieschopnú  primárnu poľnohospodársku produkciu.</t>
  </si>
  <si>
    <t>akceptované po doložení vyžiadaných informácií</t>
  </si>
  <si>
    <t>Znalecký ústav SPU</t>
  </si>
  <si>
    <t>Vypracovanie Oborného stanoviska vo veci dendrologického prieskumu drevín na Kollárovom námestí a zhodnotenie vhodnosti ich presadenia na lokalitu v k.ú. Petržalka</t>
  </si>
  <si>
    <t>prof. RNDr. Tomáš Tóth, PhD.</t>
  </si>
  <si>
    <t>0633/2024</t>
  </si>
  <si>
    <t>Mestská časť Bratislava - Staré Mesto</t>
  </si>
  <si>
    <t xml:space="preserve">Vypracovanie odborného stanoviska k možnosti presadenia drevín na Kollárovom námestí v rozsahu stanovenom zadávateľom, vrátane miestneho šetrenia a merania, inventarizácie porastov, dendrologického prieskumu a mapového zakreslenia drevín, ako aj posúdenia miesta ich predpokladaného presadenia. Celkovo bolo posúdených 25 drevín, ich dendrologické ukazovatele, určenie taxónu, biologický vek, zdravotný stav, stabilita, spoločenská hodnota. Ďalej bola posúdená lokalita určená na ich presadenie, chakakteristika pozmeku, jeho umiestnenie, historický kontext, pôdna analýza. </t>
  </si>
  <si>
    <t>Analýza možnosti zníženia CO2 a N2O v ovzduší prostredníctvom vápnenia poľnohospodárskych pôd</t>
  </si>
  <si>
    <t>doc. Ing. Ján Horák, PhD.</t>
  </si>
  <si>
    <t>NI/1-435/2024/SPU</t>
  </si>
  <si>
    <t>Cieľom tohto projektu bolo na základe poznatkov publikovaných v renomovanej vedeckej literatúre a dát akumulovaných/ archivovaných relevantnými autoritami v Slovenskej republike vypočítať množstvá viazaného CO2 do fytomasy plodín pestovaných farmármi pri súčasnom znížení aplikačných dávok dusíkatých hnojív.V rámci štúdie boli v rámci jednotlivých krajov Slovenskej republiky identifikované:celkové potreby vápenatých hmôt na eliminovanie kyslosti pôd predovšetkým s pH &lt;5,5 a &lt;6,0; celkové množstvá usporených N hnojív po 10 % znížení aplikačných dávok a súčasnom vápnení pôd s pH &lt;5,5 a &lt;6,0; nárasty fytomasy hlavných a vedľajších produktov, ale aj koreňovej hmoty pestovaných plodín pri znížení hnojenia dusíkom o 10 % a po aplikácií vápnenia pôd s pH &lt;5,5 a &lt;6,0;  množstvá viazaného CO2 do fytomasy pestovaných plodín pri znížení hnojenia dusíkom o 10 % a po aplikácií vápnenia pôd s pH &lt;5,5 a &lt;6,0; celkové vyprodukované množstvá emisií N2O pri znížení hnojenia dusíkom o 10 % a po aplikácií vápnenia pôd s pH &lt;5,5 a &lt;6,0. Výsledky štúdie tvoria podklad pre návrh realizácie úpravy pôdnej reakcie najmä v tých oblastiach Slovenska, kde je predpoklad viazania čo najväčšieho množstva CO2 prostredníctvom zvýšenej tvorby fytomasy konkrétnych, bežne pestovaných rastlín, čo zároveň umožní nielen zvýšiť sekvestráciu CO2, ale aj v určitej obmedzenej miere znížiť spotrebu priemyselných dusíkatých hnojív a tým aj znížiť emisie oxidu dusného (N2O) pri súčasnom čiastočnom zvýšení úrod</t>
  </si>
  <si>
    <t>Možnosti zvyšovania ekonomickej efektívnosti rastlinnej výroby</t>
  </si>
  <si>
    <t>Ing. Zuzana Bajusová, PhD.</t>
  </si>
  <si>
    <t>NI/1-69/2023/SPU</t>
  </si>
  <si>
    <t>AGROTECHNA, s.r.o. Michalovce</t>
  </si>
  <si>
    <t>Cieľom projektu je skúmať a analyzovať možnosti ekonomickej efektívnosti rastlinnej výroby v danom podniku. Súčasťou analýz je finančná analýza, výrobková analýza, posúdenie kalkulačného systému v rámci podnikateľského subjektu a v neposednom rade vykonanie a posúdenie kauzálnych analýz ako celku.</t>
  </si>
  <si>
    <t>Kvalitatívna analýza emocionálnych faktorov pri nákupnom rozhodovaní a vnímaní značky a USP produktu SOMAVEDIC pre spol. KRAUSE, s.r.o. v Nitre</t>
  </si>
  <si>
    <t>NI/1-227/2024/SPU</t>
  </si>
  <si>
    <t>KRAUSE, s.r.o.</t>
  </si>
  <si>
    <t>Cieľom projektu je na základe inovatívnych a klasických marketingových metód uskutočniť kvalitatívnu analýzu emocionálnych faktorov pri nákupnom rozhodovaní, vnímaní značky a unikátnych predajných propozícií pre produkt SOMAVEDIC. Realizácia výskumu prostredníctvom očnej kamery Eye trackeru, tvárovej biometrie Facereadingu a elektroencefalografie EEG. Výskum doplnmený klasickou výskumnou metódou riadeným rozhovorom. Ciele: zmerať vizuálnu pozornos vybraných aspektov nákupnej cesty, spoznať prvky emocionánej odozvy (valencia, angažovanosť, vzrušenie, stres) jednotlivých komponentov nákupnej cesty a benefitov USP, definovať komplexné emocionálne vnímanie jednotlivých argumentačných prvkov komunikačnej kampane, porovnať vedomé a nevedomé vnímanie zákazníkov, cieľových segmentov spoločnosti.</t>
  </si>
  <si>
    <t>Výskumná štúdia - príprava testovania a zber údajov, neuromarketingový prieskum na vzorke respondentov a realizácia riadených rozhovorov, spracovanie dát a analýza dosiahnutých výsledkov, spracovanie záverečnej výskumnej správy.</t>
  </si>
  <si>
    <t>Analýza komunikácie so zákazníkom na mieste predaja a na sociálnych sieťach spoločnosti Plantex, s.r.o.</t>
  </si>
  <si>
    <t>NI/1-537/2024/SPU</t>
  </si>
  <si>
    <t>PLANTEX, s.r.o.</t>
  </si>
  <si>
    <t>Cieľom projektu ja uskutočniť dôkladnú analýzu  komunikačných tokov, ktoré vznikajú pri komunikácii so zákazníkom na rôznych miestach predaja a na sociálnych sieťach a to konkrétne: analýza komunikácie na predajnej ploche a merchandisintu na mieste predaja, analýza komunikácie so zákazníkom pri priamo predaji, analýza komunikácie so zákazníkom na socilnych sieťach, webstránka, FB, IG, analýza ďalších foriem komunikácie. V analytickej časti sa zameriava na pozorovanie a riadené rozhovory, v syntetickej  časti výskumu budú využité tžeoretické poznatky a doterajšie skúsenosti z marketingu v praxi agrosektoru. Do výskumnej štúdie budú zapojední aj študenti.</t>
  </si>
  <si>
    <t>Výskumná štúdia - panelová diskusia v podniku a riadené rozhovory so zástupcami, exkurzia pre študentov a terénny prieskum, prípadové štúdie ako vedľajšie efekty prieskumu, analýza získaných údajov a podkladov, návrh doplnkových aktivít pre komunikačnú politiku</t>
  </si>
  <si>
    <t>Vplyv novej SPP EÚ na trh s cukrom a slovenskú vertikálu cukrová repa-cukor.</t>
  </si>
  <si>
    <t>NI/1-588/2024/SPU</t>
  </si>
  <si>
    <t>Slovenský cukrovarnícky spolok s.r.o</t>
  </si>
  <si>
    <t>Výskumná štúdia pre Zväz pestovateľov cukrovej repy Slovenska a Slovenský cukrovarnícky spolok s názvom 
 „Vplyv novej SPP EÚ na trh s cukrom a slovenskú vertikálu cukrová repa - cukor“ sa zameriava na analýzu dopadov reformy Spoločnej poľnohospodárskej politiky (SPP) Európskej únie na trh s cukrom a výrobnú vertikálu cukrová repa – cukor na Slovensku. Cieľom je poskytnúť komplexný pohľad na súčasný stav, rozhodovacie procesy a ekonomické dôsledky zmien v rámci SPP EÚ. Štúdia pozostáva z nasledujúcich hlavných činností:
• Analýza súčasného stavu vo vertikále cukrová repa – cukor
• Preskúmanie rozhodovacích procesov týkajúcich sa novej SPP EÚ
• Organizácia Focus skupiny so zainteresovanými stranami na tému súčasnej a budúcej SPP EÚ
• Hodnotenie ekonomických dopadov podporenej politiky na vertikálu cukrová repa – cukor</t>
  </si>
  <si>
    <t>Vply biologického materiálu vybraných druhov plodín na ich úrodu a technologickú kvalitu</t>
  </si>
  <si>
    <t>doc. Ing. Ivan Černý, PhD.</t>
  </si>
  <si>
    <t>NI/1-12/2024/SPU</t>
  </si>
  <si>
    <t>špeciálna rastlinná produkcia</t>
  </si>
  <si>
    <t>Zmluva o riešení a spolufinancovaní úlohy výskumu</t>
  </si>
  <si>
    <t>SAATBAU SLOVENSKO s.r.o.</t>
  </si>
  <si>
    <t>Založenie  a vyhodnotenie  experimentov so sójou fazuľovou, kukuricou siatou a slnečnicou ročnou. Stanovenie základných úrodotvorných prvkov, úrody a  kvality.</t>
  </si>
  <si>
    <t>Vplyv poveternostných podmienok, aplikácie rastových stimulátorov a listových hnojív na úrodu buliev a technologickú kvalitu repy cukrovej</t>
  </si>
  <si>
    <t>NI/1-29/2024/SPU</t>
  </si>
  <si>
    <t>zmluva o riešení a spolufinancovaní úlohy výskumu</t>
  </si>
  <si>
    <t>Považský cukor a.s.</t>
  </si>
  <si>
    <t>Založenie  a vyhodnotenie  experimentov s repou cukrovou. Stanovenie základných úrodotvorných prvkov, úrody a technologickej kvality.</t>
  </si>
  <si>
    <t>Analytické rozbory</t>
  </si>
  <si>
    <t>prof. Ing. Ladislav Ducsay, Dr.</t>
  </si>
  <si>
    <t>agrochémia a výživa rastlín</t>
  </si>
  <si>
    <t>Blumeria Consulting s.r.o.</t>
  </si>
  <si>
    <t>Na základe objednávky od zadávateľa realizácia rozborov pôdnych resp. rastlinných vzoriek s ich následným vyhodnotením a odporučením ďalšieho postupu z hľadiska zlepšenia agrochemického stavu.</t>
  </si>
  <si>
    <t>Poľnohospodárske družstvo Vlára Nemšová</t>
  </si>
  <si>
    <t>TIMAC - AGRO SLOVAKIA s.r.o.</t>
  </si>
  <si>
    <t>PPD Prašice sídlo Jacovce</t>
  </si>
  <si>
    <t>01/11/23/O</t>
  </si>
  <si>
    <t>CSM - STAV s.r.o.</t>
  </si>
  <si>
    <t>PD Hôrka nad Váhom</t>
  </si>
  <si>
    <t>Two elements s.r.o.</t>
  </si>
  <si>
    <t>František Némethy</t>
  </si>
  <si>
    <t>PSDSA2024V0041</t>
  </si>
  <si>
    <t>Poľnohospodárska spoločnosť Dolné Saliby, s.r.o.</t>
  </si>
  <si>
    <t>TRITICUM s.r.o.</t>
  </si>
  <si>
    <t>ONI2400142</t>
  </si>
  <si>
    <t>INTERAGROS, a.s.</t>
  </si>
  <si>
    <t>Pharmagal, spol. s r.o.</t>
  </si>
  <si>
    <t>Ing. Mgr. Martin Vičan</t>
  </si>
  <si>
    <t>Šľachtiteľská stanica Horná Streda, a.s.</t>
  </si>
  <si>
    <t>Hospodársky dvor Benkovo, s.r.o.</t>
  </si>
  <si>
    <t>Sky Group Slovakia, s.r.o.</t>
  </si>
  <si>
    <t>Partner-Vetagro, spol. s r.o.</t>
  </si>
  <si>
    <t>Agrocontract Mikuláš, a.s.</t>
  </si>
  <si>
    <t>Donau Farm Semat, a.s.</t>
  </si>
  <si>
    <t>Pasia, spol. s r.o.</t>
  </si>
  <si>
    <t>Agricon Czechia-Slovakia, s.r.o.</t>
  </si>
  <si>
    <t>Mikuláš Száraz</t>
  </si>
  <si>
    <t>PDJUR2024V00174</t>
  </si>
  <si>
    <t>PD v Jurovej</t>
  </si>
  <si>
    <t>9/2024</t>
  </si>
  <si>
    <t>Viňa Vinicola SK, s.r.o.</t>
  </si>
  <si>
    <t>Frtus Winery, s.r.o.</t>
  </si>
  <si>
    <t>4/2024</t>
  </si>
  <si>
    <t>Selit, spol. s r.o.</t>
  </si>
  <si>
    <t>OB19062024</t>
  </si>
  <si>
    <t>ViaJur Agricultura, s.r.o.</t>
  </si>
  <si>
    <t>Víno Velkeer 1113, s.r.o.</t>
  </si>
  <si>
    <t>Agro Aliance SK</t>
  </si>
  <si>
    <t>Miloš Višňovský A M V</t>
  </si>
  <si>
    <t>Ing. Matúš Vdovjak-Víno Vdovjak</t>
  </si>
  <si>
    <t>Ostrožovič, spol. s r.o.</t>
  </si>
  <si>
    <t>Marián Takáč Vinárstvo u KOŇA</t>
  </si>
  <si>
    <t>17.7.224</t>
  </si>
  <si>
    <t>Sesvanderhave international b.v.</t>
  </si>
  <si>
    <t>ISATmaps s.r.o.</t>
  </si>
  <si>
    <t>06/05/24/O</t>
  </si>
  <si>
    <t>TOKAJ &amp; CO, s.r.o.</t>
  </si>
  <si>
    <t>výskum v rámci podnikateľskej činnosti</t>
  </si>
  <si>
    <t>SANPO, s.r.o.</t>
  </si>
  <si>
    <t>PD so sídlom v Žemberovciach</t>
  </si>
  <si>
    <t>7/2024</t>
  </si>
  <si>
    <t>PD Tríbeč Nitrianska Streda</t>
  </si>
  <si>
    <t>Carrot SK, s.r.o.</t>
  </si>
  <si>
    <t>Ecophyta, s.r.o.</t>
  </si>
  <si>
    <t>TAJNA s.r.o.</t>
  </si>
  <si>
    <t>AGRO MEDOVARSKY MILAN s.r.o.</t>
  </si>
  <si>
    <t>1/2024</t>
  </si>
  <si>
    <t>PD Veľký Ďur</t>
  </si>
  <si>
    <t>VÍNO Viničky s.r.o.</t>
  </si>
  <si>
    <t>2024/00200</t>
  </si>
  <si>
    <t>Zdroje Zeme, a.s.</t>
  </si>
  <si>
    <t>FERAG2024V0038</t>
  </si>
  <si>
    <t>Fertilagri Trading SK s.r.o.</t>
  </si>
  <si>
    <t>Zelfer s.r.o.</t>
  </si>
  <si>
    <t>NI/1-179/2024/SPU</t>
  </si>
  <si>
    <t>Zmluva o nákupe služieb v oblasti výskumu</t>
  </si>
  <si>
    <t>Komplexná analýza, schéma zapojenia a súpis súčiastok riadeneho elektronického napájača ultrazvukovej zváračky</t>
  </si>
  <si>
    <t>doc. Ing. Vladimír Cviklovič, PhD.</t>
  </si>
  <si>
    <t>NI/1-302/2024/SPU</t>
  </si>
  <si>
    <t>Zmluva č. 1/2024 o dielo</t>
  </si>
  <si>
    <t>Meuhlbauer Automation s.r.o.</t>
  </si>
  <si>
    <t>Predmetom zmluvy je záväzok zhotoviteľa na základe výskumu vypracovať a dodať pre objednávateľa komplexnú analýzu, schému zapojenia a súpis súčiastok riadeného elektronického napájača ultrazvukovej zváračky pracujúcej na frekvencii 50 kHz. Zhotoviteľ sa zaväzuje na základe výskumu vytvoriť schému zapojenia elektrického obvodu riadeného elektronického napájača ultrazvukovej zváračky so súpisom súčiastok.</t>
  </si>
  <si>
    <t>Výskum využitia čistiarenskych kalov pre intenzívne pestovanie rýchlorastúcich drevín a energetických bylín a takto získané biomasy na produkciu substrátov a energie</t>
  </si>
  <si>
    <t>Ing. Tomáš Giertl, PhD.</t>
  </si>
  <si>
    <t>NI/1-299/2024/SPU</t>
  </si>
  <si>
    <t>Zmluva o diielo</t>
  </si>
  <si>
    <t>Podtatranská vodárenská spoločnosť, a.s.</t>
  </si>
  <si>
    <t>Výskum je zameraný na možnosti odvodnenia stabilizovaného kalu z ČOV rýchlorastúcimi drevinami a bylinami. Ciele: • hľadanie vhodného zloženia substrátov na báze stabilizovaného kalu a s ich využitím v lesnom hospodárstve a poľnohospodárstve, • sledovanie produkcie biomasy a jej využite na prípravu substrátov alebo energetické využitie. Postup prác: • Stanovenie cieľov a priorít, • Metodickú prípravu, • Výber najvhodnejších rastlín a drevín, • Príprava sadbového materiálu bylín a drevín.</t>
  </si>
  <si>
    <t xml:space="preserve">duplicita s predošlým riadkom; </t>
  </si>
  <si>
    <t>Krajinno-architektonický výskum a návrh areálu Lesoparku v lokalite Rybník</t>
  </si>
  <si>
    <t>doc. Ing. Gabriel Kuczman, PhD.</t>
  </si>
  <si>
    <t>Urbárska spoločnosť - pozemkové spoločenstvo RYBNÍK</t>
  </si>
  <si>
    <t>Cieľom projektu bolo na základe výskumu súčasného stavu  (terénny výskum a analýzy mapových podkladov, dendrologický prieskum, historická analýza, analýza krajinného priestoru) vypracovať krajinno-architektonický návrh a súbor opatrení smerujúcich k zatraktívneniu lesnoparku v Rybníku. Pri riešení tejto výskumnej úlohy bola uplatnená metóda výskumu cez tvorbu (Research by Design), ktorá sa premietla do variantných riešení predmetného vyhradeného priestor.</t>
  </si>
  <si>
    <t>Revitalizácia zelene v areáli Heineken Slovensko v Hurbanove</t>
  </si>
  <si>
    <t>000321/2024-OBJPRE</t>
  </si>
  <si>
    <t>B+N Slovakia Facility Services spol. s r.o.</t>
  </si>
  <si>
    <t>Cieľom projektu bolo na základe výskumu súčasného stavu (terénny výskum, analýzy mapových podkladov, dendrologický prieskum, funkčno-priestorová analýza) vypracovať návrh súboru opatrení na revitalizáciu areálu Heineken Slovensko v Hurbanove s dôrazom na podporu zelenej infraštruktúry. Pri riešení tejto výskumnej úlohy bola uplatnená metóda výskumu cez tvorbu (Research by Design), ktorá sa premietla do variantných riešení predmetného vyhradeného priestoru.</t>
  </si>
  <si>
    <t xml:space="preserve">Overovanie vybraných druhov zeleniny s dôrazom na kvantitatívne parametre sledovaných odrôd </t>
  </si>
  <si>
    <t>doc. Ing. Alena Andrejiová, PhD.</t>
  </si>
  <si>
    <t>NI/1-96/2024/SPU</t>
  </si>
  <si>
    <t>Semenárstvo s.r.o.</t>
  </si>
  <si>
    <t xml:space="preserve">Cieľom výskumného projektu bolo formou maloparcelkových poľných pokusov overiť vybrané druhy a odrody zeleniny s dôrazom na hotnoenie úrodotvorných parametrov. Na základe získaných výsledkov boli vypracované charakteristiky sledovaných odrôd testovaných zeleninových druhov a pestovateľské odporúčania pre prax a ďalšie využitie pre následný aplikačný výskum.	</t>
  </si>
  <si>
    <t>Projekt krajinno-architektonická štúdia a návrh areálu PD Hôrka nad Váhom</t>
  </si>
  <si>
    <t>Poľnohospodárske družstvo Hôrka nad Váhom</t>
  </si>
  <si>
    <t>Cieľom projektu bolo na základe výskumu súčasného stavu a historického vývoja (terénny výskum, analýzy mapových podkladov, dendrologický prieskum a ďalšie analýzy) vypracovať návrh súboru opatrení na obnovu špecifického vyhradeného priestoru areálu poľnohospodárskeho družstva v Hôrke nad Váhom. Pri riešení tejto výskumnej úlohy bola uplatnená metóda výskumu cez tvorbu (Research by Design), ktorá sa premietla do variantných riešení predmetného vyhradeného priestoru.</t>
  </si>
  <si>
    <t>Zhodnotenie účinnosti biostimulantov na kvantitatívne a kvlaitatívne parametre brusnice chocholíkatej</t>
  </si>
  <si>
    <t>doc. Ing. Ján Mezey, PhD.</t>
  </si>
  <si>
    <t>NI/1-191/2024/SPU</t>
  </si>
  <si>
    <t>Zmluva o realizácii aplikovaného výskum</t>
  </si>
  <si>
    <t>ORGANIX, s.r.o.</t>
  </si>
  <si>
    <t>Cieľom výskumného projektu  bolo
preskúmanie vplyvu vybraných biostimulantov z ich portfólia na kľúčové rastové a úrodové parametre brusnice chocholíkatej. Hypotézami výskumu boli predpoklady pozitívnej stimulácie jednak rastových vlastností biomasy a jednak zlepšenia kvalitatívnych, ale aj kvantitatívnych parametrov samotných plodov, resp. preskúmať tvrdenia, že aplikované biostimulanty inhibujú samotné procesy v rastlinách.</t>
  </si>
  <si>
    <t>Štúdia odtokových pomerov malých podhorských vodných tokov</t>
  </si>
  <si>
    <t>Ing. Tatiana Kaletová PhD</t>
  </si>
  <si>
    <t>Gulo s.r.o.</t>
  </si>
  <si>
    <t>"Cieľom štúdie bolo vytvoriť odhad prietoku vo vodnom toku bez vodomernej stanice, vytvoriť odhad prerozdelenia prietokov v roku a stanoviť mesiace s minimálnymi a maximálnymi prietokmi počas roka. 
Štúdia odtokových pomerov malých podhorských vodných tokov  v lokalite katastrálneho územia Čierny Balog bola spracovaná ako vyhodnotenie hydrologických údajov malých povodí s cieľom zistenia aktuálneho prietoku a potenciálneho priebehu priemerných mesačných prietokov vo vodných tokoch na základe údajov okolitých vodných tokov podľa oficiálnych voľne dostupných údajov Slovenského hydrometeorologického ústavu v Bratislave."</t>
  </si>
  <si>
    <t>Výstup je  využiteľný v  rozhodovacom procese rozvoja rekreačného potenciálu riešenej lokality.</t>
  </si>
  <si>
    <t>Vypracovanie koncepčného dokumentu pre návrh riešenia zelenej strchy vo forme extenzívnej zelenej strechy NBS na jedenástom nadzemnom podlaží</t>
  </si>
  <si>
    <t>Národná banka Slovenska</t>
  </si>
  <si>
    <t>Cieľom projektu bol výskum materiálovo-technologických a konštrukčných riešení extenzívnych zelených striech a overenie možností implementácie extenzívnej zelenej strechy na hlavnej budove Národnej banky Slovenska v Bratislave. Hlavným výstupom výskumu bol koncepčný a strategický dokument pre ozelenenie strechy NBS na 11. nadzemnom podlaží. Pri riešení tejto výskumnej úlohy bola uplatnená metóda výskumu cez tvorbu (Research by Design). Výskum bol realizovaný v rámci Živého laboratória zelených inovácií v krajinnej architektúre na ÚKA FZKI SPU v Nitre.</t>
  </si>
  <si>
    <t>Analýzy vzoriek hovädzieho dobytka</t>
  </si>
  <si>
    <t>prof. MVDr. Peter Massányi, DrSc.</t>
  </si>
  <si>
    <t>250/2300163</t>
  </si>
  <si>
    <t>fyziológia živočíchov</t>
  </si>
  <si>
    <t>Školské hospodárstvo BÚŠLAK, spol. s.r.o.</t>
  </si>
  <si>
    <t>Kkomplexné hematologické vyšetrenie, biochemické vyšetrenie, komplexné vyšetrenie antooxidačného profilu, komplexné vyšetrenie hormonálneho profilu, vyšetrenie zápalových markerov. výskum vykonaný na vzorke 40 kusov hovädzieho dobytka.</t>
  </si>
  <si>
    <t>Analytické rozbory - stanovenie celkového obsahu tuku</t>
  </si>
  <si>
    <t>prof. Ing. Judita Lidiková, PhD.</t>
  </si>
  <si>
    <t>1/2023 a 2/2023</t>
  </si>
  <si>
    <t>BONAVITA SERVIS spol. s r. o.</t>
  </si>
  <si>
    <t>Analytické rozbory - stanovenie celkového tuku  vo vzorkách minitopiniek solených a cesnakových. výskum na 6 ks vzoriek  po150 g.</t>
  </si>
  <si>
    <t xml:space="preserve">Senzorické hodnotenie vzoriek </t>
  </si>
  <si>
    <t>689/2016/SPU</t>
  </si>
  <si>
    <t>Rámcová zmluva o zabezpečení senzorického hodnotenia</t>
  </si>
  <si>
    <t>Príprava vzoriek, tvorba experimentálneho dizajnu, skladovanie, monitoring a likvidácia vzoriek po hodnotení. Vlastná analýza, spracovanie dát.</t>
  </si>
  <si>
    <t>Identifikácia mikroorganizmov v segimente vzorie</t>
  </si>
  <si>
    <t>doc. RNDr. Dana Urminská, CSc.</t>
  </si>
  <si>
    <t>SK0013465546</t>
  </si>
  <si>
    <t>Eurofins Bel/Novamann, s.r.o.</t>
  </si>
  <si>
    <t>Identifikácia mikroorganizmov v sedimente vzoriek.</t>
  </si>
  <si>
    <t xml:space="preserve">Analýzy vzoriek pôdy </t>
  </si>
  <si>
    <t>Revol TT Consulting s.r.o.</t>
  </si>
  <si>
    <t>rozbor uskutočnený na 5 vzorkách pôdy</t>
  </si>
  <si>
    <t>Biologická analýza s meraním OD a zafarbenia komôrok na ECO platničkách po 96 hodinách na pôdnych vzorkách.</t>
  </si>
  <si>
    <t>rozbor uskutočnený na 4 vzorkách pôdy</t>
  </si>
  <si>
    <t>rozbor uskutočnený na 3 vzorkách pôdy</t>
  </si>
  <si>
    <t>Mikrobiologický rozbor vody</t>
  </si>
  <si>
    <t>Mgr. Tomáš Czako</t>
  </si>
  <si>
    <t>Mikrobiologický rozbor vody určenej na závlahu.</t>
  </si>
  <si>
    <t>Analýzy kvantitatívnych a kvalitatívnych parametrov spermíí moriakov</t>
  </si>
  <si>
    <t>Antony´s Farm s.r.o.</t>
  </si>
  <si>
    <t>výskum vykonaný na vzorke 10 kusov moriakov</t>
  </si>
  <si>
    <t>Analýzy kvantitatívnych a kvalitatívnych parametrov spermií moriakov za účelom vyhodnotenia základného spermiogramu u vybraných kontrolných jedincov</t>
  </si>
  <si>
    <t>Movos, spol. s r.o.</t>
  </si>
  <si>
    <t>výskum vykonaný na vzorke 8 kusov moriakov</t>
  </si>
  <si>
    <t>výskum vykonaný na vzorke 30 kusov moriakov</t>
  </si>
  <si>
    <t>výskum vykonaný na vzorke 20 kusov moriakov</t>
  </si>
  <si>
    <t>Analýza vzoriek fugátu</t>
  </si>
  <si>
    <t>Alternative Energy, s.r.o.</t>
  </si>
  <si>
    <t>Výskum bol zameraný na stanovenie základných paramerov vstupnej suroviny pre produkciu bioplynu a to, chemickej spotreby kyslíka, celkového dusíka, pH, sušiny a organickej sušiny, na základe ktorých je možné posúdiť vhodnosť daného materiálu pre produkciu bioplynu metódou mokrej fermentácie.</t>
  </si>
  <si>
    <t>Analytické rozbory vzoriek odpadu pre stanovenie karbonizačnej účinnosti</t>
  </si>
  <si>
    <t>Výskumu boli podrobené vzorky zo spracovania biologocky rozložiteľného odpadu a to po hygienizácii, hlavne ich vhodnosť na zhodnotenie metódou termochemickej konverzie a vyhodnotenie množstva a kvality tuhej, kvapalnej a plynnej výstupnej zložky z procesu depolimerizácie.</t>
  </si>
  <si>
    <t>Analýzy plynatosti tekutých kalov</t>
  </si>
  <si>
    <t>Výskum použiteľnosti tekutých kalov zo spracovania mäsa na produkciu bioplynu metódou mokrej fermentácie. Výstupom boli kumulatívne krivky produkcie bioplynu, priebeh zloženia bioplynu a návrh vhodného dávkovania takéhoto vstupného materiálu do bioreaktora.</t>
  </si>
  <si>
    <t>Deteminácia biologicky aktívnych látok a mikrobiálnej aktivity bylín</t>
  </si>
  <si>
    <t>BIOTATRY H&amp;B, s.r.o.</t>
  </si>
  <si>
    <t>Determinácia biologicky aktívnych látok, mikrobiálnej aktivity vo vzorkách bylín</t>
  </si>
  <si>
    <t>Výskum bol zameraný na stanovenie a hodnotenie vybraných biologicky aktívnych látok prítomných v bylinách, ich nutričných vlastností</t>
  </si>
  <si>
    <t>Analýzy rastlinného materiálu</t>
  </si>
  <si>
    <t>QENERIKA s.r.o.</t>
  </si>
  <si>
    <t xml:space="preserve">Analýzy rastlinného materiálu (plodiny, jačmeň jarný, pšenica ozimná): sušina, C, N, P, K, Ca, Mg, B, Mn, Zn </t>
  </si>
  <si>
    <t>Výskum bol zameraný na stanovenie a hodnotenie vybraných látok prítomných v plodinách, ich nutričných vlastností</t>
  </si>
  <si>
    <t xml:space="preserve">Analýzy rastlinného materiálu (plodiny, jačmeň jarný, pšenica, raž ozimná tritikale, cukrová repa): sušina, S, N, P, K, Ca, Mg, B, Mn, Zn </t>
  </si>
  <si>
    <t>Analýzy rastlinného materiálu (plodiny, vinič, repa cukrová, kukurica siata): sušina, S, N, P, K, Ca, Mg, B, Mn, Zn a Fe</t>
  </si>
  <si>
    <t>Analýzy rastlinného materiálu (plodiny, vinič): sušina, S, N, P, K, Ca, Mg, B, Mn, Zn a Fe</t>
  </si>
  <si>
    <t>Testovanie zdravých snackov, senzorická analýza</t>
  </si>
  <si>
    <t>Bioeconomy Cluster</t>
  </si>
  <si>
    <t>Testovanie zdravých snackov - senzorická analýza produktov</t>
  </si>
  <si>
    <t xml:space="preserve">Výskum bol realizovaný v oblasti  senzorického hodnotenia potravín - snackov </t>
  </si>
  <si>
    <t xml:space="preserve">Senzorická analýzu spotrebiteľmi vrátane spotrebiteľského prieskumu s vyhodnotením s použitím deskriptívnej štatistiky podľa podujatia - testovanie zdravých snackov </t>
  </si>
  <si>
    <t>Výskum bol realizovaný v oblasti senzorického hodnotenia potravín - snackov a spotrebiteľských štúdií</t>
  </si>
  <si>
    <t>Analýzy vzoriek s využitím metódy UV-Vis spektrometrie</t>
  </si>
  <si>
    <t>One-Pharma, s.r.o.</t>
  </si>
  <si>
    <t>Analýza vzoriek - mixtúry kvercetínu a kyseliny askorbovej využitím metódy UV-Vis spektrometrie</t>
  </si>
  <si>
    <t>Výskum bol zameraný na zvýšenie biologickej dostupnosti vybraných látok ako je kvercetín</t>
  </si>
  <si>
    <t>Vypracovanie screenengu pre výživové doplnky pre športovcov</t>
  </si>
  <si>
    <t>Mediator s.r.o.</t>
  </si>
  <si>
    <t>Vývoj výživových doplnkov pre športovcov</t>
  </si>
  <si>
    <t>Výskum bol zameraný hodnotenie výživových doplnkov pre športovcov  vyvinutých vo VC ABT</t>
  </si>
  <si>
    <t>prof. Ing. Branislav Gálik, PhD.</t>
  </si>
  <si>
    <t>AGROSPOL</t>
  </si>
  <si>
    <t>Na základe objednávky odberateľa  realizácia rozboru krmiva  s následným vyhodnotením a odporučením dávkovania</t>
  </si>
  <si>
    <t>realizácia príležitostných laboratórnych analýz kŕmnych surovín</t>
  </si>
  <si>
    <t>NI/1-180/2024/SPU</t>
  </si>
  <si>
    <t>Dohoda o vedeckej spolupráci v oblasti výskumu: Genetická diverzita oviec Tsurcana v Rumunsku</t>
  </si>
  <si>
    <t>County Association of Sheep Breeders DACIA</t>
  </si>
  <si>
    <t>Odber vzoriek biologického materiálu pomocou nosových výterov; doručenie vzoriek do skúšobného laboratória a genotypizácia; zber a analýza údajov; vypracovanie záverečnej správy o štruktúre populácie a stave diverzity</t>
  </si>
  <si>
    <t>Tsurcana ovce sú považované za významnú skupinu pôvodných plemien, ktoré sú dobre prispôsobené udržateľným systémom chovu s nízkymi vstupmi. Cieľom tejto štúdie bolo určiť úroveň genomickej diverzity a príbuznosti medzi štyrmi kmeňmi patriacimi do tejto skupiny plemeine v Rumunsku</t>
  </si>
  <si>
    <t>analyticko-poradenská činnosť vo výžive a hnojení kŕmnych plodín a trávnikov</t>
  </si>
  <si>
    <t>doc. Ing. Ľuboš Vozár, PhD.</t>
  </si>
  <si>
    <t>Ing. Bc. Michal Holík</t>
  </si>
  <si>
    <t>Projekt bol zameraný na zistenie  vplyvu organického hnojenia na kvalitatívne parametre lucerny siatej. Spočíval v chemickej analýze parciánych morfologických častí a vyhodnotení diferencií jednotlivých úrovní ošetrenia.</t>
  </si>
  <si>
    <t>Výskum rozložiteľnosti vzoriek bioplastu NONOILEN v procese kompostovania a posúdenie možností aplikácie výsledného kompostu na poľnohospodársku pôdu</t>
  </si>
  <si>
    <t>doc. Ing. Lucia Tátošová, PhD.</t>
  </si>
  <si>
    <t>NI/1-311/2024/SPU</t>
  </si>
  <si>
    <t>Panara, a.s.</t>
  </si>
  <si>
    <t>Cieľom projektu bolo stanoviť mieru dezintegrácie rôznych typov bioplastového materiálu NonOilen v priemyselnej kompostárni. Bioplastová fólia NonOilen s najvyššou mierou dezintegrácie (100 %) bola identifikovaná ako plne rozložiteľná v podmienkach priemyselného kompostovania. Materiál, ktorého dezintegrácia bola experimentálne potvrdená, bol následne kompostovaný spolu s biologickým odpadom v reálnom procese kompostovania.V ďalšej fáze výskumu boli výsledné komposty obsahujúce bioplast aplikované na vybrané rastlinné druhy, pričom sa hodnotila ich fytotoxicita v kontrolovaných laboratórnych podmienkach. Obsah vybraných chemických prvkov v biomase získanej z rastlín pestovaných na kompostoch s prídavkom NonOilenu sa analyzoval pomocou techniky ICP-OES. Cieľom tejto analýzy bolo vyhodnotiť vplyv kompostu obsahujúceho bioplast na proces klíčenia rastlín a na potenciálnu akumuláciu škodlivých látok v biomase. Výsledky obsahu prvkov v rastlinnej biomase pestovanej na substrátoch s prídavkom NonOilenu boli porovnané s kontrolnými vzorkami pestovanými bez prítomnosti tohto bioplastu.</t>
  </si>
  <si>
    <t>preradené do T1</t>
  </si>
  <si>
    <t>Výskum využívania vedľajších produktov z potravinárskej výrobby na produkciu bioplynu</t>
  </si>
  <si>
    <t>NI/1-283/2023/SPU</t>
  </si>
  <si>
    <t>ALFA BIO s.r.o.</t>
  </si>
  <si>
    <t>Výskum použiteľnosti odpadu zo spracovania sóje na produkciu bioplynu metódou mokrej fermentácie. Výstupom boli kumulatívne krivky produkcie bioplynu, priebeh zloženia bioplynu a návrh koncepčného riešenia zariadenia na efektívne energetické zhodnotenie skúmaných vzoriek.</t>
  </si>
  <si>
    <t>Výskum energetického využitia podsitnej frakcie vzniknutej zo zmesového komunálneho odpadu metódou suchej fermentácie</t>
  </si>
  <si>
    <t>doc. Ing. Žanete Pauková, PhD.</t>
  </si>
  <si>
    <t>NI/1-479/2023/SPU</t>
  </si>
  <si>
    <t>Marius Pedersen a.s.</t>
  </si>
  <si>
    <t>projekt ukončený v roku 2023, v roku 2024 už iba dofinancovaný</t>
  </si>
  <si>
    <t>Výskum energetického využitia podsitnej frakcie vzniknutej zo zmesového komunálneho odpadu metódou suchej fermentácie. Výstupom boli kumulatívne krivky produkcie bioplynu a priebeh zloženia bioplynu počas 30 dňového experimentu a návrh na využitie odpadu.</t>
  </si>
  <si>
    <t>Protokol o meraní s príslušnými závislosťami v tabuľkovom a grafickom prevedení</t>
  </si>
  <si>
    <t>doc. Ing. Jozef Žarnovský, PhD.</t>
  </si>
  <si>
    <t>NI/1-472/2023/SPU</t>
  </si>
  <si>
    <t>hydraulické a pneumatické stroje a zariadenia</t>
  </si>
  <si>
    <t>TIM SI, s.r.o.</t>
  </si>
  <si>
    <t xml:space="preserve">Predmetom zmluvy je záväzok zhotoviteľa na základe výskumu vypracovať a dodať pre objednávateľa Protokol o meraní s príslušnými závislosťami v tabuľkovom a grafickom prevedení. Zhotoviteľ sa zaväzuje v protokole o meraní uviesť rozsah merania, popis merania, základne údaje o predmete merania, údaje o meracej technike a výsledky merania.  </t>
  </si>
  <si>
    <t>Prípravné akcie na monitorovanie znečisťovania životného prostredia pomocou medonoosnej včely</t>
  </si>
  <si>
    <t>doc. Ing. Róbert Chlebo, PhD.</t>
  </si>
  <si>
    <t>ENV/2021/OP/0014</t>
  </si>
  <si>
    <t>ekosystémové služby pôdohospodárstva</t>
  </si>
  <si>
    <t>https://www.insignia-bee.eu/</t>
  </si>
  <si>
    <t>Wageningen Environmental Research</t>
  </si>
  <si>
    <t>806511618B01</t>
  </si>
  <si>
    <t xml:space="preserve">Projekt spustený v roku 2023 bol zameraný na štandardizované monitorovanie znečisťujúcich látok v úľovom prostredí a zdrojov včelej pastvy vo všetkých 27 krajinách EÚ. Do monitoringu bolo zaradených 315 včelstiev, na Slovensku sa ho zúčastnilo 10 včelárov, národným koordinátorom bol Róbert Chlebo, ÚCHZ, FAPZ, SPU. Projekt bol financovaný Európskou komisiou, záverečné stretnutie riešiteľov a národných koordinátorov projektu Insignia sa uskutočnilo 5. decembra 2024 v Bruseli. </t>
  </si>
  <si>
    <t>Testovanie účinkov koncentrácie kremičitých solí na rast a vývin rastlín pohánky jedlej</t>
  </si>
  <si>
    <t>prof. Ing. Marián Brestič, CSc.</t>
  </si>
  <si>
    <t>OBJ/2104/0097/23</t>
  </si>
  <si>
    <t>fyziológia plodín a drevín</t>
  </si>
  <si>
    <t>Úloha kremíka v zmiernení environmentálneho stresu</t>
  </si>
  <si>
    <t>Česká zemědelská univerzita v Praze</t>
  </si>
  <si>
    <t>Cieľom výskumno-vzdelávacieho projektu je meranie vodného a osmotického potenciálu listov po aplikácii rôznych koncentrácií kremíka .</t>
  </si>
  <si>
    <t>International Master of Science in Rural Development (IMRD)</t>
  </si>
  <si>
    <t>prof.Ing.Pavol Schwarcz,PhD.</t>
  </si>
  <si>
    <t>610590-EPP-1-2019-1-BE-EPPKA1-JMD-MOB</t>
  </si>
  <si>
    <t>ERASMUS Mundus Erasmus+ KA1 Mobility of individuals, EMJMD</t>
  </si>
  <si>
    <t>UNIVERSITEIT GENT</t>
  </si>
  <si>
    <t>549300UPKL07IUH4O432</t>
  </si>
  <si>
    <t>Cieľom programu IMRD je vyškoliť odborníkov, ktorí prispievajú k riešeniu sociálno-ekonomických, prírodných zdrojov a poľnohospodárskych výziev vo vidieckych komunitách. Multidisciplinárny prístjup, komparatívne štúdium modelov EÚ a mimo EÚ, flexibilný študijný program a jedinečné požiadavky na mobilitu stimulujú študentov, aby získali širokú perspektívu rozvoja vidieka a vybudeovali medzinárodnú sieť. Je to magisterský program pokrývajúci štyri semestre a 120 ECTS. Spoločne ho organizuje 6 hlavných európskych partnerov a 9 pridružených paertnerov z krajín mimo Európy. Program sa začína každý rok začiatkom septembra na Univerzite v Gente (Belgicko) prípravným kurzom a úvodných podujatím. Program sa kladá z 5 modelov s možnosťou stáže, pričom každý z nich je možné sledovať na inom mieste. Súčasťou programu je praktická Prípadová štúdia organizovaná na FEŠRR SPU v Nitre, kde prebiehajú praktické tréningy týkajúce sa rozvoja vidieka v regiónoch Slovenska.</t>
  </si>
  <si>
    <t>Medzinárodná kreditová mobilita</t>
  </si>
  <si>
    <t>Professor . JUDr. Lucia Palšová, PhD.</t>
  </si>
  <si>
    <t>2024-1-SK01-KA171-HED-000225521</t>
  </si>
  <si>
    <t xml:space="preserve">www.erasmusplus.sk </t>
  </si>
  <si>
    <t>Erasmus+ KA1</t>
  </si>
  <si>
    <t xml:space="preserve">Kľúčová akcia 131 v rámci mobilitného programu Erasmus+ umožňuje realizáciu študentskýcht a zamestnaneckých mobilít v rámci podpísaných interinštitucionálnych zmlúv medzi SPU v Nitre) a partnerskými krajinami, t.j. krajinami mimo EÚ. </t>
  </si>
  <si>
    <t>Sociability Through Urban Design Innovation (STUD.IO)</t>
  </si>
  <si>
    <t>PROFESSOR JUDr. Lucia Palšová, PhD.</t>
  </si>
  <si>
    <t>2020-1-IT02-KA203-079833</t>
  </si>
  <si>
    <t>https://2014-2020.erasmusplus.it/</t>
  </si>
  <si>
    <t>ERASMUS+ KA203</t>
  </si>
  <si>
    <t xml:space="preserve">Agenzia Nazionale Erasmus+ (INDIRE), Taliansko </t>
  </si>
  <si>
    <t>projekt ukončený v roku 2023; dofinancovanie realizované v roku 2024, posledná splátka projektu</t>
  </si>
  <si>
    <t>Projekt STUD.IO je Strategické partnerstvo v oblasti vysokoškolského vzdelávania realizované v spolupráci univerzít a organizácií z Talianska, Slovenska, Rumunska a Španielska. Hlavným cieľom je poskytnúť zodpovedajúce znalosti a zručnosti vysokoškolským študentom a verejným a súkromným prevádzkovateľom zaoberajúcim sa mestským a územným plánovaním a osvetliť sociologické a psychologické aspekty zásadné pre lepšie a presné plánovanie v územnom rozvoji.</t>
  </si>
  <si>
    <t>INnoVations of Regional Sustainability: EU Alliance INVEST</t>
  </si>
  <si>
    <t>101004073
NI/1-642/2020/SPU</t>
  </si>
  <si>
    <t>https://www.eacea.ec.europa.eu/grants/2014-2020/erasmus/capacity-building-field-higher-education-2020_en</t>
  </si>
  <si>
    <t>INVEST je aliancia európskych univerzít, ktoré sa spájajú s myšlienkou posilnenia prepojenia medzi vzdelávaním, výskumom, inováciami a prenosom znalostí. Dôraz je na vytváraní a implementácii spoločných študijných programov, organizácii zimných a letných škôl, spoločnom výskume, vytvorení Centra excelentnosti, vzdelávaní zamestnancov a študentov a na ďalších aktivitách.</t>
  </si>
  <si>
    <t>Udržateľnosť malých fariem riadených  mladými farmármi v rámci novej stratégie "z farmy na stôl" (VISYFARM)</t>
  </si>
  <si>
    <t>doc. Ing. Patrik Rovný, PhD.</t>
  </si>
  <si>
    <t>2020-1-CZ01-KA203-078495</t>
  </si>
  <si>
    <t xml:space="preserve">https://www.czu.cz/cs </t>
  </si>
  <si>
    <t>Projekt VISYFARM je zameraný na dlhodobú udržateľnosť malých fariem riadených mladými poľnohospodármi v kontexte novej stratégie EÚ, t.j. stratégie od poľnohospodárov k spotrebiteľom (farm-to-fork), ktorá je súčasťou ambicióznej Green Deal for Europe. Medzinárodný tím pripraví prehlaď a hodnotenie minulých a nových politík v štátoch konzorcia zameraných na mladých poľnohospodárov hospodáriacich na malých farmách. Budú predstavené príklady dobrej praxe spolupráce v celej potravinovej vertikále, ktoré majú prispieť k dlhodobej životaschopnosti poľnohospodárov. V závere budú vytvorené elektronické nástroje, ktoré umožnia efektívne ekonomické plánovanie a rozhodovanie. Webová stránka projektu: https://visyfarm.pef.czu.cz/</t>
  </si>
  <si>
    <t>Výučba udržateľnosti vo vysokoškolskom vzdelávaní v oblasti ekonomiky a manažmentu (SUSTA)</t>
  </si>
  <si>
    <t>Ing. Jana Gálová, PhD.</t>
  </si>
  <si>
    <t>2020-1-PL01-KA203-081980</t>
  </si>
  <si>
    <t xml:space="preserve">https://ue.poznan.pl/en/ </t>
  </si>
  <si>
    <t>Poznan University of Economics and Business</t>
  </si>
  <si>
    <t>Projekt SUSTA si kladie za cieľ vytvoriť koncepciu výučby trvalej udržateľnosti pre študentov ekonomických štúdií, ktorá povedie k zvýšeniu povedomia a zapojenia do problematiky udržateľnosti. Koordinátorom projektu je Poznan University of Economics and Business (PUEB, Poľsko). Partnermi je 5 univerzít z krajín, ktoré sa líšia z hľadiska ochrany životného prostredia: Slovenská poľnohospodárska univerzita v Nitre (SPU, Slovensko), Universidad Miguel Hernandez de Elche (UMH, Španielsko), Česká zemědělská univerzita v Praze (CULS, Česká republika), University of Zagreb (UZ, Chorvátsko) a University of Szeged (US, Maďarsko). Webová stránka projektu: https://ue.poznan.pl/en/university,c13/projects,c15039/erasmus-strategic-partnership,c14814/</t>
  </si>
  <si>
    <t>Building adult competences in Zero Waste circular economy in Europe (Zero Waste)</t>
  </si>
  <si>
    <t>2017-1-TR01-KA203-045990</t>
  </si>
  <si>
    <t>www.erasmusplus.sk</t>
  </si>
  <si>
    <t>IZMIR DEMOCRACY UNIVERSITY</t>
  </si>
  <si>
    <t>E10026616</t>
  </si>
  <si>
    <t>projekt ukončený v roku 2023, v roku 2024 už iba dofinancovaný                            2020-1-TR01-KA204-093013</t>
  </si>
  <si>
    <t xml:space="preserve">ZeroWaste aims to identify the current state of development of the zero-waste circular economy in the EU zone, as well as to encourage behavioural change and promote resource maximization in the most effective way among public and private actors. In order to achieve this, the project will include an innovative curriculum and training guide to increase the competences of adult learners on the zero-waste circular economy - the curriculum will focus on recycle &amp; reuse methods for wastes of food, glass, plastics, paper, packaging waste, textiles, metals-composites, electronic waste and other organic wastes. Key activities will incorporate recycling methods to meet the demands of labour markets and target municipalities to aid them in shifting to zero waste cities. The project also aims to boost the self-employment and entrepreneurial opportunities that a circular economy offers – for this reason, target groups include SMEs, municipalities and entrepreneurs/professionals interested in starting a business in a CE context.  </t>
  </si>
  <si>
    <t>Inovácia štruktúry a obsahového zamerania študijných programov profilujúcich potravinárske študijné odbory s ohľadom na digitalizáciu výučby</t>
  </si>
  <si>
    <t>prof. Ing. Jozef Golian, Dr.</t>
  </si>
  <si>
    <t>2020-1-SK01-KA203-078333</t>
  </si>
  <si>
    <t>https://www.erasmusplus.sk/</t>
  </si>
  <si>
    <t>Cieľom projektu je: a) vytvoriť kvalitné elektronické učebné materiály s inovovaným obsahom pre potravinárske študijné programy b) vytvoriť spoločné moduly prednášok a workshopov renomovaných odborníkov na špecifické témy kvality a bezpečnosti potravín, c) aplikovať informatizáciu a digitalizáciu v potravinárskom priemysle, ako nástroj zvyšovania kvality vzdelávania, d) zvýšiť kvalitu, integritu a efektivitu postgraduálneho vzdelávania, e) zvýšiť odborný potenciál vysokoškolských učiteľov a ich pedagogické a didaktické zručnosti. Do projektu sú okrem predkladateľa zapojené tri univerzity.</t>
  </si>
  <si>
    <t>Blockchain for Agri-Food Educators</t>
  </si>
  <si>
    <t>2022-1-SK01-KA220-HED-000086468</t>
  </si>
  <si>
    <t xml:space="preserve">https://www.erasmusplus.sk/vyzva-2022/ </t>
  </si>
  <si>
    <t>Blockchain technológia v súčasnosti transformuje obchodné modely, v oblasti poľnohospodárstva je ale stále v ranom štádiu. Projekt zvyšuje kompetencie a zručnosti vysokoškolských pedagógov vývojom nových didaktických metodík a vzdelávacích  materiálov v technológii blockchain, ktoré zahŕňajú teoretické poznatky, metódy, procesy a koncepcie s cieľom riešiť spoločenské výzvy v potravinovom dodávateľskom reťazci a urýchliť digitalizáciu v poľnohospodárskom sektore.</t>
  </si>
  <si>
    <t>CREATIVE ENGINEERING (CEDE)</t>
  </si>
  <si>
    <t>2022-1-SK01-KA220-HED-000090102</t>
  </si>
  <si>
    <t xml:space="preserve">http://ec.europa.eu/programmes/ersmusplus/documents/erasmu-plus-legal-base_en.pdf </t>
  </si>
  <si>
    <t>Projekt si kladie za cieľ pripraviť univerzitných študentov a pedagógov na digitálne vzdelávacie procesy a rozvíjať tvorivé schopnosti študentov technických fakúlt. Vytvorené inovatívne moduly a e-learningová platforma pre študentov podporuje rozvoj zručností 21. storočia (kreativita, riešenie problémov, analytické myslenie atď.) u študentov. Očakávané výsledky: -Porovnávacia správa o tvorivosti v technických fakultách - Osnova na rozvoj tvorivých schopností - E-learningová platforma pre technických študentov zameraná na kreativitu.</t>
  </si>
  <si>
    <t>Strategies to Improve the Qualification of Hotel Restaurant Catering Staff on Food Safety and Hygiene Practices</t>
  </si>
  <si>
    <t>2021-1-SK01-KA220-VET-000034652</t>
  </si>
  <si>
    <t xml:space="preserve">https://www.erasmusplus.sk/vyzva-2021/ </t>
  </si>
  <si>
    <t>"Vypracované stratégie sú zamerané na zlepšenie kvality a efektívnosti vzdelávacieho prostredia, najmä v oblasti zvyšovania odborných zručností, zlepšenia kvality pracovného prostredia a podmienok prostredníctvom zlepšenia úrovne vedomostí pracovníkov HORECA o bezpečnosti potravín a hygienických postupoch, čo zvýši možnosti lepšieho a pohodlného života v Európe."</t>
  </si>
  <si>
    <t>Innovative education in gastronomy to support sustainable systems</t>
  </si>
  <si>
    <t>Ing. Ľubomír Belej, PhD.</t>
  </si>
  <si>
    <t>2022-1-SK01-KA220-HED-000087766</t>
  </si>
  <si>
    <t>Vojenský konflikt na Ukrajine ovplyvňuje životy tisícov mladých ľudí, ktorí museli opustiť svoje domovy. Mnohí z nich museli opustiť svoje štúdium na domácich univerzitách mnohí z nich tak isto opustiť štúdium na stredných školách v posledných ročníkoch. V nasledujúcich rokoch preto očakávame zvýšený záujem týchto študentov o štúdium na našich vysokých školách. Inovácia učebných materiálov ich prispôsobenie sa tejto komunite a ex súčasne tvorba kvalitných učebných materiálov v oblasti gastronómie a potravinárstva vytvorí moderný integračný vzdelávací študijný materiál.</t>
  </si>
  <si>
    <t>Electronic Pan-European Learning System for Sustainable Agribusiness MBA Education (e-AgriMBA)</t>
  </si>
  <si>
    <t>Dr.h.c. prof. Ing. Peter Bielik, PhD.</t>
  </si>
  <si>
    <t>2022-1-PL01-KA220-HED-000086080</t>
  </si>
  <si>
    <t xml:space="preserve">https://erasmus-plus.ec.europa.eu/ </t>
  </si>
  <si>
    <t>Easmus+ KA220</t>
  </si>
  <si>
    <t>Warsaw University of Life Sciences</t>
  </si>
  <si>
    <t>000001784</t>
  </si>
  <si>
    <t>Projekt e-AgriMBA implementuje elektronický paneurópsky vzdelávací systém pre udržateľné vzdelávanie MBA v agrobiznise. Rozšíri tiež portfólio kurzov existujúcich programov MBA vytvorením online vzdelávacích a vyučovacích nástrojov. Projekt realizuje šesť univerzít reprezentujúcich sieť AgriMBA, ktorá od roku 1990 vytvára, monitoruje a akredituje programy MBA v oblasti agropodnikania a obchodu. Projekt vytvorí výhody pre všetkých členov siete a zainteresované strany mimo siete vrátane študentov s obmedzenými príležitosťami. Projekt tiež rozširuje sieť AgriMBA za hranice Európy založením nového programu MBA na Technickej univerzite v Moldavsku. Vzdelávací systém vytvorený v rámci projektu podporí rozvoj digitálnych a jazykových kompetencií a podporí udržateľnú transformáciu vysokoškolského vzdelávania smerom k vzdelávaniu šetrnému k životnému prostrediu. Koordinátorom projektu je Warsaw University of Life Sciences – SGGW, Poľsko. Partnermi projektu sú: Wageningen University (Holandsko), Czech University of Life Sciences (Česká republika), Slovenská poľnohospodárska univerzita v Nitre (Slovensko), University of Zagreb (Chorvátsko) , University of Debrecen (Maďarsko), Technical University of Moldova (Moldavsko)</t>
  </si>
  <si>
    <t>Agro Technology VET Centres to Network and Train Future Farmers in Jordan and Palestine (AgroTec)</t>
  </si>
  <si>
    <t>Erasmus+ VET</t>
  </si>
  <si>
    <t>AgriWatch BV</t>
  </si>
  <si>
    <t>AgroTec (č. 101092160) si kladie za cieľ vytvoriť sieť 5 agrotechnologických centier na 5 univerzitách v Jordánsku a Palestíne a rozvíjať praktické a inovatívne kurzy odborného vzdelávania a prípravy. Vypracujú sa učebné osnovy a študenti budú oboznámení s rozvojom vyžadujúcim nové zručnosti, ktorým sa tradičné učebné osnovy nezaoberajú. AgroTec centrá budú podporovať spoluprácu medzi spoločnosťami a inštitúciami odborného vzdelávania a prípravy, ako aj vytvárať prepojenia medzi všetkými zainteresovanými stranami agropotravinárskeho hodnotového reťazca. Tieto centrá budú tiež pomáhať pri propagácii inteligentných nástrojov na obohacovanie údajov prostredníctvom sietí senzorov IoT na monitorovanie, spracovanie, marketing a kontrolu kvality plodín.Konzorcium tvorí 6 univerzít a 2 obchodní partneri. Koordinátorom projektu je AgriWatch BV (Holandsko). Partnermi projektu sú The University of Jordan (Jordánsko), National University College of Technology (Jordánsko), Mutah University (Jordánsko), Palestine Polytechnic University (Palestína), Palestine Technical University Kadoorie (Palestína), Slovenská poľnohospodárska univerzita v Nitre (Slovensko) a Int@E UG (Nemecko).</t>
  </si>
  <si>
    <t>Building Digital Resilience by Making Digital Wellbeing and Security Accessible to All (DigiWELL)</t>
  </si>
  <si>
    <t>Ing. Martina Hanová, PhD.</t>
  </si>
  <si>
    <t>2022-2-SK01-KA220-ADU-000096888</t>
  </si>
  <si>
    <t>Erasmus+ KA220</t>
  </si>
  <si>
    <t>Projekt DigiWELL (č. 2022-2-SK01-KA220-ADU-000096888) má za cieľ poskytnúť dospelým potrebné kompetencie pre digitálnu pohodu a digitálnu bezpečnosť, aby umožnili vytvorenie digitálnej odolnosti pre všetkých, aby si mohli vybudovať bezpečný a šťastný život. Projekt DigiWELL sa tiež zameriava na vytváranie vzdelávacích príležitostí pre dospelých, aby digitálna pohoda a digitálna bezpečnosť boli dostupné pre všetkých. Na základe toho sa majú dosiahnuť tieto ciele: Vybavenie dospelých potrebnými kompetenciami pre digitálnu pohodu a digitálnu bezpečnosť; Uľahčenie prístupu dospelých k možnostiam digitálneho sveta; Vytváranie vzdelávacích príležitostí pre dospelých s cieľom sprístupniť digitálnu pohodu a digitálnu bezpečnosť všetkým; Vývoj metodiky, školiaceho programu, materiálov a platformy OER uľahčujúcich budovanie digitálnej odolnosti.</t>
  </si>
  <si>
    <t>Rozvoj výučby rybárstva a rybnikárstva v oblasti zeleného prístupu v Arménsku a na Ukrajine (AFISHE)</t>
  </si>
  <si>
    <t xml:space="preserve">https://ec.europa.eu/info/funding-tenders/opportunities/portal/screen/opportunities/topic-details/erasmus-edu-2022-cbhe-strand-2 </t>
  </si>
  <si>
    <t>Erasmus+ EDU</t>
  </si>
  <si>
    <t>Scientific Center of Zoology and Hydroecology of the NAS RA</t>
  </si>
  <si>
    <t>Cieľom tohto projektu je znížiť negatívny vplyv akvakultúry a rybného hospodárstva na životné prostredie v Arménsku a na Ukrajine prostredníctvom návrhu a rozvoja magisterských študijných programov v oblasti akvakultúry a rybného hospodárstva, ktoré sú porovnateľné s kvalitnými obdobnými študijnými programami v Európe a reagujú na národné a regionálne potreby, a posilniť spoluprácu medzi univerzitami, podnikmi a výskumom (koncept "od vzdelávania k ekológii"). Projekt AFISHE vytvorí sieť medzi Arménskom, Ukrajinou a partnerskými krajinami EÚ v oblasti akvakultúry a rybárstva. Táto sieť bude slúžiť ako platforma na realizáciu spoločných vzdelávacích a výskumných aktivít s cieľom podporiť najlepšie ekologické prístupy a aktivity v týchto oblastiach v súlade s cieľmi OSN v oblasti trvalo udržateľného rozvoja a Zelenou dohodou EÚ. Projekt AFISHE posilní spoluprácu medzi univerzitami a podnikmi, ktorej výsledkom bude realizácia činností založených na výskume a ekológii a zvýšenie prevádzkovej efektívnosti podnikov akvakultúry a rybného hospodárstva. Hlavnými aktivitami projektu sú vytvorenie a rozvoj magisterských študijných programov so všetkými podpornými materiálmi, zriadenie laboratórií a vzdelávanie pedagogických a nepedagogických pracovníkov Arménska a Ukrajiny.</t>
  </si>
  <si>
    <t>Improving the development of rural areas through a resilient approach based on sustainable and regenerative farming systems, decreasing the isolation of small rural farmers (EU-DARE)</t>
  </si>
  <si>
    <t>2022-1-PL01-KA220-VET-000085933</t>
  </si>
  <si>
    <t>ostatné odbory živočíšnej produkcie</t>
  </si>
  <si>
    <t>Uniwersytet Przyrodniczy we Wroclawiu</t>
  </si>
  <si>
    <t>000001867</t>
  </si>
  <si>
    <t>EU-DARE navrhuje vypracovať vysoko praktický školiaci kurz, ktorý zvýši prijatie udržateľných poľnohospodárskych postupov, konkrétne agroekológie</t>
  </si>
  <si>
    <t>Girls just want to have fun coding (CodingGirl)</t>
  </si>
  <si>
    <t>2023-1-SK01-KA220-SCH-000151126</t>
  </si>
  <si>
    <t>Projekt si kladie za cieľ nielen podporovať zmysluplné využívanie digitálnych technológií vo vzdelávaní, učení, hodnotení a zapájaní sa, ale rovnako rozvíjať digitálne zručnosti a kompetencie dievčat vo veku 8 – 15 rokov, čím sa osobitná pozornosť venuje podpore rodovej rovnosti</t>
  </si>
  <si>
    <t>AgriXplainer: The New European Educational Marketing Method for the valorization of Green Practices and Successful Products in Agri-Food Micro-Enterprises</t>
  </si>
  <si>
    <t>2023-1-SK01-KA220-VET-000151387</t>
  </si>
  <si>
    <t>Projekt AgriXplainner sa zameriava na posilnenie vzdelávacích marketingových praxí v agropotravinárskych mikropodnikoch. V rámci projektu sa uskutoční výskum s účasťou 210 farmárov, pilotná MOOC pre farmárov a zhromaždenie údajov pre politické odporúčania. Očakávané výstupy zahŕňajú psychometrickú testovaciu metódu, atlas vzdelávacích marketingových praxí, online kurz a súbor politických odporúčaní.</t>
  </si>
  <si>
    <t>Blended Sustainability Training for Livestock and Animal Food Production (SUSTRA)</t>
  </si>
  <si>
    <t>2023-1-HR01-KA220-VET-000156640</t>
  </si>
  <si>
    <t>https://www.ampeu.hr/files/Prilog_I_VET_KA220_pristupacni_PDF.pdf</t>
  </si>
  <si>
    <t>Poljoprivredno šumarska škola Vinkovci</t>
  </si>
  <si>
    <t>E10204408</t>
  </si>
  <si>
    <t>Prispievanie k cieľom EÚ v oblasti znižovania emisií skleníkových plynov, bezpečnosti potravín a stratégie z farmy na stôl. 
Zvýšiť úroveň vedomostí a zručností študentov a technikov tvorbou vzdelávacích materiálov zameraných na digitálne technológie v živočíšnej výrobe a produkciu potravín.</t>
  </si>
  <si>
    <t>Partnership for innovation on the exchange of best practices and the design of joint collaborative initiatives at European level related to the awareness of the effects of contamination on human health (INNO-SAFE-LIFE)</t>
  </si>
  <si>
    <t>2023-1-RO01-KA220-HED-000164767</t>
  </si>
  <si>
    <t>“Victor Babes” University of Medicine and Pharmacy from Timisoara</t>
  </si>
  <si>
    <t xml:space="preserve">V súčasnosti sa na základe všeobecného cieľa projektu (Rozvoj medzinárodného a interdisciplinárneho partnerstva spolupráce spolu s výmenou osvedčených postupov a návrhom spoločných iniciatív spolupráce na európskej úrovni v oblasti zvyšovania povedomia o závažnosti znečistenia a jeho priamych účinkoch na zdravie) vypracoval nový učebný plán a dokončuje sa jeho príručka. V rámci výskumných a vývojových aktivít prebieha výmena aktuálnych informácií z komplementárnych interdisciplinárnych oblastí s cieľom prepojiť systémy vysokoškolského vzdelávania, stimulovať inovatívne postupy učenia a vyučovania a vychovávať mladých propagátorov zdravého životného prostredia pre ľudí. </t>
  </si>
  <si>
    <t>Centrum jazykov</t>
  </si>
  <si>
    <t>Erstellung von interaktiven Audio-Aufnahmen für effektiven und berufsorientierten DaF-Unterricht</t>
  </si>
  <si>
    <t>Mgr. Stanislava Gálová, PhD.</t>
  </si>
  <si>
    <t>2023-5-15-001</t>
  </si>
  <si>
    <t>https://www.aktion.saia.sk/sk/main/projekty-akcie/</t>
  </si>
  <si>
    <t>Cieľom predkladaného projektu je vytvoriť inovatívne audio materiály založené na metóde TPRS pre študentov Slovenskej poľnohospodárskej univerzity v Nitre. Do projektu sa zapoja aj študenti Inštitútu germanistiky Viedenskej univerzity, ktorí nahovoria nemecké texty. Ďalej je našou úlohou spracovať a poskytnúť cenné informácie, ktoré získame komparáciou aktuálnych jazykových kurzov a učebných materiálov pre výučbu nemeckého jazyka ako cudzieho. Na základe týchto informácií a postupov v TPRS metóde vytvoríme také učebné materiály, ktoré umožňujú študentom hovoriť jednoducho, ale relatívne plynulo už po 13 vyučovacích jednotkách nemeckého jazyka. Spolupráca našich univerzít navyše vytvára priestor na skúmanie nových didaktických prístupov v pedagogickej praxi a na spoločné publikovanie získaných výsledkov.</t>
  </si>
  <si>
    <t>Mobility študentov a zamestnancov vysokých škôl medzi krajinami programu</t>
  </si>
  <si>
    <t>2024-1-SK01-KA131-HED-000210788</t>
  </si>
  <si>
    <t>Kľúčová akcia 131 v rámci mobilitného programu Erasmus+ umožňuje realizáciu študentských mobilít za účelom štúdia alebo stáže a zamestnaneckých mobilít za účelom školenia alebo výučby do krajín programu (krajiny EÚ + Severné Macedónsko, Turecko, Lichtenštajnsko, Nórsko a Island).</t>
  </si>
  <si>
    <t>2022-1-SK01-KA131-HED-000054242</t>
  </si>
  <si>
    <t>Adult learning</t>
  </si>
  <si>
    <t>2023-1-SK01-KA121-ADU-000121648</t>
  </si>
  <si>
    <t>Call for proposals 2023 - EAC/A10/2022 Erasmus+ Programme</t>
  </si>
  <si>
    <t>Projekt podaný a realizovaný v rámci akreditácie KA 121 ADU na vzdelávaní dospelých zameraný na Vzdelávaciu mobilitu jednotlivcov, ktorí sa podieľajú na výučbe v rámci Univerzity tretieho veku s cieľom zlepšiť ich kompetencie a zručnosti, inovovať a vytvárať nové programy pre seniorov a prepájať inštitúcie ponúkajúce túto formu vzdelávania.</t>
  </si>
  <si>
    <t>Buzzing Futures: Enhancing Entrepreneurship Skills and Competences in Urban Beekeeping (BEEurban)</t>
  </si>
  <si>
    <t>Ing. Peter Šedík, PhD.</t>
  </si>
  <si>
    <t>2024-1-PL01-KA220-HED-000249359
NI/1-521/2024/SPU</t>
  </si>
  <si>
    <t>Partner Agreement</t>
  </si>
  <si>
    <t>Projekt si kladie za cieľ zlepšiť vzdelávanie, vedomosti a podnikateľské kompetencie v oblasti mestského včelárenia prostredníctvom inovatívnych vzdelávacích materiálov, interaktívneho online kurzu a komplexnej príručky s názvom „ Manažment mestských včelníc: Komplexná príručka pre udržateľné včelárenie v mestách“. Konzorcium projektu zahŕňa: Wroclawskú univerzitu environmentálnych a prírodných vied (Poľsko), Slovenskú poľnohospodársku univerzitu v Nitre (Slovensko), Asociáciu ARID (Poľsko), Aristotelovu univerzitu v Solúne (Grécko), Lesnícku univerzitu (Bulharsko) a Univerzitu v Balikesire (Turecko).</t>
  </si>
  <si>
    <t>Digital marketing: Theory &amp; Practice in Visegrad region</t>
  </si>
  <si>
    <t>22420081
NI/1-452/2024/SPU</t>
  </si>
  <si>
    <t>Projekt si kladie za cieľ zmapovať a zlepšiť tvrdé zručnosti v digitálnom marketingu vytvorením medzinárodnej učebnice, ktorá obsahuje komplexné teoretické a praktické informácie súvisiace s digitálnym marketingom, doplnené o prípadové štúdie z vyšehradského regiónu, ako aj online kurz pokrývajúci vybrané praktické problémy v rámci online marketingu s dôrazom na zručnosti so správou Google Analytics. Koordinátorom projektu je Fakulta ekonomiky a manažmentu (Slovenská poľnohospodárska univerzita v Nitre) / SK. Partnermi projektu sú: Ekonomická univerzita v Krakove (PL), Česká zemědělská univerzita v Prahe (CZ) a Obchodná univerzita v Budapešti (HU).</t>
  </si>
  <si>
    <t>Špecializované vzdelávanie zo šľachtenia a semenárstva pre expertnú skupinu z Arménska (EU GAIA 079/2024)</t>
  </si>
  <si>
    <t>doc. Ing. Jan Brindza, CSc.</t>
  </si>
  <si>
    <t>6546-00/2022</t>
  </si>
  <si>
    <t>https://www.entwicklung.at/en/projects/detail-en/eu-green-agriculture-initiative-in-armenia-adc-co-financing-ada-top-up</t>
  </si>
  <si>
    <t>EU GAIA</t>
  </si>
  <si>
    <t>Austrian Development Agency</t>
  </si>
  <si>
    <t>0262293</t>
  </si>
  <si>
    <t xml:space="preserve">intenzívny špecializovaný kurz pre skupinu expertov z vládnych inštitúcií, univerzít, šľachtiteľských a semenárskych inštitúcií Arménska </t>
  </si>
  <si>
    <t>Rozšírenie poznatkov pre  zástupcov štátnych, univerzitných, výskumných, neziskových inštitúcií Arménska z oblasti šľachtenia a semenárstva na Slovensku. Návšteva významných kontrolných, výskumných, šľachtiteľských a semenárskych inštitúcií a spoločností na Slovensku s cieľom získať praktické poznatky a skúsenosti zo systému šľachtenia, semenárstva.</t>
  </si>
  <si>
    <t>Creation of a regional database of pollen morphology for the assessment of the bee porducts quality (Regional Pollen Data)</t>
  </si>
  <si>
    <t>22420139
NI/1-471/2024/SPU</t>
  </si>
  <si>
    <t>Rozvojový projekt pre vytvorenie inštitucionálnych kapacít riešenia povinného testovania botanického a geografického pôvodu včelích produktov</t>
  </si>
  <si>
    <t>Vytvorenie intelektuálnych, inštitucionálnych, technických a organizačných kapacít medzinárodnej  platformy  pre  prípravu a zriadenie Regionálnej databázy peľových zŕn pre kontrolu botanického a geografického pôvodu včelích produktov a to aj z dôvodu pripravovanej povinnosti v súlade Dokument 32024L1438 Smernice Európskeho parlamentu a Rady (EÚ) 2024/1438 zo 14. mája 2024</t>
  </si>
  <si>
    <t>Open Food Innovation University (OFINU)</t>
  </si>
  <si>
    <t>https://ec.europa.eu/info/funding-tenders/opportunities/portal/screen/opportunities/topic-details/erasmus-edu-2023-cbhe-strand-2</t>
  </si>
  <si>
    <t>LATVIJAS BIOZINATNU UN TEHNOLOGIJU UNIVERSITATE</t>
  </si>
  <si>
    <t>Celkový cieľ - modernizovať vysokoškolské vzdelávanie v oblasti inovácií a technológií v potravinárstve v Uzbekistane a Tadžikistane, a tým zvýšiť kvalitu a zabezpečiť relevantnosť vysokoškolského vzdelávania pre potreby sociálno-ekonomického rastu príslušných krajín a najmä ich regiónov.</t>
  </si>
  <si>
    <t>Cieľom tohto projektu je uľahčiť digitálnu transformáciu v poľnohospodárstve vo všeobecnosti a najmä vo výrobe potravín v regióne V4+ (krajiny Vyšehradskej štvorky a Srbsko) integráciou odborných znalostí a skúseností piatich regionálnych univerzít – z ktorých každá je adeptom na určitú digitálnu kvalitu potravín. metóda hodnotenia – a otvorenie tejto siete spolupráci s miestnymi a regionálnymi zainteresovanými stranami.</t>
  </si>
  <si>
    <t>Výskum bol zameraný na hodnotenie potravín a kŕmnych rastlinných zdrojov ako cenného zdroja rastlinnej suroviny pre hospodárske zvieratá a farmakológiu.</t>
  </si>
  <si>
    <t>VAPL - V4 Agricultutal Land Protection</t>
  </si>
  <si>
    <t>Projekt je zameraný na konvergenciu štyroch stredoeurópskych univerzít s poľnohospodárskym zameraním s cieľom hĺbkovo diskutovať a spoluprácovať na riešení právnych otázok ochrany poľnohospodárskej pôdy. Dôraz bude kladení na efektívne riešenia a návrh možných zmien politík v krajích V4.</t>
  </si>
  <si>
    <t xml:space="preserve">A morphometric description and comparative analysis of the Hyssop and Moldavian dragonhead varieties of foreign origin were carried out, focusing on stem, leaf, and flower characteristics. </t>
  </si>
  <si>
    <t>Výskumný program riešený počas výskumného pobytu zahraničného účastníka  v rámci medzinárodného projektu</t>
  </si>
  <si>
    <r>
      <t xml:space="preserve"> Research of scientific information on the biology of the species of the genus </t>
    </r>
    <r>
      <rPr>
        <i/>
        <sz val="10"/>
        <rFont val="Arial"/>
        <family val="2"/>
        <charset val="238"/>
      </rPr>
      <t>Cuphea</t>
    </r>
    <r>
      <rPr>
        <sz val="10"/>
        <rFont val="Arial"/>
        <family val="2"/>
        <charset val="238"/>
      </rPr>
      <t xml:space="preserve"> - source of precious oils, their productivity potential and the possibility of their domestication in temperate regions. </t>
    </r>
  </si>
  <si>
    <t xml:space="preserve">	Creation of a model for the production of meat products using beekeeping products, which will take into account quality, safety and environmental aspects.</t>
  </si>
  <si>
    <t>Analysis of bioactive properties of beekeeping products on biochemical, microbiological indicators.</t>
  </si>
  <si>
    <t>Food Quality in Digital Age</t>
  </si>
  <si>
    <t>doc. Ing. Miroslav Kročko, PhD.</t>
  </si>
  <si>
    <t xml:space="preserve">	22230075</t>
  </si>
  <si>
    <t>University of Life Sciences in Lublin</t>
  </si>
  <si>
    <t>Akreditovaný vzdelávací program Sladovník - Pivovarník</t>
  </si>
  <si>
    <t>doc. Ing. Ján Mareček, PhD.</t>
  </si>
  <si>
    <t>1702/2023/73/3, 261/2014/SPU</t>
  </si>
  <si>
    <t>akreditovaný vzdelávací program Sladovník - Pivovarník</t>
  </si>
  <si>
    <t>Slovenská živnostenská komora</t>
  </si>
  <si>
    <t>Zabezpečenie kompletnej výučby v rámci vzdelávacieho programu akreditovaného kurzu.</t>
  </si>
  <si>
    <t>Víno SPU 2024</t>
  </si>
  <si>
    <t>1381/2024/KULTaCR, NI/1-278/2024/SPU</t>
  </si>
  <si>
    <t>Nitriansky samosprávny kraj</t>
  </si>
  <si>
    <t>Podpora workshopu Víno SPU 2024 organizovaného ÚZ FZKI, z grantu "Podpora cestovného ruchu na území NSK".</t>
  </si>
  <si>
    <t>Medzigeneračná letná univerzita</t>
  </si>
  <si>
    <t>NI/1-293/2024/SPU</t>
  </si>
  <si>
    <t>https://uniag.sk/sk/oznamy-reader/medzigeneracna-letna-univerzita</t>
  </si>
  <si>
    <t>Mesto Nitra</t>
  </si>
  <si>
    <t>Jedinečný vzdelávací program je navrhnutý tak, aby spojil ľudí z rôznych generácií, ktorí sa budú spoločne učiť, zdieľať svoje skúsenosti a spolupracovať v inšpiratívnom prostredí.</t>
  </si>
  <si>
    <t>Spracovanie návrhu výsadby drevín v rámci projektu zelená infraštruktúra pre zlepšenie ekologickej stability územia</t>
  </si>
  <si>
    <t>2125/2019</t>
  </si>
  <si>
    <t xml:space="preserve">Memorandum o spolupráci </t>
  </si>
  <si>
    <t>Mesto Trnava</t>
  </si>
  <si>
    <t xml:space="preserve">Výsadba stromov Štrky 2024: vypracovanie výsadbového a vytyčovacieho plánu výsadby v lokalite E na parcele 1485 registra E (plocha C) </t>
  </si>
  <si>
    <t>Akreditovaný vzdelávací program - Arboristika v správe a údržbe zelene</t>
  </si>
  <si>
    <t>prof. Ing. Viera Paganová, PhD.</t>
  </si>
  <si>
    <t>číslo akreditácie: 3257/2017/67/1</t>
  </si>
  <si>
    <t>https://www.uniag.sk/sk/odborne-programy-a-kurzy</t>
  </si>
  <si>
    <t>Mesto Svit</t>
  </si>
  <si>
    <t>http://isdv.iedu.sk/CourseDetail.aspx?moduleId=35020, http://isdv.iedu.sk/CourseDetail.aspx?moduleId=35021, http://isdv.iedu.sk/CourseDetail.aspx?moduleId=35022, http://isdv.iedu.sk/CourseDetail.aspx?moduleId=35023, http://isdv.iedu.sk/CourseDetail.aspx?moduleId=35024</t>
  </si>
  <si>
    <t>Realizácia programu ďalšieho vzdelávania - akreditovaný kurz. Absolventi získajú súhrnné aktuálne poznatky a osvedčenie o absolvovaní akreditovaného vzdelávacieho programu (príloha vyhlášky č. 97/2010 Z. z.), ktoré sa vydáva po absolvovaní vzdelávacích programov ďalšieho vzdelávania, ktoré boli akreditované podľa zákona č. 568/2009 Z. z. o celoživotnom vzdelávaní. Kvalifikácia je evidovaná.</t>
  </si>
  <si>
    <t>obj.č. 1000040802/2024, 1000041938/2024, 
číslo akreditácie: 3257/2017/67/1</t>
  </si>
  <si>
    <t>Slovenská inšpekcia životného prostredia</t>
  </si>
  <si>
    <t>05.03.2024
18.03.2024</t>
  </si>
  <si>
    <t>RIPLAND services, s.r.o.</t>
  </si>
  <si>
    <t>05.03.2024 
06.03.2024
18.03.2024</t>
  </si>
  <si>
    <t>MEPOS SNV s.r.o.</t>
  </si>
  <si>
    <t>Mesto Spišská Nová Ves</t>
  </si>
  <si>
    <t>Ateliér Papaver s.r.o.</t>
  </si>
  <si>
    <t>FOCUS IMPORT s.r.o.</t>
  </si>
  <si>
    <t>Mesto Hlohovec</t>
  </si>
  <si>
    <t>Správa mestskej zelene v Košiciach</t>
  </si>
  <si>
    <t>Mesto Považská Bystrica</t>
  </si>
  <si>
    <t>zares, spol. s r.o.</t>
  </si>
  <si>
    <t>Ing. Ivan Rubaninský, Záhradné centrum</t>
  </si>
  <si>
    <t>obj.: 2400076600
číslo akreditácie: 3257/2017/67/1</t>
  </si>
  <si>
    <t>Ministerstvo vnútra SR</t>
  </si>
  <si>
    <t>07.03.2024
24.10.2024</t>
  </si>
  <si>
    <t>obj. č. 191/2024
číslo akreditácie: 3257/2017/67/1</t>
  </si>
  <si>
    <t>Fakultná nemocnica Nitra</t>
  </si>
  <si>
    <t>obj. č.126
číslo akreditácie: 3257/2017/67/1</t>
  </si>
  <si>
    <t xml:space="preserve">Komunálne služby Mesta Ružomberok  </t>
  </si>
  <si>
    <t>Aldekor, s.r.o.</t>
  </si>
  <si>
    <t>Obec Drienov</t>
  </si>
  <si>
    <t>obj. 1000060254
obj. 1000058852
číslo akreditácie: 3257/2017/67/1</t>
  </si>
  <si>
    <t>Štátna ochrana prírody SR</t>
  </si>
  <si>
    <t>23.10.2024
09.10.2024</t>
  </si>
  <si>
    <t>Mesto Ružomberok</t>
  </si>
  <si>
    <t>Hlavné mesto SR Bratislava</t>
  </si>
  <si>
    <t>fuksi CARE, s.r.o.</t>
  </si>
  <si>
    <t>05.11.2024
13.11.2024</t>
  </si>
  <si>
    <t>Greensad s.r.o.</t>
  </si>
  <si>
    <t>24/21/54R/370
číslo akreditácie: 3257/2017/67/1</t>
  </si>
  <si>
    <t>Úrad práce sociálnych vecí a rodiny SR</t>
  </si>
  <si>
    <t>Uchádzačom preplatené na základe žiadosti na ÚPSVR SR, v rámci projektu s kódom č. 401400FGL4</t>
  </si>
  <si>
    <t>Akreditovaný vzdelávací program - Základy Open-Source GIS</t>
  </si>
  <si>
    <t>obj.č.3622024
číslo akreditácie: 3257/2020/22/2</t>
  </si>
  <si>
    <t>Úrad pre územné plánovanie a výstavbu Slovenskej republiky</t>
  </si>
  <si>
    <t>http://isdv.iedu.sk/CourseDetail.aspx?moduleId=39721</t>
  </si>
  <si>
    <t>24/21/54R/296 - 298, 300, 305
číslo akreditácie: 3257/2020/22/2</t>
  </si>
  <si>
    <t>19.09.2024
24.09.2024</t>
  </si>
  <si>
    <t>Akreditovaný vzdelávací program - Prevádzkovanie kompostární</t>
  </si>
  <si>
    <t>Ing. Anna Báreková, PhD.</t>
  </si>
  <si>
    <t>číslo akreditácie: 3257/2021/113/1</t>
  </si>
  <si>
    <t>VARREX, s.r.o.</t>
  </si>
  <si>
    <t>http://isdv.iedu.sk/CourseDetail.aspx?moduleId=41798</t>
  </si>
  <si>
    <t>SunMed s.r.o.</t>
  </si>
  <si>
    <t>55 533 698</t>
  </si>
  <si>
    <t>Ing. Mária Kopčáková</t>
  </si>
  <si>
    <t>Lokálne s.r.o.</t>
  </si>
  <si>
    <t>IstroAgra s.r.o.</t>
  </si>
  <si>
    <t>Obec Uzovský Šalgov</t>
  </si>
  <si>
    <t>číslo akreditácie: 3257/2021/113/1
obj.:20240181</t>
  </si>
  <si>
    <t>Technické služby mesta Trebišov</t>
  </si>
  <si>
    <t>Obec Streda nad Bodrogom</t>
  </si>
  <si>
    <t>02.05.2024
16.05.2024</t>
  </si>
  <si>
    <t>JRK Slovensko</t>
  </si>
  <si>
    <t>Služby občanom mesta Levice, s.r.o.</t>
  </si>
  <si>
    <t>55380174</t>
  </si>
  <si>
    <t>Mesto Spišská Stará Ves</t>
  </si>
  <si>
    <t>REWILS, s.r.o.</t>
  </si>
  <si>
    <t>číslo akreditácie: 3257/2021/113/1
obj.:OBJ240542</t>
  </si>
  <si>
    <t>Technické a záhradnícke služby Michalovce</t>
  </si>
  <si>
    <t>CB Compo s. r. o.</t>
  </si>
  <si>
    <t xml:space="preserve">EKOBARD,a.s. </t>
  </si>
  <si>
    <t xml:space="preserve">Mesto Partizánske </t>
  </si>
  <si>
    <t xml:space="preserve">EKOS spol. s.r.o Stará Ľubovňa </t>
  </si>
  <si>
    <t>Botanický náučný chodník - fáza I. pre SPU</t>
  </si>
  <si>
    <t>NI/1-344/2024/SPU</t>
  </si>
  <si>
    <t>Zmluva o poskytnutí mimoriadnej dotácie</t>
  </si>
  <si>
    <t>"EKO ďalej 2024"</t>
  </si>
  <si>
    <t>23.7.2024</t>
  </si>
  <si>
    <t>Zmluva reg. č. NI/1-344/2024/SPU</t>
  </si>
  <si>
    <t>Označovací vzdelávací systém priamo v kolekciách, interaktívne vzdelávanie</t>
  </si>
  <si>
    <t>Fascinujúci svet mäsožravých a vodných rastlín</t>
  </si>
  <si>
    <t>NI/1-231/2024/SPU</t>
  </si>
  <si>
    <t>Zmluva o poskytnutí dotácie</t>
  </si>
  <si>
    <t xml:space="preserve">Podpora a rozvoj cestovného ruchu v meste </t>
  </si>
  <si>
    <t>17.5.2025</t>
  </si>
  <si>
    <t>Zmluva reg. č. NI/231/2024/SPU</t>
  </si>
  <si>
    <t>Založenie kolekcie mäsožravých rastlín, ako uzavretého mikroklimatického systému, prvok špeciálnej rastlinnej produkcie, prezentácia raritných druhov a druhov CITES, vzdelávanie študentov</t>
  </si>
  <si>
    <t xml:space="preserve">Lesné hry v permakultúre </t>
  </si>
  <si>
    <t>NI/1-102/2024/SPU</t>
  </si>
  <si>
    <t>Darovacia zmluva</t>
  </si>
  <si>
    <t>"Vy rozhodujetem, my pomáhame"</t>
  </si>
  <si>
    <t>Nadácia Pontis</t>
  </si>
  <si>
    <t>13.3.2024</t>
  </si>
  <si>
    <t>Zmluva reg.č. NI/1-102/2024/SPU</t>
  </si>
  <si>
    <t>Environmentálne hravé prvky slúžiace na vzdelávanie verejnosti hravou formou a poukázanie na dôležitosť témy klimatickej zmeny  a podporu biodiverzity</t>
  </si>
  <si>
    <t>Lesné hry v permakultúre II.</t>
  </si>
  <si>
    <t>NI/1-395/2024/SPU</t>
  </si>
  <si>
    <t>Zmluva reg. Č. NI/1-395/2024/SPU</t>
  </si>
  <si>
    <t>BIO:VCEL:IN biodiverzita-včely-interaktivita - ukážková včelnica</t>
  </si>
  <si>
    <t>NI/1-124/2024/SPU</t>
  </si>
  <si>
    <t>Zmluva o poskytnutí grantu</t>
  </si>
  <si>
    <t>Zelené oázy</t>
  </si>
  <si>
    <t>Nadácia Ekopolis</t>
  </si>
  <si>
    <t>Zmluva reg. č. NI/1-124/2024/SPU</t>
  </si>
  <si>
    <t>Vybudovanie inetraktívne jvýukovej včelnice s vysadením medonosných  a klimaticky stabilných autochtónnych druhov drevín</t>
  </si>
  <si>
    <t>BIO-VČEL-IN - EDUkácia</t>
  </si>
  <si>
    <t>NI/1-230/2024/SPU</t>
  </si>
  <si>
    <t>Zmluva o poskytnutí finančného príspevku</t>
  </si>
  <si>
    <t>Nasadení pre klímu 2024</t>
  </si>
  <si>
    <t>Nadácia Tipsport</t>
  </si>
  <si>
    <t>Zmluva reg. č. NI/1-230/2024/SPU</t>
  </si>
  <si>
    <t>Vzdelávacie prvky v bezprostrednej blízkosti priestoru včelnice, osadené v biodiverzitných lúkach, vzdelávanie a podpora povedomia o dôležitosti opeľovačov a medonosných druhov v urbanizvanej krajine</t>
  </si>
  <si>
    <t>MEDOKVET 2024 v Botanickej záhrade SPU v Nitre - organizácia podujatia - zvážiť</t>
  </si>
  <si>
    <t>NI/1-176/2024/SPU</t>
  </si>
  <si>
    <t>V mojom okolí 2024</t>
  </si>
  <si>
    <t>Nadácia EPH</t>
  </si>
  <si>
    <t>Zmluva reg. č. NI/1-176-2024/SPU</t>
  </si>
  <si>
    <t>technické a odborné zabezpečenie osvetovo-spoločenského, podujatia s reprezentáciou produktov a výsledkov výskumov SPU</t>
  </si>
  <si>
    <t>MEDOKVET - kultúrno-osvetové podujatie - organizácia podujatia, opravila som sumu, zvážiť</t>
  </si>
  <si>
    <t>NI/1-312/2024/SPU</t>
  </si>
  <si>
    <t>Kultúra a kreatívny priemysel</t>
  </si>
  <si>
    <t>Zmluva reg. č. NI/1-312-2024/SPU</t>
  </si>
  <si>
    <t>Vypracovanie Bilancie skrývky humusového horizontu poľnohospodárskej pôdy odnímanej natrvalo za účelom realizácie stavby Zberný dvor – dočasný sklad v k.ú. Jedľové Kostoľany</t>
  </si>
  <si>
    <t>prof. RNDr. Ing. Tomáš Tóth, PhD.</t>
  </si>
  <si>
    <t>ochrana pôdy</t>
  </si>
  <si>
    <t>Obec Jedľové Kostoľany</t>
  </si>
  <si>
    <t>00308064</t>
  </si>
  <si>
    <t>Vypracovanie technickej správy v zmysle zákona č.34/2024, ktorým sa mení zákon č. 220/2004 Z.z. o ochrane poľnohospodárskej pôdy a o zmene zákona č. 245/2003 Z.z. o integrovanej prevencii a kontrole znečisťovania životného prostredia a o zmene a doplnení niektorých zákonov a zásad pri nepoľnohospodárskom využívaní poľnohospodárskej pôdy a jej odňatia z PPF a o povinnosti vykonať skrývku humusového horizontu a jeho následnho hospodárneho využívanie tak, aby sa zabránilo  znehodnoteniu vlastností a funkcií poľnohospodárskej pôdy v zmysle Vyhlášky MP SR č. 508/2004 za účelom realizácie stavby:  Zberný dvor – dočasný sklad v k.ú. Jedľové Kostoľany, investor : obec Jedľové Kostoľany</t>
  </si>
  <si>
    <t>Vypracovanie Bilancie skrývky humusového horizontu poľnohospodárskej pôdy trvalo odnímanej za účelom stavby Rozhľadňa, obec: Obyce</t>
  </si>
  <si>
    <t>Obec Obyce</t>
  </si>
  <si>
    <t>00308358</t>
  </si>
  <si>
    <t>Vypracovanie technickej správy v zmysle zákona č.34/2024, ktorým sa mení zákon č. 220/2004 Z.z. o ochrane poľnohospodárskej pôdy a o zmene zákona č. 245/2003 Z.z. o integrovanej prevencii a kontrole znečisťovania životného prostredia a o zmene a doplnení niektorých zákonov a zásad pri nepoľnohospodárskom využívaní poľnohospodárskej pôdy a jej odňatia z PPF a o povinnosti vykonať skrývku humusového horizontu a jeho následnho hospodárneho využívanie tak, aby sa zabránilo  znehodnoteniu vlastností a funkcií poľnohospodárskej pôdy v zmysle Vyhlášky MP SR č. 508/2004 účelom realizácie stavby : Rozhľadňa, v k.ú. Obyce, investor : obec Obyce</t>
  </si>
  <si>
    <t>Vyčíslenia straty na úrode porastov viniča hroznorodého v tonách spôsobenú poľovnou zverou v k.ú. Pezinok v roku 2022</t>
  </si>
  <si>
    <t>ZP 16/2024</t>
  </si>
  <si>
    <t xml:space="preserve">
VPS - Vinohradníctvo PAVELKA A SYN, s. r. o.</t>
  </si>
  <si>
    <t xml:space="preserve">Predmetom posúdenia straty na úrode viniča hroznorodého je škoda ktorá bola  spôsobená ožerom zverou v priebehu zberového roka 2022 a to najmä ožerom letorastov viniča na začiatku vegetácie, ako aj o ožerom strapcov hrozna. Strata na úrode bola vyčíslená v tonách hrozna. 
</t>
  </si>
  <si>
    <t>Vyčíslenia straty na úrode porastov viniča hroznorodého v tonách spôsobenú poľovnou zverou v k.ú. Pezinok v roku 2023</t>
  </si>
  <si>
    <t>ZP 17/2024</t>
  </si>
  <si>
    <t>Predmetom posúdenia straty na úrode viniča hroznorodého je škoda ktorá bola  spôsobená ožerom zverou v priebehu zberového roka 2023 a to najmä ožerom letorastov viniča na začiatku vegetácie, ako aj o ožerom strapcov hrozna. Strata na úrode bola vyčíslená v tonách hrozna.</t>
  </si>
  <si>
    <t>Vyčíslenia straty na úrode porastov viniča hroznorodého v tonách spôsobenú poľovnou zverou v k.ú. Pezinok v roku 2021</t>
  </si>
  <si>
    <t>ZP 20/2024</t>
  </si>
  <si>
    <t>Predmetom posúdenia straty na úrode viniča hroznorodého je škoda ktorá bola  spôsobená ožerom zverou v priebehu zberového roka 2021 a to najmä ožerom letorastov viniča na začiatku vegetácie, ako aj o ožerom strapcov hrozna. Strata na úrode bola vyčíslená v tonách hrozna.</t>
  </si>
  <si>
    <t>Botanická záhrada v novom šate</t>
  </si>
  <si>
    <t>NI/1-251/2024/SPU</t>
  </si>
  <si>
    <t>Zmluva o úprave práv a povinností v rámci organizácie podujatia Naše mesto</t>
  </si>
  <si>
    <t>Naše mesto</t>
  </si>
  <si>
    <t>Zmluva reg.č. NI/1-251/2024/SPU</t>
  </si>
  <si>
    <t>rozvoj jednotlivých kolekcií a technická podpora k založeniu ukážkových a vzdelávacích prvkov</t>
  </si>
  <si>
    <t>Zistenie a posúdenie príčin súčasných porúch vnútorného oporného múru</t>
  </si>
  <si>
    <t>Benko Vladimír,prof.Ing.PhD.</t>
  </si>
  <si>
    <t>PG07</t>
  </si>
  <si>
    <t>Žilinská Univerzita v Žiline</t>
  </si>
  <si>
    <t>Posudzovaná konštrukcia oporného múru je úsekom gotického múru priliehajúceho k severovýchodnému nárožiu Žigmundovej brány, ktorý súčasne tvorí oporný múr medzi prístupovou cestou k Leopoldovmu nádvoriu a južnou časťou spodnej východnej terasy Bratislavského hradu.</t>
  </si>
  <si>
    <t>Vyššie uvedená výskumná analýza sa venuje terénnemu prieskumu a experimentálnym meraniam fyzikálno-mechanických vlastností zemín odobratých z prieskumného diela overujúceho skladbu a vlastnosti násypového vystuženého telesa za vnútorným oporným hradobným múrom v areáli Bratislavského hradu. Výsledky terénneho prieskumu a experimentálneho overovania slúžia ako vstupy do statických výpočtových analýz overujúcich stabilitu historicky cenenej konštrukcie Bratislavského hradu.</t>
  </si>
  <si>
    <t xml:space="preserve">Prieskum a diagnostika porúch veže Kongresového centra SAV Smolenice </t>
  </si>
  <si>
    <t>Sonnenschein Róbert,doc.Ing.PhD.</t>
  </si>
  <si>
    <t>PG19</t>
  </si>
  <si>
    <t>Centrum spoločných činností SAV</t>
  </si>
  <si>
    <t xml:space="preserve">Zámok Smolenice je Národnou kultúrnou pamiatkou SR. Hrad bol postavený na ruinách starého hradu. Dokončený bol v roku 1945. Hradná veža je zhotovená ako monolitická železobetónová konštrukcia sedemhranného pôdorysu. Veža vykazuje poruchy z dôvodu poveternostných vplyvov a porúch strešnej konštrukcie. Vzhľadom na charakter stavby (kultúrna pamiatka) je pri návrhu opráv nutné vykonať podrobný výskum materiálov použitých na jej stavbu a spôsob sanácie, aby sa nezničila pamiatková hodnota Zámku Smolenice. </t>
  </si>
  <si>
    <t>Pri diagnostike a návrhu sanácie budú použité výskumné metódy pre zhodnotenie stavu pamiatok uvedené v Metodike pamiatkovej ochrany pre železobetónové a betónové stavby vydanej Pamiatkovým úradom SR.</t>
  </si>
  <si>
    <t xml:space="preserve">Kontrolná zaťažovacia skúška mosta M137 na Bojnickej ul. v Bratislave </t>
  </si>
  <si>
    <t>Halvoník Jaroslav,prof.Ing.PhD.</t>
  </si>
  <si>
    <t>PG41</t>
  </si>
  <si>
    <t>Hl.mesto SR</t>
  </si>
  <si>
    <t>Most M 137 bol v decembri 2019 na základe Mimoriadnej prehliadky klasifikovaný z hľadiska hodnotenia stavebno-technického stavu stupňom VII. Havarijný, vzhľadom na významný rozsah korózie predpínacej výstuže. Vykonaná Kontrolná zaťažovacia skúška v roku 2024, ktorá mala statickú aj dynamickú časť umožnila pomocou reálnych meraní odozvy konštrukcie mosta vyhodnotiť zmeny v jej správaní za posledných 5 rokov a urobiť opatrenia na predĺženie jej dočasného užívania na nasledovné 2 roky.</t>
  </si>
  <si>
    <t xml:space="preserve"> Dielo je aplikačným výstupom výskumného projektu VEGA 1/0459/24 Hodnotenie korózie predpínacích lán v rámci existujúcich betónových predpätých mostov s aplikáciou elektronického monitoringu, na ktorom sa podieľali aj riešitelia tejto úlohy.</t>
  </si>
  <si>
    <t>Projektová dokumentácia na opravu mosta e.č.2-040.2 nadjazd z Eisteinovej na most SNP pri Auparku v Bratislave</t>
  </si>
  <si>
    <t>PF73</t>
  </si>
  <si>
    <t>Predmetom ZoD bola podrobná diagnostika, stanovenie zaťažiteľnosti a odhad zvyškovej životnosti existujúceho mosta ev.č. 2-040.2 na frekventovanej ceste pri OC Aupark.  Na základe výsledkov diagnostiky a zistenej zaťažiteľnosti bolo navrhnuté a projekčne spracované zosilnenie mosta za účelom zvýšenia jeho zaťažiteľnosti a predĺženia životnosti. Zosilnenie mosta sa navrhlo formou výmeny 4 nosníkov, ktoré budú nahradené 2 experimentálnymi a 2 referenčnými nosníkmi. Experimentálne nosníky sú vystužené okrem obyčajnej výstuže aj ekologickou GFRP výstužou.</t>
  </si>
  <si>
    <t xml:space="preserve"> Dielo je aplikačným výstupom výskumného projektu VEGA 1/0144/23 "Overenie spoľahlivosti nelineárnych metód európskych noriem a návrhové modely nosných prvkov pre nemetalické GFRP výstuže vyrábané na Slovensku"  a výskumného projektu APVV-15-0658  "Nemetalické výstuže do betónových konštrukcií vyrábané na Slovensku a inovačné metódy navrhovania proti progresívnym formám zlyhania betónových stavieb". Výstupy ZoD nám umožnia vykonávať dlhodobý monitoring pôsobenia GFRP výstuže v reálnych prevádzkových podmienkach a porovnať ich príspevok do pôsobenia vystužených nosníkov na úrovní medzných stavov používateľnosti.  </t>
  </si>
  <si>
    <t>Výskumná analýza kvázigeoidu SR-technická správa,digitálny model kvázigeoidu</t>
  </si>
  <si>
    <t>Bucha Blažej,Ing.PhD.</t>
  </si>
  <si>
    <t>PF50</t>
  </si>
  <si>
    <t>Úrad geodézie</t>
  </si>
  <si>
    <t>GMSQ2024A a GMSQ2024B sú nové gravimetrické modely kvázigeoidu pre územie Slovenskej republiky v priestorovom rozlíšení 30 m. Kvázigeoidy boli získané použitím (1) globálnych modelov gravitačného poľa EIGEN-6C4 (GMSQ2024A) a SGG-UGM-2 (GMSQ2024B) (dlhovlnná zložka do ∼9 km), (2) regionálnych modelov gravitačného poľa parametrizovaných sférickými radiálnymi bázovými funkciami (do ∼900 m) a (3) metódy reziduálneho terénneho modelu (do ∼30 m). Digitálny model reliéfu DMR5.0 vstupoval do výpočtu všetkých troch zložiek kvázigeoidov. Validáciou na množine 34 najkvalitných GNSS/nivelačných bodov boli získané štandardné odchýlky 0.019 m (GMSQ2014A) a 0.020 cm (GMSQ2024B).</t>
  </si>
  <si>
    <t>DMR5.0 je digitálny model topografie SR, ktorý bol získaný leteckým laserovým skenovaním. V súčasnosti ide o najpresnejší a najpodrobnejší celoslovenský model topografie. Jeho vplyv na presnosť a priestorové rozlíšenie kvázigeoidu, teda plochy, od ktorej sú merané nadmorské výšky, však dosiaľ stále nebol kvantifikovaný. Na základe našej odbornej a výskumnej činnosti a referencií iných inštitúcií, ako aj na základe našej odbornej cenovej ponuky si preto Úrad geodézie, kartografie a katastra SR, Chlumeckého 2, 820 12 Bratislava u nás objednal “Výskumnú analýzu kvázigeoidu SR s využitím DMR 5.0.” s cieľom analyzovať vplyv DMR5.0 na výpočet kvázigeoidu SR. Z uvedeného dôvodu žiadame hodnotiť ZoD PF50 ako výskumnú ZoD.</t>
  </si>
  <si>
    <t>Zhodnotenie miery poklesov z porovnania historických a súčasných snímok InSAR v území Prešov-Solivary</t>
  </si>
  <si>
    <t>Papčo Juraj,Ing.PhD.</t>
  </si>
  <si>
    <t>PF38</t>
  </si>
  <si>
    <t>Štátny geologický ústav</t>
  </si>
  <si>
    <t xml:space="preserve">Práca ma výskumný charakter. Zaoberá sa komplexnou dokumentáciou a skúmaním stability územia v oblasti poddolovaného územia Prešov-Solivary. Pri riešení úlohy boli použité na Slovensku prakticky nevyužívané družicové merania zo systému SENTINEL-1 programu EK COPERNICUS, ktoré boli doplnené o unikátne merania japonského družicového laboratória ALOS-2. Pri rešení boli navrhnuté a aplikované nové spracovateľské, štatistické a filtračné algoritmy, ktoré výrazným spôsobom vylepšujú doteraz používané postupy. </t>
  </si>
  <si>
    <t>Práca ma výskumný charakter. Zaoberá sa komplexnou dokumentáciou a skúmaním stability územia v oblasti poddolovaného územia Prešov-Solivary za obdobie 2015-2023. Pri riešení úlohy boli použité na Slovensku prakticky nevyužívané družicové merania zo systému SENTINEL-1 programu EK COPERNICUS (historické aj súčasné), ktoré boli doplnené o unikátne merania japonského družicového radarového laboratória ALOS-2. Pri rešení boli navrhnuté a aplikované nové spracovateľské, štatistické a filtračné algoritmy, ktoré výrazným spôsobom vylepšujú doteraz používané postupy. Zároveň bola navrhnutá monitorovacia sieť umelých radarových odrážačov, ktorá podporuje a dopĺňa warning system aj v náročných podmienkach bez potreby ľudského zásahu.</t>
  </si>
  <si>
    <t xml:space="preserve">Zistenie a posúdenie príčin súčasných porúch vnútorného oporného múru </t>
  </si>
  <si>
    <t>Kopecký Miloslav,prof.RNDr.PhD.</t>
  </si>
  <si>
    <t xml:space="preserve">Analýza sa venuje terénnemu prieskumu a experimentálnym meraniam fyzikálno-mechanických vlastností zemín odobratých za vnútorným oporným hradobným múrom v areáli Bratislavského hradu. Analýzou dostupných meraní a výpočtovým modelovaním boli stanovené reálne príčiny nestability a následného zrútenia historicky cenenej konštrukcie Bratislavského hradu.   </t>
  </si>
  <si>
    <t>•  analýza rôznych metód monitorovania a výpočtového zhodnotenia stability múru a prostredia za ním,                                             • stanovenie príčin porušenia hradného múru výpočtovými metódami,
•vypracovanie metodiky ďalšieho monitorovania a  zvýšenia stability svahu na základe nami vykonaných experimentálnych meraní,</t>
  </si>
  <si>
    <t>Expertné stanovisko k stratám v recirkulačnom systéme umelého potoka a jazierka v rámci sidliskového dvora Agátka v Trnave ll"</t>
  </si>
  <si>
    <t>Škrinár Andrej,doc.Ing.PhD.</t>
  </si>
  <si>
    <t>PG28</t>
  </si>
  <si>
    <t>hydrológia</t>
  </si>
  <si>
    <t>Štúdia sa zaoberá určením strát vody a otázkou identifikácie neistôt pri ich stanovení na vybudovanom umelom vodnom toku a jazierku. Straty vo všeobecnosti môže spôsobovať evapotranspirácia, priesaky do podložia, zmeny prietokového režimu a pod. Stanovenie týchto hydrologických procesov má význam pri riešení problematiky hydrologickej bilancie, v tomto prípade strát vody na vybudovanom objekte. Štúdia je preto členená na jednotlivé parciálne časti zahŕňajúce problematiku častí jednotlivých hydrologických procesov, odhad ich množstva a definovanie možných neistôt, ktoré súvisia so stratou vody v umelom potoku s jazierkom.</t>
  </si>
  <si>
    <t>Cieľom štúdie je určenie možností zlepšenia vodného a vlhkostného režimu definovaného územia a to v kontexte dlhodobého cieľa adaptácie na zmenu klímy.</t>
  </si>
  <si>
    <t>Pasportizácie objektov,Architektonickej štúdie ,spracovanie DRS</t>
  </si>
  <si>
    <t>Ingeli Rastislav,doc.Ing.PhD.</t>
  </si>
  <si>
    <t>PF21</t>
  </si>
  <si>
    <t>pozemné stavby</t>
  </si>
  <si>
    <t>Bratislavský samosprávny kraj</t>
  </si>
  <si>
    <t xml:space="preserve">Obsahom riešenia úlohy, ktorú prezentuje táto HZ, bola vedecko-výskumná a projekčná činnosť zameraná na analýzu energetickej hospodárnosti východiskové stavu všetkých energetických budov, ktoré sú súčasťou komplexných areálov, a návrhu opatrenia v zmysle platných Európskych smerníc v oblasti energetickej hospodárnosti budov, modrých a zelených opatrení.  Predmetom HZ boli:  architektonický návrh , ktorý zohľadňuje udržateľnú architektúru, simulácia vnútorného prostredia budovy z hľadiska jej kvality a tvorbe koncentrácie CO2. Išlo o analýzu vzostupu tepla a tepelnej stability vnútorného prostredia po navrhnutých opatreniach, ktoré prispievajú k zmiernení klimatických zmien a ich vplyvy na globálne otepľovanie. Okrem komplexnej energetickej analýzy a jej vplyv na uhlíkovú stopu, a kvality vnútorného prostredia boli analyzované modré opatrenia ako sú zadržiavanie vody v tesnej blízkosti riešených objektov a implementácia zelených adaptačných opatrení, ktoré budú po realizácii využívané na experimentálne merania PhD študentov.  Súčasťou HZ je aj manuál vetrania, ktorý zabezpečuje kvalitné prostredie z hľadiska koncentrácie CO2 a eliminuje tepelné straty vetraním čo prispieva k zníženej produkcii výroby energie a znížením vplyvu na životné prostredie. Zber týchto zaujímavých údajov bude slúžiť na publikovanie vedeckých publikácií a použije sa aj pre pedagogické účely v predmete TOB – 2 v inžinierskom stupni štúdia a v predmetoch, ktorých obsahom je aj udržateľná architektúra.   </t>
  </si>
  <si>
    <t xml:space="preserve">Energetická analýza a jej dopad na technicko-ekonomickú oblasť. 
Analýza kvality vnútorného prostredia v závislosti od navrhovaných úprav. Vplyv energetických opatrení na prehrievanie a stabilitu teploty vnútorného vzduchu. 
Zhotovenie manuálu vetrania a nadstavenie v zmysle zabezpečenia kvality vnútorného prostredia. 
Ekologické zhodnotenie stavebných materiálov s možnou recykláciou do 80% z odpadového materiálu – podpora cirkulujúcej ekonomiky. 
Analýza modrých opatrení  pri zadržiavaní dažďovej vody na riešenom území ako reflektovanie na zmierenie klimatických podmienok a ich dopad na globálne oteplenie.
Krajinné riešenie zelených opatrení na zmierenie klimatických podmienok a ich dopad na globálne oteplenie. 
Implementácia inteligentných opatrení na využitie monitoringu dát a vyhodnocovanie v čase. </t>
  </si>
  <si>
    <t>Kotrolná a konzultačná činnosť pre vybrané projekty pre časť plnenia-"Kontrola vypracovanej DÚR pre akciu Kampus športu a zdravia,Bratislava-Petržalka</t>
  </si>
  <si>
    <t>PF39</t>
  </si>
  <si>
    <t xml:space="preserve">Obsahom riešenia úlohy, ktorú prezentuje táto HZ, bola vedecko-výskumná a kontrolná činnosť zameraná na analýzu inteligentného riadenia budov pomocou moderných postupov s využitím BIM (informačné modelovanie stavieb). Predmetom HZ bola implementácia informačných modelov stavieb a ich požiadaviek na výmenu informácii v čase so spoločným dátovým prostredím ONLINE .  Ide o modernú formu projektovania, ktorá si vyžaduje manažérsky prístup , ktorý dokáže ušetriť čas a hlavne financie. Tento nový proces si vyžaduje externú kontrolu a jej vyhodnocovanie. BIM projektovanie a jej analýza si vyžaduje prepájať viacero riešiteľov, pri ktorých môže vzniknúť aj kolízia, prípadne rôzne riziká, ktoré je potrebné analyzovať a odstraňovať. Len takýto drobnohľad prinesie kvalitnú elektronizáciu v proces projektovania.  Zber týchto zaujímavých údajov bude slúžiť na publikovanie vedeckých publikácií a použije sa aj pre pedagogické účely v inžinierskom stupni štúdia na projektových programoch ale aj manažérskych programoch.  </t>
  </si>
  <si>
    <t>Analýza a pripomienkovanie Vykonávacieho plánu BIM – BEP a jej vyhodnotenie.
Analýza súladu BEP s EIR pre daný projekt a jej vyhodnotenie.
Analýza priestorového delenia BIM objektov a jej vyhodnotenie.
Analýza členenia a počtu čiastkových BIM modelov a jej vyhodnotenie.
Analýza súladu CDE s požiadavkami projektu a jej vyhodnotenie.
Analýza súradnicového umiestnenia jednotlivých modelov a jej vyhodnotenie.
Analýza geometrickej podrobnosti a jej vyhodnotenie.
Analýza reportov detekcie kolízií dodávateľa so zadanou toleranciou (vrátane kontroly duplicít) a jej vyhodnotenie.
Analýza energetickej efektívnosti a jej vyhodnotenie.</t>
  </si>
  <si>
    <t>Tvorba Metodiky a Pilotný projekt - tvorba BIM,Výstupy v ifc a dwg.</t>
  </si>
  <si>
    <t>Funtík Tomáš,Ing.PhD.</t>
  </si>
  <si>
    <t>PE97</t>
  </si>
  <si>
    <t>Slovenské národné múzeum</t>
  </si>
  <si>
    <t>Projekt sa zameriava na analýzu požiadaviek na výmenu informácií pre vypracovanie zadania informačného modelu stavby na digitalizáciu historickej pamiatky, konkrétne Sídelnej budovy SNM. Riešenie zahŕňa analýzu požiadaviek na výmenu informácií (EIR) a návrh štruktúry vykonávacieho plánu (BEP). Cieľom je vyvinúť metodiku, ktorá stanoví okrajové podmienky pre realizáciu podobných projektov. Očakávaným výsledkom je vytvorenie štandardov pre digitalizáciu vstupov, ktoré budú slúžiť ako základ pre projekčné práce na historických objektoch. Tieto štandardy budú overené v rámci pilotného projektu, čím sa zabezpečí ich praktická aplikovateľnosť a príspevok k rozvoju štandardov v oblasti digitalizácie historických pamiatok.</t>
  </si>
  <si>
    <t>Vzhľadom na špecifický typ projektu, (digitalizácia NKP), je nevyhnutné navrhnúť opatrenia na tvorbu modelu zo získaných podkladov, aby sa naplnili ciele využitia informačného modelu podľa požiadaviek objednávateľa. Projekt zahrňuje špecializovanú expertíznu činnosť, ktorá kombinuje tri hlavné oblasti: TLS, tvorbu BIM modelu na základe mračna bodov a generovanie výstupov. BIM model umožňuje zaznamenávať informácie týkajúce sa konštrukcií ako aj pamiatkových hodnôt; avšak chýba stanovenie štruktúry, ktoré by umožnilo automatizované získavanie informácií z modelu. Predmetom výskumu je tiež miera zohľadňovania nerovností a odchýlok geometrického vyhotovenia konštrukcií a ich zobrazovanie. Výstupom projektu je metodika, ktorá určuje geometrickú podrobnosť, parametre a okrajové podmienky pre budúce práce podobného rozsahu. Metodika sa overí na pilotnom projekte Sídelnej budovy SNM v Bratislave, pričom pri výbere zhotoviteľa bol použitý súťažný proces</t>
  </si>
  <si>
    <t>Identifikácia príčin deformácie strešnej konštrukcie Hradu Krásna hôrka</t>
  </si>
  <si>
    <t>Petráková Zora,prof.Ing.PhD.</t>
  </si>
  <si>
    <t>PE76</t>
  </si>
  <si>
    <t xml:space="preserve">  Výskumná úloha spočívala v analýze a stanovenie príčin deformácie (priehybu) nosnej časti strešnej konštrukcie hradu Krásna Hôrka. Z analyzovaných podkladov a miestnej obhliadky bola stanovená metodika posudzovania a hodnotenia deformácie strešnej konštrukcie, ktorá pozostávala z posúdenia projektovej dokumentácie časti statika, simulácií strešnej konštrukcie v statickom programe pri pôsobením rôznych kombinácií zaťažení najmä v zmysle STN EN 1991, STN 1995 1-1, STN EN 1998 a posúdenia technického prevedenia nosnej časti konštrukcie krovu a vzájomného spájania jednotlivých konštrukčných prvkov tradičnými tesárskymi spôsobmi pomocou drevených spojovacích prvkov.  
  V závere výskumnej úlohy bola stanovená príčina nežiadúceho dotvarovania konštrukcie, ktorej podstatou bol nedostatočný návrh strešnej konštrukcie zo statického hľadiska, ktorý nezohľadňoval vplyv dodatočného dotvarovania drevených konštrukcií, tesárskych spojov a drevených spojovacích prvkov vzhľadom na dĺžku pôsobiaceho zaťaženia v čase. 
</t>
  </si>
  <si>
    <t xml:space="preserve">  Spôsob prevedenia tesárskych spojov sa v súčasnosti realizuje pomocou tesárskych spojov a kovového spojovacieho materiálu, ktorého významným benefitom je pevnosť s nízkym vplyvom dotvarovania. V bežnej praxi sa stretávame s potrebou rekonštrukcie historických budov a kultúrnych pamiatok, ktoré je potrebné na základe požiadaviek pamiatkových úradov realizovať tradičnými historickými metódami tak, ako to bolo aj v tomto prípade.
- V priebehu danej úlohy bolo potrebné vykonať podrobnú analýzu stavu nosnej časti strešnej konštrukcie, spojov a drevených spojovacích prostriedkov, ktorá bola vyhotovená na základe miestnej obhliadky. 
- V rámci analýzy bolo taktiež potrebné teoreticky analyzovať rozsah a vplyv dotvarovania na základe pôsobenia dlhodobého zaťaženia jednotlivých konštrukcií a prvkov.
- Na základe matematických výpočtových programov a simulácií nosnej časti strešnej konštrukcie, ktorá bola simulovaná pri rôznom spôsobe a veľkosti zaťaženia stanovená príčina dodatočného dotvarovania spočívajúca v nezohľadnení poddajnosti tesárskych spojov v zmysle STN 1995 1-1.
</t>
  </si>
  <si>
    <t>Analýza elektrónovým mikroskopom s EDX detektorom na stanovenie fázového zloženia cementových vzoriek.</t>
  </si>
  <si>
    <t>Štefunková Zuzana,Ing.PhD.</t>
  </si>
  <si>
    <t>PF31</t>
  </si>
  <si>
    <t>FCHTP</t>
  </si>
  <si>
    <t>Sledovanie vývinu hydratačných produktov vznikajúcich v konštrukčných betónoch s rôznymi prímesami čiastočne nahradzujúcich plnivo</t>
  </si>
  <si>
    <t>Pomocou elektrónového rastrovacieho mikroskopu sa zisťoval vplyv použitých prímesí na vývin hydratačných produktov konštrukčných betónov v rôznom veku vzoriek</t>
  </si>
  <si>
    <t>presunuté do T2</t>
  </si>
  <si>
    <t>Technicko-statické posúdenie sekundárneho ostenia na časti rozostavanej časti D1 Lietavská Lúčka Dubná Skala,vrátane tunela Višňové",Posúdenie blokov sekundárneho ostenia II.etapy"</t>
  </si>
  <si>
    <t>PC69</t>
  </si>
  <si>
    <t>Zmluva</t>
  </si>
  <si>
    <t>NDS a.s.</t>
  </si>
  <si>
    <t xml:space="preserve">Expertné posúdenie vybraných blokov sekundárneho ostenia na stavbe Tunel Višňové. Analýza podkladov a priradenie vystrojovacích tried a geotechnických parametrov blokom s nedostatočnou hrúbkou, posúdenie vyhovujúcich, resp. nevyhovujúcich blokov z hľadiska medzných stavov. Analyzovanie rizikovej analýzy  návrhovej životnosti posudzovaných segmentov s vplyvom na bezpečnú prevádzku diaľničných úsekov v tuneloch. </t>
  </si>
  <si>
    <t xml:space="preserve">Výskumný charakter úlohy je v použitých vedeckých metódach na posúdenie potenciálu porušenia sekundárneho ostenia na základe výsledkov monitoringu a analýzy geologických pomerov. Na analýzu rizík bolo použité pokročilé matematické modelovanie interakcie horninového prostredia a stavebných konštrukcií, pokročilé numerické modelovanie.   </t>
  </si>
  <si>
    <t xml:space="preserve">Diagnostika, zaťažiteľnosť a projekty rekonštrukcie vybraných mostov </t>
  </si>
  <si>
    <t>Paulík Peter,doc.Ing.PhD.</t>
  </si>
  <si>
    <t>PF81</t>
  </si>
  <si>
    <t>Správa ciest BSK</t>
  </si>
  <si>
    <t>Predmetom ZoD bolo overovanie novej metódy, ktorá je založená na cielenej diagnostike predpätých mostov. Metóda  umožňuje včasné odhalenie porúch na existujúcich predpätých betónových mostoch, ktoré môžu spôsobiť ich zrútenie.  Ďalšou časťou výskumnej úlohy bolo komplexné zhodnotenie stavu 6 vybratých mostov, kde na základe podrobnej diagnostiky v statických analýz bola urobená predikcia zaťažiteľnosti, stanovená ich zostatková životnosť a navrhnuté odporúčania ďalšieho postupu pre ich prevádzku. Podrobná diagnostika bola využitá aj na overenie vyššie spomenutej novej metódy cielenej diagnostiky. Treťou časťou výskumnej úlohy bol návrh projektových opatrení pre dosiahnutie cieľovej úrovne zaťažiteľnosti a životnosti vybratých mostných objektoch s rôznym rozsahom porúch zistených v rámci ich diagnostiky. V rámci ZoD boli projekčne navrhnuté 2 experimentálne mosty, kde bude použitá ekologická výstuž zo sklených vlákien GFRP a jeden most, kde spodná stavba je navrhnutá z betónu s použitím recyklovaného kameniva. Tieto mosty nám umožnia dlhodobo monitorovať v reálnych prevádzkových podmienkach pôsobenie GFRP výstuže v konštrukciách, ktoré sú realizované v mierke 1:1.</t>
  </si>
  <si>
    <t xml:space="preserve"> Dielo je aplikačným výstupom niekoľkých výskumných projektov. Projektu VEGA 1/0459/24 "Hodnotenie korózie predpínacích lán v rámci existujúcich betónových predpätých mostov s aplikáciou elektronického monitoringu", ďalej projektu VEGA 1/0144/23 "Overenie spoľahlivosti nelineárnych metód európskych noriem a návrhové modely nosných prvkov pre nemetalické GFRP výstuže vyrábané na Slovensku", projektu APVV-15-0658  "Nemetalické výstuže do betónových konštrukcií vyrábané na Slovensku a inovačné metódy navrhovania proti progresívnym formám zlyhania betónových stavieb" a projektu APVV-23-0193 "Použitie nekovových výstuží a betónov s recyklovaným kamenivom s cieľom zníženia ekologickej náročnosti betónových stavieb". Vrámci projektu boli získané dôležité údaje o vplyve vonkajšieho prostredia na predpäté betónové mosty a rozšírená databáza porúch týchto konštrukcií, ktoré sú dôležitým zdrojom pre publikačne aktivity riešiteľov. ZoD tiež umožnila priamu aplikáciu GFRP výstuží a betónu s RK v realných mostoch čo významne rozširuje výskumne aktivity katedry v tejto oblasti. </t>
  </si>
  <si>
    <t>Analýza prúdenia vo vode prostredníctvom numerického modela prúdenia pre návrh stabilizácie a ochrany pilierov na moste. Meranie zrýchlení ambientného kmitania a meranie premiestnení prostredníctvom  radaru.</t>
  </si>
  <si>
    <t>PG27</t>
  </si>
  <si>
    <t>Železnice SR</t>
  </si>
  <si>
    <t>Železničný most Šaľa – Trnovec nad Váhom v km 117,748 trate Devínska Nová Ves – Štúrovo sa nachádza v úseku Váhu medzi vodnými dielami (VD) Kráľová a Selice. Predmetom analýzy je meranie zrýchlení, ambientného kmitania a meranie premiestnení prostredníctvom radaru pre návrh stabilizácie a ochrany pilierov na moste koľaj č.1 a 2. Experimentálne merania na mostných objektoch Pole č. 4, Pole č. 5 na koľaji K1, ako aj na pilieri č. 2, pilieri č. 4 sa uskutočnili dňa 7.10.2024 v čase približne od 11:15 do 16:30. Počas merania na konštrukciách boli demontované priebežné koľajnice na konštrukciách koľaje K2</t>
  </si>
  <si>
    <t xml:space="preserve">Riešenie tejto problematiky vyžadovalo urobiť rozsiahlu analýzu, podloženú vedeckými metódami (náročné numerické simulácie, neštandardné meracie postupy a pod.), na základe čoho bolo potrebné stanoviť optimálne rozmiestnenie snímačov zrýchlení a pripraviť novú metodiku merania a vyhodnocovania, ako aj zvoliť vhodné parametre zaťaženia od dopravy (typy vozidiel, rýchlosti prejazdov a pod.). </t>
  </si>
  <si>
    <t>Vykonanie kontrolného merania mostných objektov</t>
  </si>
  <si>
    <t>Kyrinovič Peter,doc.Ing.PhD.</t>
  </si>
  <si>
    <t>PF43</t>
  </si>
  <si>
    <t xml:space="preserve">Predmetom ZoD bola kontrola geometrických parametrov a určenie posunov a pretvorení rozmerovo najväčších a dopravne najvyťaženejších diaľničných mostov na Slovensku. Vybrané diaľničné mostné objekty sa vyznačujú extrémne veľkými dĺžkami, rozpätiami mostných polí a výškou pilierov (napr. most D1-178 Považská Bystrica alebo D3-079 Čadečka), ktorých kontrola si vyžaduje aplikáciu špeciálnych a inovatívných  (experimentálnych) geodetických metód a postupov z využitím najmodernejších geodetických prístrojov (vzájomná kombinácia automatizovaných meracích staníc a digitálných nivelačných prístrojov). </t>
  </si>
  <si>
    <t xml:space="preserve">Navrhnutá metóda a metodika merania a použité prístrojové vybavenie boli aplikované na výbraných mostných objektoch na určenie zvislých a vodorovných posunov prvý krát.Aktuálny stav nosnej konštruke mostov je vyhodnocovaný pomocou automatizovaných meracích systémov. Na vyhodnotenie pretvorenia tvaru nosnej  konštrukcie bola vypracovaná samostatná metodika vhodná pre daný typ konštrukcie. Aplikovateľnosť metodiky bola overovaná aj na iných stavebných objektoch s daným typom konštrukčných prvkov. Dosiahnuté výsledky sú verifikované na vybraných častiach mostov s doterajšími konvenčnými geodetickými metódami. </t>
  </si>
  <si>
    <t xml:space="preserve">Experimentálne merania geotechnického monitoringu svahu zárezu </t>
  </si>
  <si>
    <t>PF10</t>
  </si>
  <si>
    <t>geotechnika</t>
  </si>
  <si>
    <t>• analýza a zhodnotenie experimentálného merania ,
•vypracovanie prognózy ďalšieho vývoja stability svahu, 
•navrh prác na zabezpečenie stability sanovaného svahu zárezu,
•	vypracovanie metodiky ďalšieho priebehu monitoringu.</t>
  </si>
  <si>
    <t>•  analýza rôznych metód monitorovania stability svahu,                                             • vypočtová analýza stanovenia varovných stavov pre bezpečnoť prevádzky železnice ,
•vypracovanie metodiky monitorovania,</t>
  </si>
  <si>
    <t>Zabezpečenie geotechnického monitoringu svahu železničného zárezu</t>
  </si>
  <si>
    <t>PG50</t>
  </si>
  <si>
    <t>•  analýza rôznych metód monitorovania stability svahu,                                                                                       • vypočtová analýza stanovenia varovných stavov pre bezpečnoť prevádzky železnice ,
• vypracovanie metodiky monitorovania,</t>
  </si>
  <si>
    <t>Analýza prúdenia vo vode prostredníctvom numerického modela prúdenia pre návrh stabilizácie a ochrany pilierov na moste</t>
  </si>
  <si>
    <t>Dušička Peter,prof.Ing.PhD.</t>
  </si>
  <si>
    <t>PG25</t>
  </si>
  <si>
    <t>Predmetom výskumu bola analýza prúdenia pod piliermi železničného mosta a návrh stabilizácie koryta a ochrany pilierov.</t>
  </si>
  <si>
    <t>Využitie hybridného numerického modelu prúdenia pri analýze terajšieho stavu koryta a pri návrhu sanačných opatrení.</t>
  </si>
  <si>
    <t>Odborné posúdenie a koncepčný návrh úprav na zabezpečenie konštrukčno-statickej stability posudzovanej nehnuteľnosti.</t>
  </si>
  <si>
    <t>PG29</t>
  </si>
  <si>
    <t>Úrad pre správu zaisteného majetku</t>
  </si>
  <si>
    <t xml:space="preserve">Obsahom riešenia úlohy, ktorú prezentuje táto HZ, bola vedecko-výskumná a odborná a patologická analýza stavebného objektu. Analýza bola zameraná na využitie 3D skenovania podzemných objektoch v stiesnených podmienkach, vlhkosti zabudovanej v konštrukcii a mechanických vlastnostní odobraných vzoriek v laboratórnych podmienkach a definovanie materiálovej báze odobratých vzoriek. Okrem zabudovanej vlhkosti bolo analyzované vnútorné prostredie priestorov bez udržiavaného normalizovaného stavu, ktoré ma dopad na okolité konštrukcie z hľadiska vzniku plesní a vlhkosti.    Zber týchto zaujímavých údajov bude slúžiť na publikovanie vedeckých publikácií a použije sa aj pre pedagogické účely v predmete patológia budov, poruchy nosných konštrukcií, geodetické predmety a predmet v oblasti geotechnický predmetov v inžinierskom stupni štúdia.  </t>
  </si>
  <si>
    <t>Výskum pozostával hlavne v týchto oblastiach:
•	Analýza mechanických vlastností zabudovaných nosných konštrukcií so zvýšenou vlhkosťou. Odobratie vzoriek a realizácia testov v laboratórnych podmienkach
•	Analýza obsahu vlhkosti v jednotlivých zabudovaných materiáloch (nosné a nenosné konštrukcie)
•	Analýza určenia presného typu okolitých zemín a presného typu zabudovaných materiálov do konštrukcii. Ide materiálové inžinierstvo. 
•	Nový prístup informatizácia pomocou 3D skenerov pre presnosť určenia poruchy stavieb</t>
  </si>
  <si>
    <t>Meranie zrýchlení ambientného kmitania a meranie premiestnení prostredníctvom  radaru</t>
  </si>
  <si>
    <t>Venglár Michal,doc.Ing.PhD.</t>
  </si>
  <si>
    <t>Výskumná spolupráca sa zaoberala pokročilou analýzou vibrácií od prejazdu koľajových vozidiel po mostných konštrukciách. Samotným experimentálnym meraniam predchádzali náročné numerické analýzy so zreteľom na výber správnej metodiky merania na zachytenie dynamickej odozvy nielen samotnej hornej stavby mosta, ale aj spodnej stavby. Čiastkovou úlohou bola optimalizácia umiestnenia snímačov a meracích bodov.</t>
  </si>
  <si>
    <t>Aktualizácia mobilnej aplikácie pre OS</t>
  </si>
  <si>
    <t>doc. Dr. Tech. Dip.Ing. Michal Ries</t>
  </si>
  <si>
    <t>zmluva 25/2021</t>
  </si>
  <si>
    <t>Zmluva o dodaní softvérového diela</t>
  </si>
  <si>
    <t>Ing. Lukáš Šoltés, PhD.</t>
  </si>
  <si>
    <t>zmluva 32/2022</t>
  </si>
  <si>
    <t>Ministerstvo financií SR</t>
  </si>
  <si>
    <t>Zmluva o dielo a rozvoji diela</t>
  </si>
  <si>
    <t>Mgr. Roman Takáč, MBA</t>
  </si>
  <si>
    <t>zmluva 18/2023</t>
  </si>
  <si>
    <t xml:space="preserve">Ministerstvo investícií, regionálneho rozvoja a informatizácie Slovenskej 
republiky </t>
  </si>
  <si>
    <t>Výskumná spolupráca tímového projektu</t>
  </si>
  <si>
    <t>zmluva 12/2024</t>
  </si>
  <si>
    <t>Sociálna poisťovňa</t>
  </si>
  <si>
    <t>Poskytovanie služieb systémovej a aplikačnej podpory IS Centrálneho registra...</t>
  </si>
  <si>
    <t>zmluva 28/2024</t>
  </si>
  <si>
    <t>Fakulta architektúry STU</t>
  </si>
  <si>
    <t>Aplikovaný výskum s problematikou riešenia transformácie satelitu na mesto</t>
  </si>
  <si>
    <t>Uhrík Martin, doc. Mgr. Art., PhD.</t>
  </si>
  <si>
    <t>ZoS/0501/0031/24</t>
  </si>
  <si>
    <t>architektúra a urbanizmus</t>
  </si>
  <si>
    <t>Obec Hviezdoslavov</t>
  </si>
  <si>
    <t>00305456</t>
  </si>
  <si>
    <t>cieľom projektu je preveriť viacero scenárov budúceho 
rozvoja obce Hviezdoslavov s dôrazom na časovú dynamiku budúceho rozvoja. Výskum 
bude vychádzať z identifikácie aktivizačných bodov v prostredí, komunikácie s miestnymi 
obyvateľmi, analýz a fotodokumentácie prostredia</t>
  </si>
  <si>
    <t>Monitoring a hodnotenie bezbariérovej prístuptnosti mestských objektov v Bratislave</t>
  </si>
  <si>
    <t>Čerešňová Zuzana, doc. Ing. arch., PhD.</t>
  </si>
  <si>
    <t>OTS/2401884SSV/OSP/005</t>
  </si>
  <si>
    <t>Hlavné mesto Slovenskej republiky</t>
  </si>
  <si>
    <t>00603481</t>
  </si>
  <si>
    <t>cieľom projektu je analýza, monitoring a hodnotenie bezbrariérovej prístupnosti vybraných objektov mesta Bratislava</t>
  </si>
  <si>
    <t>Odborné konzultácie, architektonická štúdia návrh a vizualizácie, vytvorenie technickej mapy, zameranie a výkresová časť skutkového stavu</t>
  </si>
  <si>
    <t>Selcová Ľubica, doc. Ing. arch., PhD.</t>
  </si>
  <si>
    <t>OTS/2402884SSV/OSP/005</t>
  </si>
  <si>
    <t>cieľom projektu je vypracovanie architektonickej štúdie, návrhu vizualizácie a vytvorenie technickej mapy pre potreby hlavného mesta SR Bratislavy</t>
  </si>
  <si>
    <t>Odborné posudzovanie a konzultácie projektov a dokumentov mesta Bratislavy podľa princípov univerzálneho navrhovania</t>
  </si>
  <si>
    <t>OTS/2401884SSV/OSP/004</t>
  </si>
  <si>
    <t>cieľom projektu je odborná analýza a konzultácia projektov z pohľadu univerzálneh navrhovania</t>
  </si>
  <si>
    <t>Design x Science Milano 2024</t>
  </si>
  <si>
    <t>Lipková Michala, doc. Mgr. Art., ArtD.</t>
  </si>
  <si>
    <t>24-720-01641</t>
  </si>
  <si>
    <t xml:space="preserve">dizajn (aj pre technické vedy) </t>
  </si>
  <si>
    <t>7.2 Medzinárodná prezentácia verejných vysokých škôl</t>
  </si>
  <si>
    <t>projekt tvorivého zamerania</t>
  </si>
  <si>
    <t>projekt DESIGN × SCIENCE v Miláne je kurátorský výber aktuálne riešených a nedávno ukončených projektov
doktorandského dizajnérskeho výskumu FAD STU. Prínos projektu pre umeleckú/vedecko výskumnú oblasť vnímame najmä vo vyvolaní verejnej diskusie o úlohe produktového
dizajnu a dizajnérskeho výskumu v kontexte udržateľného rozvoja spoločnosti, ako aj v prepojení odborníkov aktívnych v
tejto oblasti či vytvorenie príležitosti pre nadviazanie nových spoluprác. Zároveň inštalácia DESIGN × SCIENCE po prvý raz
predstaví platformu pre dizajnérsky výskum a transfer technológií Trimtab (https://tr1mtab.com) na odbornom fóre tohto
rozsahu v zahraničí.</t>
  </si>
  <si>
    <t>Architektonická štúdia školiaceho a vzdelávacieho strediska v Modre</t>
  </si>
  <si>
    <t>Kočlík Dušan, Ing., ArtD.</t>
  </si>
  <si>
    <t>ZoD/0501/0038/24</t>
  </si>
  <si>
    <t>Vodohospodárska výstavba, š.p.</t>
  </si>
  <si>
    <t>00156752</t>
  </si>
  <si>
    <t>projekt tvorivého zamerania/architektonické dielo</t>
  </si>
  <si>
    <t>cieľom projektu je dielo v nasledovnom rozsahu: statický posudok budovy, posudok eliminácie zavlhnutia stavby, spracovanie podkladov pre architektonickú štúdiu, architektonická štúdia stavby</t>
  </si>
  <si>
    <t>Rekonštrukcia a dobudovanie prestupného autobusového terminálu s parkovacím domom</t>
  </si>
  <si>
    <t>Dubiny Martin, Ing. Ing. arch., PhD.</t>
  </si>
  <si>
    <t>ZoD/0502/0007/24</t>
  </si>
  <si>
    <t>Mesto Senec</t>
  </si>
  <si>
    <t>00305065</t>
  </si>
  <si>
    <t>cieľom projektu je dielo v rozsahu architektonickej štúdie a dokumenátice pre územné rozhodnutie</t>
  </si>
  <si>
    <t>Koncept a architektonická štúdia s rámcovým odborným odhadom nákladov</t>
  </si>
  <si>
    <t>Rosina Roman, Ing.</t>
  </si>
  <si>
    <t>ZoD/0502/0008/24</t>
  </si>
  <si>
    <t xml:space="preserve">Univerzita Komenského v Bratislave, Právnická fakulta </t>
  </si>
  <si>
    <t>00397865</t>
  </si>
  <si>
    <t>cieľom projektu je dielo v rozsahu konceptu architektonickej štúdie</t>
  </si>
  <si>
    <t>Zariadenie opatrovateľskej starostlivosti - realizačný projekt</t>
  </si>
  <si>
    <t>Andráš Milan, doc. Ing. arch., PhD.</t>
  </si>
  <si>
    <t>ZoD/0502/0008/23</t>
  </si>
  <si>
    <t>Mestská časť Bratislava - Rača</t>
  </si>
  <si>
    <t>00304557</t>
  </si>
  <si>
    <t>cieľom projektu je dielo v rozsahu dolumentácie pre stavebné povolenie, dokumentácie pre realizáciu stavby, návrh interiéru</t>
  </si>
  <si>
    <t>Projekt zateplenia budovy Múzea školstva a pedagogiky, Charkosvká 1, Bratislava</t>
  </si>
  <si>
    <t>ZoD/0502/0012/23</t>
  </si>
  <si>
    <t>Centrum vedecko-technických informácií Slovenskej republiky</t>
  </si>
  <si>
    <t>00151882</t>
  </si>
  <si>
    <t>dielo v rozsahu dokumentácie pre stavebné povolenie, dokumentácie pre realizáciu stavby</t>
  </si>
  <si>
    <t>Udržiavacie práce pre potreby zriadenia informačného centra v Banskej Štiavnici</t>
  </si>
  <si>
    <t>ZoD/0502/0005/23</t>
  </si>
  <si>
    <t>Mesto Banská Štiavnica</t>
  </si>
  <si>
    <t>00320501</t>
  </si>
  <si>
    <t>dielo v rozsahu výtvarno-architektonickej štúdie a projektu interiéru</t>
  </si>
  <si>
    <t>Rekonštruckia objektu Vajanského nábrežia 10, BA, adaptácia objektu pre potreby výučby UK</t>
  </si>
  <si>
    <t>ZoD/0502/0007/22</t>
  </si>
  <si>
    <t>Univerzita Komenského v Bratislave</t>
  </si>
  <si>
    <t xml:space="preserve">dielo v rozsahu overovacej štúdie, dokumentácie pre stavebné povolenie arealizáciu projektu, </t>
  </si>
  <si>
    <t>Vizualizácia externých športových plôch v rámci projektu Voľnočasový  športový areál, ul. Gorazdova</t>
  </si>
  <si>
    <t>Smatanová  Katarína, doc. Ing. arch., PhD.</t>
  </si>
  <si>
    <t>Mesto Púchov</t>
  </si>
  <si>
    <t>00317748</t>
  </si>
  <si>
    <t>cieľom je vprámci projektu Voľnočasového športového arálu na Gorazdovej ulici príprava vizuálizácií externých športových plôch</t>
  </si>
  <si>
    <t>Zmeny a doplnky č. 1 Územného plánu  zóny Tehelná</t>
  </si>
  <si>
    <t>ZoD/0502/0005/24</t>
  </si>
  <si>
    <t>Miestny úrad Bratislava - Nové Mesto</t>
  </si>
  <si>
    <t>00603317</t>
  </si>
  <si>
    <t>architektonickédielo v rozsahu spracovania úplnej územno-plánovacej dokumentácie</t>
  </si>
  <si>
    <t>Obnova a revitalizácia národnej kultúrnej pamiatky - meštiansky dom Pracháreň - projekt pre realizáciu v znení dodatkov</t>
  </si>
  <si>
    <t>Pauliny Pavol, Ing. arch., PhD.</t>
  </si>
  <si>
    <t>ZoD/0502/0016/20</t>
  </si>
  <si>
    <t>00313114</t>
  </si>
  <si>
    <t>architetkonické dielo v rozsahu projektu pre realizáciu stavby</t>
  </si>
  <si>
    <t>Vizuál fasády prednej a zadnej strany nebytových priestorov v bytových domoch na Lachovej ulici</t>
  </si>
  <si>
    <t>2126/2023</t>
  </si>
  <si>
    <t>Bytové družstvo Petržalka</t>
  </si>
  <si>
    <t>00169765</t>
  </si>
  <si>
    <t xml:space="preserve">architektonické dielo v rozsahu vytvorenia vizualizácie fasády </t>
  </si>
  <si>
    <t>Univerzitná a priemyselná výskumno-edukačná platforma recyklujúcej spoločnosti</t>
  </si>
  <si>
    <t>1224/2019</t>
  </si>
  <si>
    <t>priame zadanie</t>
  </si>
  <si>
    <t>00164381</t>
  </si>
  <si>
    <t>Realizácia prognostických a výskumno-vývojových aktivít pri hľadaní nových technológií a techník maximálne efektívneho zhodnocovania odpadov najmä v automobilovom priemysle a s cieľom minimalizovať negatívne dopady na životné prostredie a šetriť primárne energetické a surovinové zdroje</t>
  </si>
  <si>
    <t xml:space="preserve">Slovenská univerzitná a priemyselná edukačná platforma Európskej batériovej akadémie </t>
  </si>
  <si>
    <t>0180/2023</t>
  </si>
  <si>
    <t>elektroenergetika</t>
  </si>
  <si>
    <t>Účelom je koordinácia vzájomných vzťahov a záväzkov, vytvorie podmienok a sústredenie špičkových vzdelávacích, výskumných, technických a realizačných kapacií pre uskutočňovanie školiaceho a vzdelávacieho programu zameraného na akumulátory v Slovenskej republike prostredníctvom vytvorenia jednotného rámca v oblasti vedomostí a zručností zamestnancov v priemysle, odbornej prípravy, stredoškolského a vysokoškolského vzdelávania, fundovanosti pracovníkov a absolventov v sektore akumulátorov a elektromobility v celom hodnotovom reťazci.</t>
  </si>
  <si>
    <t>Špeciálne filtračné zariadenie</t>
  </si>
  <si>
    <t>Peciar Marián, prof. Ing., PhD.</t>
  </si>
  <si>
    <t>31/24</t>
  </si>
  <si>
    <t>Projekt návrhu špeciálneho filtračného zariadenia zloženého z 2 separátnych filtračných veží pozostával z výskumných a experimentálnych prác zameraných na analýzu prúdenia a stanovenia odporu kontaminovanej kvapaliny poréznym adsorpčným lôžkom filtra. Samostatnou prácou bol vývoj a návrh vhodného adsorbenta. Kontinuálne v čase bolo analyzované zloženie kontaminantov, najmä PCB, v nátoku a výtoku filtrov. Na základe získaných reálnych experimentálnych dát a modelových podmienok boli navrhnuté a  konštrukčne navrhnuté a postavené prevádzkové filtračné veže, ktoré boli inštalované v lokalite lagúny.</t>
  </si>
  <si>
    <t>príprava vzoriek v priečnom reze</t>
  </si>
  <si>
    <t>Vretenár Viliam, Ing., PhD.</t>
  </si>
  <si>
    <t>801-4/24</t>
  </si>
  <si>
    <t>Univerzita Komenského - Bratislava</t>
  </si>
  <si>
    <t>-</t>
  </si>
  <si>
    <t>Výskum dlhodobého vplyvu rádioaktívneho žiarenia na funkcieschopnosť protipožiarneho náteru HCA WL</t>
  </si>
  <si>
    <t>3D meranie a vyhodnotenie dielov</t>
  </si>
  <si>
    <t xml:space="preserve">Gorog Augustín, doc., Ing., PhD. </t>
  </si>
  <si>
    <t>311-1/24</t>
  </si>
  <si>
    <t>Slov. metrologický ústav - Bratislava</t>
  </si>
  <si>
    <t>V rámci výskumnej úlohy bolo riešené meranie piatich clôn-zostavenie snímacieho systému, jeho kalibrácia, vytvorenie/úprava meracích plánov, samotné merania, vytvorenie meracích protokolov. Výsledkom úlohy sú meracie protokoly s rozmerovými a geometrickými parametrami meraných clôn.</t>
  </si>
  <si>
    <t>BDD elektródy</t>
  </si>
  <si>
    <t>Ing. Marian Vojs, PhD.</t>
  </si>
  <si>
    <t>senzorika</t>
  </si>
  <si>
    <t>Univerzita Pardubice</t>
  </si>
  <si>
    <t>00216275</t>
  </si>
  <si>
    <t>Bórom dopované diamantové elektródy na Al2O3 substráte a príslušenstvo</t>
  </si>
  <si>
    <t>Veda a výskum</t>
  </si>
  <si>
    <t>O/2024-0504, 40213514</t>
  </si>
  <si>
    <t>Chemický ústav SAV, v.v.i.</t>
  </si>
  <si>
    <t>00166618</t>
  </si>
  <si>
    <t>Merania na 2 aktívnych vzorkách pomocu Mössbauerovej spektroskopie, spracovanie, vyhodnotenie a zhrnutie v záverečnej správe.</t>
  </si>
  <si>
    <t>G03/4500403939</t>
  </si>
  <si>
    <t xml:space="preserve">Univerzita Komenského v Bratislave </t>
  </si>
  <si>
    <t>HiEFFICIENT - Highly EFFICIENT and reliable electric drivetrains based on modular, intelligent and highly integrated wide band gap power electronics modules</t>
  </si>
  <si>
    <t xml:space="preserve">Marek, Juraj, doc. Ing. PhD. </t>
  </si>
  <si>
    <t>MŠVVaMSR</t>
  </si>
  <si>
    <t xml:space="preserve">The European “Green Deal” initiative by the EU commission strives for sustainable mobility and efficient use of resources. Within HiEFFICIENT the project partners will work towards these goals and will develop the next generation of wide band-gap semiconductors (WBG) in the area of smart mobility. To boost this development and the market introduction in automotive applications, HiEFFICIENT partners have set ambitious goals to gain higher acceptance and achieve the maximum benefit in using WBG semiconductors:
1.) Reduction in Volume of 40%, by means of integration on all levels (component-, subsystem- and system level),
2.) Increase efficiency beyond 98%, while reducing losses of up to 50%,
3.) Increase reliability of wide band-gap power electronic system to ensure a lifetime improvement of up to 20%.
</t>
  </si>
  <si>
    <t>presunuté z T3</t>
  </si>
  <si>
    <t>All2GaN - Affordable smart GaN IC solutions as enabler of greener applications</t>
  </si>
  <si>
    <t xml:space="preserve">dofinancovanie </t>
  </si>
  <si>
    <t>ALL2GaN will be the backbone for the European Power Electronics Industry by offering an EU-born smart GaN Integration Toolbox. The project will provide the base for applications with significantly increased material- and energy efficiency, thus meeting the global energy needs while keeping the CO2 footprint to the minimum.
46 partners from 12 European countries will collaborate on 8 major objectives along the entire vertical value chain of power and RF electronics.
  O1: Push the limits of industrial GaN devices and system-on-chip approaches for ≤ 100V
  O2: Leverage the full potential of innovative substrates for GaN
  O3: Achieve novel benchmark solutions for lateral GaN devices and integrated circuits ≥ 650V
  O4: Reach best technical and cost performance of RF GaN on Si with novel integration concepts
  O5: Break the packaging limits by application driven integrated solutions of high performance GaN products
  O6: Advance the methods to evaluate and optimize reliability and robustness of GaN components, modules, and systems for shortest time-to-market and maximum product availability at the end user
  O7: Demonstrate highest affordable performance for greener power electronics and RF applications
O8: Road-mapping for the future GaN technology development and applications to support long-term exploitation/business cases and European leadership beyond ALL2GaN.
The collaboration in ALL2GaN is based on a work package structure covering activities on novel power- and RF-GaN technologies for various voltage classes, latest packaging technologies, research on reliability and demonstration in 11 Use Cases. 
With ambitious goals and a clear vision, ALL2GaN will unleash the energy saving and material efficiency potential of GaN semiconductors for a broad field of applications, thus being in line with the major challenges outlined in the ECS-SRIA. ALL2GaN technology will directly contribute to energy saving and cutting-edge green technology innovation as…Every Watt counts!</t>
  </si>
  <si>
    <t>Analýza napätosti mostného objektu</t>
  </si>
  <si>
    <t>PF26</t>
  </si>
  <si>
    <t>ALDESA CONSTRUCCIONES POLSKA</t>
  </si>
  <si>
    <t>Predmetom ZoD bolo zisťovanie príčin vzniku trhlín v dodatočne betónovaných rebrách nosnej konštrukcie mosta, ktorý je súčasťou novej električkovej trate budovanej v Bratislave, Petržalke a návrh opatrení na ich eliminovanie vrátane monitoringu. Trhliny, ktoré vznikli pred zaťažením mosta, keď most bol ešte podopretý na skruži, predstavujú významnú poruchu, ktorá môže byť príčinou korózie predpínacej výstuže v budúcnosti. Určenie príčin vzniku trhlín a najmä návrh spôsobu ich sanácie predstavuje náročnú  úlohu vzhľadom nato že sa jedná o  novú mostnú konštrukciu s projektovanou návrhovou životnosťou 100 rokov.</t>
  </si>
  <si>
    <t xml:space="preserve">Dielo zapadá do náplne  výskumného projektu VEGA 1/0459/24 Hodnotenie korózie predpínacích lán v rámci existujúcich betónových predpätých mostov s aplikáciou elektronického monitoringu a projektu APVV-17-204 Zvyšovanie trvanlivosti a konštrukčnej spoľahlivosti nových a existujúcich betónových mostov. Dlhodobý monitoring mosta bude dôležitým zdrojom informácií o vplyve ranných trhlín na životnosť konštrukcie. </t>
  </si>
  <si>
    <t>Vypracovanie a dodanie dokumentácie pre schválenie typu PZ-2 v zmysle vyhlášky a v zmysle Zmluvy. MÍLNIK č.3.</t>
  </si>
  <si>
    <t>Šoltész Július,doc.Ing.PhD.</t>
  </si>
  <si>
    <t>PE16</t>
  </si>
  <si>
    <t>VUJE a.s.</t>
  </si>
  <si>
    <t xml:space="preserve">Niektoré druhy odpadov, ktoré vznikajú pri ľudskej činnnosti, predstavujú nebezpečenstvo pre živú prírodu a je nutné z nimi náležite nakladať. Medzi takéto odpady patria napríklad rádioaktívne odpady (RAO), ktoré vznikajú pri využívaní zdrojov ionizujúceho žiarenia v zdravotníctve, vede, školstve, priemysle. Nebezpečnosť RAO v čase klesá v dôsledku rozpadu rádionuklidov. Na trvalé uskladňovanie nízko a stredne aktívnych RAO sa používajú vlákno-betónové kontajnery (VBK), na ktoré sú kladené extrémne nároky z hľadiska mechanických a deformačných vlažností, ako aj trvanlivosti počas celej doby životnosti (300 rokov). </t>
  </si>
  <si>
    <t>Unikátnosť výskumného projektu spočívala v experimentálnom testovaní navrhnutých receptúr vláknobetónu, zložitých termodynamických výpočtoch a simulácie pádovej skúšky kontajnera počas mimoriadnej udalosti. Výsledky úlohy budú slúžiť ako podklad pre zhotovovanie VBK pre uloženie nízko-aktívnych a stredne-aktívnych RAO v Republikovom úložisku rádioaktívnych odpadov (RÚ RAO) v Mochovciach.</t>
  </si>
  <si>
    <t>Posúdenie stavu komína+130m v spoločnosti Knauf</t>
  </si>
  <si>
    <t>Hollý Ivan, doc. Ing. PhD.</t>
  </si>
  <si>
    <t>PG12</t>
  </si>
  <si>
    <t>Vertical Industrial</t>
  </si>
  <si>
    <t xml:space="preserve">V rámci projektu sa analyzoval stav vypúzdrenia drieku komína, ktorý má svetlosť prieduchu v hlave 5,7 m a stavebnú výšku 130 m. Zásadnou príčinou vzniku porúch je skutočnosť, že komínom prúdia spaliny, ktoré svojimi charakteristickými vlastnosťami (teplota cca 200° C, prítomnosť tuhého spečeného nálepku, zvýšená vlhkosť, rosný bod, chemické zloženie) predstavujú pre železobetónový driek komína agresívne prostredie. Výsledky prehliadok tiež preukázali, že vysoké teploty pri mimoriadnej udalosti v roku 2012 zapríčinili vytečenie a deštrukciu oloveného tesnenia dilatačných uzáverov. Táto závažná porucha má za následok prienik spalín a kondenzátu do technologicky a staticky najvýznamnejších častí drieku - nosných konzol etáží výmurovky a železobetónového drieku komína. Tretia etapa vypúzdrenia zabezpečí bezproblémové fungovanie komína po dobu ďalších min. 30 rokov. </t>
  </si>
  <si>
    <t xml:space="preserve">Priemyselný železobetónový monolitický komín je náročné inžinierske dielo. Podľa dostupných informácii bol uvedený do prevádzky v r. 1988. Tretia etapa vypúzdrenia zabezpečí bezproblémové fungovanie komína po dobu ďalších min. 30 rokov. Zrealizovanie výmeny vypúzdrenia predĺži životnosť konštrukcie. Zároveň odstráni zásadné difúzne a chemické účinky spalín na pôvodnú výmurovku komína a nosný železobetónový driek. </t>
  </si>
  <si>
    <t>Analýza betónov v nosných konštrukciách spodnej stavby pri Kysaku.</t>
  </si>
  <si>
    <t>PG14</t>
  </si>
  <si>
    <t>Proponti s.r.o.</t>
  </si>
  <si>
    <t>V rámci tohto diela boli skúmané dodané vzorky betónov, odobraté z pilierov 90 rokov starého železničného mosta  na ktorých sa určovali ich fyzikálno mechanické vlastnosti ako sú pevnosť a modul pružnosti. Odskúšalo sa celkovo 120 vzoriek na ktorých sa štatisticky stanovila charakteristická pevnosť betónu pre potreby stanovenia zaťažiteľnosti spodnej stavby predmetného mosta. Ďalej sa zisťoval typ a frakcia použitého kameniva, ako aj výskyt kaverien a ich vplyv na namerané pevnostné parametre</t>
  </si>
  <si>
    <t xml:space="preserve">Dielo je aplikačným výstupom výskumného projektu  projektu APVV-17-204 Zvyšovanie trvanlivosti a konštrukčnej spoľahlivosti nových a existujúcich betónových mostov. Výsledky výskumu boli použité na rozšírenie databázy vlastnosti betónov používaných pri výstavbe mostov pred 2. svetovou vojnou. </t>
  </si>
  <si>
    <t>SVD-G-N stupeň Čunovo, hlavná prehliadka rozšírená o diagnostiku a prepočet zaťažiteľnosti na mostné objekty CD Čunovo,SVD-G-N stupeň Čunovo,hlavná  prehliadka rozšírená o diagnostiku a prepočet zaťažiteľnosti na mostné objekty VD Čunovo-4  polový most nad haťou na obtoku.</t>
  </si>
  <si>
    <t>PF84</t>
  </si>
  <si>
    <t>Vodohospodárska výstavba š.p.</t>
  </si>
  <si>
    <t xml:space="preserve">Predmetom ZoD bola podrobná diagnostika dvoch veľkých mostných objektov z predpätého betónu,  realizovaných v rámci stavby Vodné dielo Čuňovo. Podrobná diagnostika, zahŕňala kontrolu stavu predpätia dodatočne predpätých mostov, obsahu chloridov v betóne a stanovenie hĺbky karbonatácie. Na základe výsledkov diagnostiky bola vykonaná predikcia zostatkovej životnosti NK mostov a stanovená ich zaťažiteľnosť so zohľadnením existujúceho stavu a rozsahu zistených porúch. </t>
  </si>
  <si>
    <t>Dielo je aplikačným výstupom výskumného projektu VEGA 1/0459/24 Hodnotenie korózie predpínacích lán v rámci existujúcich betónových predpätých mostov s aplikáciou elektronického monitoringu a projektu APVV-17-204 Zvyšovanie trvanlivosti a konštrukčnej spoľahlivosti nových a existujúcich betónových mostov. V rámci ZoD boli získané cenné údaje o vplyve vonkajšieho prostredia na predpäté betónové konštrukcie a tiež rozšírená databáza vlastných meraní a porúch, ktoré sú typické pre tieto konštrukcie. Táto databáza je dôležitým zdrojom informácií pre publikačne aktivity vo vedeckých Curent Contnet časopisoch riešiteľov projektu, ako je napr. Gašparek, Paulik, Kopásek „Findings from in-situ survey of post-tensioned precast and segmental post-tensioned bridges“ Structures, 2024 (vid.Elsevier).</t>
  </si>
  <si>
    <t>Prenájom absolútneho gravimetra FGS-X pre absolútne gravimetrické merania</t>
  </si>
  <si>
    <t>PE94</t>
  </si>
  <si>
    <t>Politechnika Warszawska</t>
  </si>
  <si>
    <t>PL5250005834</t>
  </si>
  <si>
    <t>Práca má vývojovo výskumný charakter. Zaoberá sa výskumnou analýzou a presným určením absolútnych hodnôt tiažového zrýchlenia na vybratých bodoch 0. rádu Polskej štátnej gravimetrickej siete. Pri meraní boli použitá jedinečná metóda veľmi presného merania času a veľmi presného interferometrického merania vzdialenosti počas voľného pádu balistickým gravimetrom. Pri spracovaní boli použité inovatívne metódy určenia a modelovania vplyvu atmosféry a hydrosféry v vlastnom vyvýjanom softvéri. Analýza bola uskutočnená s cieľom uplatnenia a zavedenia platných medzinárodnými metrologických štandardov a konvencií (IERS 2010) a zaradenia predmetných monitorovaných lokalít do celosvetovej siete medzinárodného gravimetrického systému IGRS.</t>
  </si>
  <si>
    <t>Práca má vývojovo výskumný charakter. Zaoberá sa výskumnou analýzou a presným určením absolútnych hodnôt tiažového zrýchlenia na vybraných bodoch 0. rádu Poľskej štátnej gravimetrickej siete (ŠGS). Pri meraní boli použitá na Slovensku jedinečná metóda veľmi presného merania času a veľmi presného interferometrického merania vzdialenosti počas voľného pádu balistickým gravimetrom. Pri spracovaní boli použité inovatívne metódy určenia a modelovania vplyvu atmosféry a hydrosféry v vlastnom vyvýjanom softvéri. Analýza bola uskutočnená s cieľom uplatnenia a zavedenia platných medzinárodnými metrologických štandardov a konvencií (IERS 2010) a zaradenia predmetných monitorovaných lokalít do celosvetovej siete medzinárodného gravimetrického systému IGRS. Výsledky spracovania budú služiť jednak ako gravimetrický metrologický etalón a tiež na výskum dopadov klimatických zmien na hydrologický režim v oblasti Vysokých Tatier a Podhalia.</t>
  </si>
  <si>
    <t xml:space="preserve">Posúdenie stability podperných bodov pomocou reverzného monitoringu inSAR </t>
  </si>
  <si>
    <t>PG38</t>
  </si>
  <si>
    <t>SEPS a.s.</t>
  </si>
  <si>
    <t>Posúdenie stability podperných bodov vedení VVN pomocou časovo reverzného monitoringu metódou družicovej radarovej interferometrie InSAR (z angl. Interferometric Synthetic Aperture Radar) pre úseky vedení V487/488/489 a V477/478 sa sústreďuje na zhodnotenie využiteľnosti technológie družicovej radarovej interferometrie pri monitorovaní pohybovej aktivity, resp. stability počas obdobia júl 2021 až jun 2024 244-tich podperných bodov, stožiarov vedení VVN na úseku vedení V487/488/489 Moldava n. Bodvou - Lemešany, resp. V477/478 Lemešany - Poľská republika v celkovej dĺžke cca. 120km. Pri analýze bolo celkovo použitých pre vzostupnú a zostupnú dráhu družíc Copernicus ESA Sentinel-1A/B viac ako 800 družicových radarových snímok, ktoré boli rozdelené do 3 dátových sád pokrývajúcich trasu predmetných vedení VVN a ich blízkeho okolia. Celkovo bolo identifikovaných a spracovaných okolo 100 tisíc prirodzených odrážačov pre zostupnú aj vzostupnú dráhu družice Sentinel-1A/B. Z toho priamo na trasu vedení VVN a ich blízkeho okolia pripadá cca 300 vhodných prirodzených odrážačov pre vzostupnú dráhu č. 102, resp. 350 odrážačov pre zostupnú dráhu č. 153.</t>
  </si>
  <si>
    <t>Práca ma výskumný charakter. Zaoberá sa komplexným skúmaním stability podperných bodov (stožiarov) vedení vysokého napatia VVN 400kV 487/488/489 a V477/478 v oblasti východného Slovenska v úseku Moldava n. Bodvou - Lemešany, resp. Lemešany - Poľská republika pomocou reverzného monitoringu metódou družicovej radarovej interferometrie InSAR. Pri riešení úlohy boli využité na Slovensku prakticky nevyužívané unikátne radarové družicové merania zo systému SENTINEL-1A/B programu EK COPERNICUS. Poznatky a softvérové riešenia vyvíjané v rámci projektu ESA PECS boli v rámci riešenia tejto úlohy doplnené výskumom a vývojom špeciálne orientovaného modulu spracovania a analýzy radarového záznamu pre stožiare VVN. Pri riešení boli navrhnuté a aplikované nové spracovateľské, štatistické a filtračné algoritmy, ktoré výrazným spôsobom vylepšujú doteraz všeobecne používané postupy monitoringu stability podperných bodov vedení VVN a umožňujú unikátnym spôsobom využívať moderné satelitné údaje a údaje DPZ na jednoznačnejší a adresnejší monitoring kritickej infraštruktúry. Počas spracovania boli identifikované viaceré miesta vykazujúce zvýšenú pohybovú aktivitu spôsobenú najpravdepodobnejšie svahovými pohybmi.</t>
  </si>
  <si>
    <t>Experimentálny výskum geotechnických vlastností zemín</t>
  </si>
  <si>
    <t>Slávik Ivan,doc.Ing.PhD.</t>
  </si>
  <si>
    <t>PF40</t>
  </si>
  <si>
    <t>Stavby a sanácie s.r.o.</t>
  </si>
  <si>
    <t xml:space="preserve">Logistický park EQT EXETER - Senec bude vybudovaný v lokalite s náročnými inžinierskogeologickými pomermi, ktorých vlastnosti  bolo nevyhnutné overiť experimenálnymi overovaniami. </t>
  </si>
  <si>
    <t xml:space="preserve">Výskumný charakter vyplýva z experimentálneho overovania pevnostných, deformačných, hydraulických a technologických vlastností zemín tvoriacich podložie v náročných inžinierskogeologických pomeroch.    </t>
  </si>
  <si>
    <t>Vyhodnotenie geotechnických parametrov zemín laboratórnou šmykovou skúškou</t>
  </si>
  <si>
    <t>Frankovská Jana,prof.Ing.PhD.</t>
  </si>
  <si>
    <t>PF17</t>
  </si>
  <si>
    <t>Projekce iGEO s.r.o.</t>
  </si>
  <si>
    <t xml:space="preserve">Analýza šmykovej pevnosti  hrubozrnných materiálov pomocou veľkorozmerového krabicového prístroja. Analýza vývoja napätí v závislosti od času a normálového napätia. Interpretácia výsledkov šmykovej skúšky a stanovenie charakteristických hodnôt vybraných geotechnických parametrov. </t>
  </si>
  <si>
    <t>Použitie pokročilých laboratórnych metód na stanovenie pevnosti geomateriálov.. Okrem  vedeckých výstupov tohto aplikovaného výskumu má uvedená ZOD aj význam pre ekonomiku národného hospodárstva. Výsledky stanovenia šmykovej pevnosti hrubozrnných materiálov budú jedným z podkladov do pripravovanej národnej prílohy STN EN 1997-2.</t>
  </si>
  <si>
    <t>Vypracovanie projektovej dokumentácie pre stavbu oporného múru v Priemyselnom parku v Rimavskej Sobote.,Zlepšenie podložia cesty I/72 počas realizácie dopravného napojenia areálu priemyselného parku v Rimavskej Sobote</t>
  </si>
  <si>
    <t>PF55</t>
  </si>
  <si>
    <t>MH Invest s.r.o.</t>
  </si>
  <si>
    <t>Analýza podkladov a posúdenie geotechnických rizík staveniska priemyselného parku V Rimavskej Sobote pre vybrané geotechnické konštrukcie. Posúdenie vyhovujúcich alternatívnych oporných konštrukcií z hľadiska požiadaviek na bezpečnosť a spoľahlivosť metódou medzných stavov. Analýza návrhovej životnosti posudzovaných geotechnických konštrukcií na základe pokročilého numerického modelovania a vypracovanie projektovej dokumentácie vybranej alternatívy.</t>
  </si>
  <si>
    <t xml:space="preserve">Výskumný charakter úlohy je v použitých vedeckých metódach na posúdenie geotechnickej konštrukcie a analýzu geologických pomerov. Na analýzu rizík bolo použité pokročilé matematické modelovanie interakcie horninového prostredia a stavebných konštrukcií, pokročilé numerické modelovanie.   Okrem  vedeckých výstupov tohto aplikovaného výskumu má ZoD  význam aj pre ekonomiku národného hospodárstva v zmysle bezpečnej infraštruktúry pre výstavbu strategického priemyselného parku. </t>
  </si>
  <si>
    <t>Vyhodnotenie geotechnických parametrov šmykovou skúškou vo veľkorozmerovom krabicovom prístroji</t>
  </si>
  <si>
    <t>PG01</t>
  </si>
  <si>
    <t>TPA Spol.pre zabezpečenie kvality a inovácie</t>
  </si>
  <si>
    <t>13.11.2023..</t>
  </si>
  <si>
    <t xml:space="preserve">Analýza šmykovej pevnosti  geomateriálov pomocou veľkorozmerového prístroja. Analýza vývoja napätí v závislosti od času a normálového napätia. Interpretácia výsledkov šmykovej skúšky a stanovenie charakteristických hodnôt vybraných geotechnických parametrov. </t>
  </si>
  <si>
    <t>Použitie pokročilých laboratórnych metód na stanovenie pevnosti geomateriálov. Interpretácia výsledkov v zmysle druhej generácie eurokódov, analýza spoľahlivosti.</t>
  </si>
  <si>
    <t>Výpočet stability hrádzového systému odkaliska Amerika I (Experimentálny výskum vlastností geometeriálov tvoriacich 
podložie, hrádzový systém a sediment odkaliska Amerika I 
a výsledky jeho aplikácie pri stabilitnej analýze odkaliska)</t>
  </si>
  <si>
    <t>PF85</t>
  </si>
  <si>
    <t>Duslo a.s.Šala</t>
  </si>
  <si>
    <t>Odkalisko Amerika I slúži na uskladnenie popolov z výroby v chemickej prevádzky spoločnosti Duslo a.s. Šaľa. Nakoľko odkalisko sa nachádua v inindačnom území trieky Váh bol výskum stabilitných pomerov zameraný na audit a rizikovú analýzu najmä z pohľadu stability odkaliska s dôrazom na optimalizáciu budovania hrádzového systému z hľadiska ekonomického a environmentálneho efektu.</t>
  </si>
  <si>
    <t xml:space="preserve">Výskumný charakter vyplýva z experimentálneho overovania vlastností geometeriálov tvoriacich hrádzový systém, podložie a sediment akumulačného priestoru odkaliska. Výsledky experimenápneho výskumu boli následne vužité v tvorbe výpočtového modelu odkaliska umožňujúceho spoľahlivé a bezpečné overenie jeho stabilitných pomerov. </t>
  </si>
  <si>
    <t>Experimentálny výskum parametrov šmykovej pevnosti rôznych typov hrubozrnných materiálov</t>
  </si>
  <si>
    <t>Stacho Jakub,Ing.PhD.</t>
  </si>
  <si>
    <t>PF88</t>
  </si>
  <si>
    <t>SQZ s.r.o.</t>
  </si>
  <si>
    <t>Pri výstavbe cestnej infraštruktúry boli viaceré úseky zhotovené na násypoch z hrubozrnných materiálov. Násypy začali po krátkom čase vykazovať lokálne poruchy a svahové deformácie, bolo preto nevyhnutné analyzovať možné príčiny. Predložená výskumná úloha sa zamerala na laboratórne testovanie šmykovej pevnosti rôznych druhov hrubozrnných materiálov z najkritickejších úsekov.   Pomocou veľkorozmerného krabicového šmykového prístroja sa stanovil priebeh šmykovej pevnosti pre rôzne hodnoty zaťažovacích stavov, t.j., normálových napätí. Výsledky boli následne analyzované a v závislosti od správania sa testovaných hrubozrnných materiálov sa určili parametre vrcholovej a kritickej šmykovej pevnosti. V prípade vzoriek vykazujúcich dilatantné správanie sa aplikáciou vhodných metód určila závislosť uhla dilatancie od použitého normálového napätia. Výstupy výskumnej úlohy boli spracované v takom rozsahu a formáte, ktorý umožnil ich využitie pre praktické úlohy ako aj ďalšie vedecké účely.</t>
  </si>
  <si>
    <t>Laboratórne testovanie vzoriek si vyžiadalo ich osobitú a dôkladnú prípravu, ktorá sa pri štandardnom testovaní hrubozrnných materiálov nevyžaduje. Výsledky laboratórnych meraní boli analyzované nie len pomocou normových postupov ale aj pomocou metodiky, ktorá bola publikovaná v zahraničnej vedeckej literatúre, aby sa dôkladne stanovil rozsah hodnôt pevnostných parametrov testovaných materiálov; vzhľadom na citlivosť svahových deformácií cestného násypu. V prípade vzoriek vykazujúcich dilatantné správanie sa pomocou rôznych metód skúmala závislosť uhla dilatancie od použitého normálového napätia, čo sa pri štandardných skúškach hrubozrnných materiálov neaplikuje. Výsledky boli použité taktiež na ďalšie vedecké účely.</t>
  </si>
  <si>
    <t xml:space="preserve">Experimentálny výskum vlastností geomateriálov použitých pri budovaní nadvýšenia hrádzového systému  odkaliska Hodruše Hámre-III.etapa </t>
  </si>
  <si>
    <t>PG09</t>
  </si>
  <si>
    <t>Slovenská banska spol. s.r.o.</t>
  </si>
  <si>
    <t>Experimentálny výskum vlastností materiálov  tvoriacich hrádzový systém odkaliska bol zameraný na inováciu a rozšírenie databázy vlastností týchto geomateriálov. Tvorba a rozširovanie databázy vlastností geomateriálov tvoriacich kvázi-hopmogénne celky odkalísk umožňuje realizáciu auditov a rizikoých analýz najmä z pohľadu stability odkalísk s pozitívnym ekonomickým a environmentálnym efektom.</t>
  </si>
  <si>
    <t xml:space="preserve">Výskumný charakter vyplýva z nároku na spoľahlivosť experimentálneho overovania šmykovej pevnosti materiálov hrádzového systému odkaliska pre spoľahlivé posúdenie jeho stability vzhľadom ku negatívnemu environmentálnemu zaťaženiu pri poruche hrádzového systému odkaliska. </t>
  </si>
  <si>
    <t>Analýza hrádze dolnej nádrže PVE Čierny Váh v rozsahu 2. Dielo-meranie pri bežnej prevádzkovej hladine</t>
  </si>
  <si>
    <t>Bednárová Emília,prof.Ing.PhD.</t>
  </si>
  <si>
    <t>PE15</t>
  </si>
  <si>
    <t>Slovenské elektrárne a.s.</t>
  </si>
  <si>
    <t xml:space="preserve">Práca má charakter aplikovaného výskumu. Na základe špeciálnych geofyzikálnych meraní filtračných rýchlostí, ich štatistického spracovania, vrátane všetkých sprievodných parametrov filtračného prúdenia podzemných a priesakových vôd telesom a podložím vodnej stavby je vykonané posúdenie jej bezpečnosti a spoľahlivosti prevádzky.  </t>
  </si>
  <si>
    <t xml:space="preserve">Náplňou expertízy sú práce, spočívajúce v aplikácii vedeckých a teoretických poznatkov v praxi. Na základe špeciálnych meraní intenzity filtračného pohybu v pozorovacích objektoch, nachádzajúcich sa v oblastiach dolnej nádrže PVE pri bežnej prevádzke, ich štatistického spracovania, analýzy vývoja všetkých parametrov filtračného pohybu, posúdenia filtračnej a konštrukčnej stability vodnej stavby možno zhodnotiť bezpečnosť vodného diela, spoľahlivosť jeho prevádzky a v prípade potreby navrhnúť opatrenia. . Okrem toho výsledky riešenia predmetnej ZoD - PE 15 majú význam nielen pre ekonomiku národného hospodárstva v zmysle zvýšenia bezpečnosti prevádzky významného vodného diela – prečerpávacej vodnej elektrárne Čierny Váh, ktorá prispieva k výrobe ekologickej elektrickej energie, ale aj v oblasti ochrany životného prostredia. </t>
  </si>
  <si>
    <t>Overovacia štúdia pre lokalitu "Dunajský pasienok" v k.ú. Horné Janíky pri Malom Dunaji.</t>
  </si>
  <si>
    <t>PE79</t>
  </si>
  <si>
    <t>morfológia tokov, jazier, bystrín a nádrží</t>
  </si>
  <si>
    <t>WWF Slovensko</t>
  </si>
  <si>
    <t>Overovacia štúdia pre lokalitu „Dunajský pasienok“ v k. ú. Horné Janíky pri Malom Dunaji je súčasťou projektu Living Danube Partnership, ktoý spojil WWF-CEE, Nadáciu Coca-Cola a Medzinárodnú komisiu pre ochranu Dunaja (ICPDR) s cieľom podporiť ochranu a obnovu mokradí v povodí Dunaja. Projekt sa usiluje o obnovu životne dôležitých mokradí, riek a záplavových oblastí pozdĺž Dunaja a jeho prítokov s cieľom zvýšiť kapacitu rieky o 12 miliónov m3 a obnoviť mokraďové biotopy s plochou 53 km2.</t>
  </si>
  <si>
    <t>Cieľom štúdie je priviesť vodu do zvyškov lužného lesa v bezprostrednej blízkosti Malého Dunaja a zlepšiť vlhkostný resp. vodný režim okolitých pozemkov tak, aby došlo k zvýšeniu intercepcie a evapotranspirácie vody v záujmovom území a tým sa zvýšila odolnosť krajiny voči negatívnym dopadom zmeny klímy. V rámci diela boli preskúmané možnosti návrhu opatrení na zlepšenie vlhkostného a vodného režimu  územia pri Malom Dunaji a to v kontexte dlhodobého cieľa zlepšenia stavu lesných spoločenstiev vo fragmente lužného lesíka za pomoci podrobného prieskumu historických materiálov, modelu terénu a hydrotechnických výpočtov.</t>
  </si>
  <si>
    <t>Výskum vplyvu povodňových prietokov na oblasť medzi Antošovým kanálom a Lamačským potokom</t>
  </si>
  <si>
    <t>Rumann Ján,Ing.PhD.</t>
  </si>
  <si>
    <t>PF25</t>
  </si>
  <si>
    <t>protipovodňová ochrana</t>
  </si>
  <si>
    <t>Bory a.s.</t>
  </si>
  <si>
    <t xml:space="preserve">Predmetom úlohy bol návrh a numerické modelovanie opatrení na elimináciu povrchového odtoku z územia medzi Lamačským potokom a Antošovým kanálom pri povodňových prietokoch a následné posúdenie ich účinnosti.
</t>
  </si>
  <si>
    <t>Využitie metód viacrozmerného matematického modelovania prúdenia vody v otvorených korytách.</t>
  </si>
  <si>
    <t>Stanovenie vplyvu výstavby rezidencie Karpatská v Trenčíne</t>
  </si>
  <si>
    <t>Šoltész Andrej,prof.Ing.PhD.</t>
  </si>
  <si>
    <t>PF24</t>
  </si>
  <si>
    <t>STAT-KON s.r.o.</t>
  </si>
  <si>
    <t xml:space="preserve">Predmetom úlohy bolo vytvorenie viacrozmerného numerického modelu prúdenia podzemnej vody v danej oblasti, ktorý bude slúžil na určenie vplyvu výstavby podzemných stavieb Rezidencie Karpatská na režim prúdenia podzemnej vody k drenážnemu potrubiu SVP, š.p. a na vyhodnotenie vplyvu prekládky drenážneho potrubia na priesakové množstvá pri povodňových prietokoch vo Váhu a maximálnych zrážkových úhrnoch.
</t>
  </si>
  <si>
    <t xml:space="preserve">Využitie numerických metód FEM na stanovenie prúdenia podzemnej vody vo viacrozmernom priestore -súčasný stav, resp. prognóza po prekládke drénu. parku.  </t>
  </si>
  <si>
    <t>Posúdenie hydrologických pomerov a návrh technického riešenia trvalého odvodnenia Strategické územie Valaliky.</t>
  </si>
  <si>
    <t>PF89</t>
  </si>
  <si>
    <t>Valaliky Industrial Park s.r.o.</t>
  </si>
  <si>
    <t>Predmetom posúdenia bola analýza príčin nadmerného zamokrenia priemyselného parku Valaliky s následným návrhom podzemných filtračných stien na odvedenie podzemnej vody v areáli Industrial Parku Valaliky.</t>
  </si>
  <si>
    <t xml:space="preserve">Využitie numerických metód FEM na stanovenie prúdenia podzemnej vody vo viacrozmernom priestore -súčasný stav s následným technickým riešením odvodnenia priemyselného parku.  </t>
  </si>
  <si>
    <t>MVE Včelince-modelovanie prúdenia podzemných vôd na ľavom brehu toku Slaná pre stav po výstavbe MVE</t>
  </si>
  <si>
    <t>PF42</t>
  </si>
  <si>
    <t>PPA SK s.r.o.</t>
  </si>
  <si>
    <t xml:space="preserve">Predmetom práce bolo modelovanie (simulácia) prúdenia podzemných vôd na ľavom brehu toku Slaná pre stav po výstavbe MVE Včelince, posúdenie funkcie vybudovaného drénu porovnaním vypočítaných (predpokladaných) hodnôt s nameranými hodnotami z monitoringu.  </t>
  </si>
  <si>
    <t xml:space="preserve">Využitie metód matematického modelovania prúdenia podzemných vôd  </t>
  </si>
  <si>
    <t>Vypracovanie projektu SVD G-N stupeň Čunovo Stredná hať</t>
  </si>
  <si>
    <t>PD44</t>
  </si>
  <si>
    <t>Stanovenie kapacity stredovej hate SVD G-N stupeň Čunovo pre prevádzanie rozsahu povodňových prietokov pre kombináciu polôh hornej a dolnej prevádzkovej hladiny, pričom horná hladina bude preverovaná do úrovne 132,00 m n.m. a dolná hladina do úrovne 131,50 m n.m.</t>
  </si>
  <si>
    <t>Využitie metód fyzikálneho a matematického modelovania prúdenia vody cez objekty vodnej stavby.</t>
  </si>
  <si>
    <t>Model prúdenia podzemných vôd v okolí Hornádu, predikciu vývoja hladiny podzemnej vody bez proti priesakových opatrení a návrh proti priesakových opatrení</t>
  </si>
  <si>
    <t>Baroková Dana,doc.Ing.PhD.</t>
  </si>
  <si>
    <t>PE98</t>
  </si>
  <si>
    <t>Mifral Energy Sajkov s.r.o.</t>
  </si>
  <si>
    <t>Predmetom práce bolo  vytvoriť model súčasného stavu hladiny podzemných vôd v lokalite obce Sajkov a Kokšov - Bakša a  namodelovať jej zvýšenie za predpokladu výstavby MVE Sajkov na rieke Hornád v riečnom kilometri (rkm) 129,93.</t>
  </si>
  <si>
    <t>Analýza stavu vypúšťania dažďových vôd z areálu výrobného závodu Jaguar Land Rover Slovakia</t>
  </si>
  <si>
    <t>PF83</t>
  </si>
  <si>
    <t>Jaguar Land Rover Slovakia s.r.o.</t>
  </si>
  <si>
    <t>Výskum možnosti spätného prečerpávania vody na kaskáde VE Hričov-VE Mikšová-VE Považská Bystrica</t>
  </si>
  <si>
    <t>PF79</t>
  </si>
  <si>
    <t xml:space="preserve">Predmetom výskumu bolo  posúdenie možností spätného prečerpávania vody na kaskáde VE Hričov – VE Mikšová – VE Považská Bystrica. </t>
  </si>
  <si>
    <t xml:space="preserve">Využitie metód matematického modelovania prúdenia vody a hydroenergetických výpočtov  </t>
  </si>
  <si>
    <t>Kvantifikácia zvukovoizolačných vlastností obvodového plášťa na objekte DIGITAL PARK</t>
  </si>
  <si>
    <t>Bielek Boris,prof.Ing.PhD.</t>
  </si>
  <si>
    <t>PF02</t>
  </si>
  <si>
    <t>FENESTRA Sk s.r.o.</t>
  </si>
  <si>
    <t>Obsahom riešenia úlohy, ktorú prezentuje táto HZ, bola vedecko-výskumná činnosť spojená s in-situ experimentálnym overením vodotesnosti vybraných 2 ks fasádnych polí hotela Floreat – Ideapark v Piešťanoch v súlade s normovým predpisom STN EN 13 051 Závesné steny : Vodotesnosť – Skúška na mieste. Obidve experimentálne merania boli realizované pod tlakovým rozdielom vzduchu podľa Prílohy B STN EN 13 051 prostredníctvom na mieru vyrobených vzduchotesných panelov na vytvorenie tlakovej komory pre predmetnú skúšku, ktoré boli vyrobené z dreveného rámu potiahnutého transparentnou PE fóliou.</t>
  </si>
  <si>
    <t>Podstatou experimentálnych meraní bolo zistiť stav vodotesnosti transparentných konštrukcií a detailu ich osadenia do obvodovej steny a v prípade ich nevyhovujúceho výsledku detekovať príčiny a stanovenie postupov na ich odstránenie. Ďalšou úlohou bolo preverenie hypotézy, či zdrojom vody penetrujúcej do strešného plášťa terasy pod skúmanou fasádou je dažďová voda vnikajúca do tepelného izolantu obvodovej steny cez detail styku okna s dekoračnou šambránou okna a gravitáciou cez netesnosti hydroizolačného systému terasy vnikajúca do jej strešného plášťa. Skúška túto hypotézu potvrdila. Na základe experimentálnych skúšok sa podarilo špecifikovať potrebné konštrukčné úpravy fasádnych detailov na odstránenie nevyhovujúceho stavu obvodového plášťa.</t>
  </si>
  <si>
    <t xml:space="preserve">experimentálne overenie a merania prúdenia a rýchlosti vetra na rôzne varianty budov </t>
  </si>
  <si>
    <t>Franek Michal,Ing.PhD.</t>
  </si>
  <si>
    <t>PF61</t>
  </si>
  <si>
    <t>NOVA Fluid</t>
  </si>
  <si>
    <t>Bola riešená problematika vplyvu vetra na rôzne varianty budov v oblasti Volume Works v Birminghame  vyriešená pre rôzne konfigurácie a smer vetra. Všetky existujúce a budúce stavby v danom území boli pripravené a následne experimentálne overené vplyvy vetra a tiež bezpečnosť daného územia. Výsledkom vedecko-výskumnej spolupráce boli návrhy a úpravy v okolí nebezpečných zón.
POSÚDENIA VPLYVU VETRA NA FASÁDU PRE TRI VARIANTNÉ RIEŠENIA v prostredí 
programu CFD ANSYS Fluent. Štúdia bola realizovaná pre celú veternú ružicu s intervalom 
vedecko-výskumná správa týkajúca sa AERODYNAMICKEJ ŠTÚDIE BUDOVY R1
POSÚDENIA VPLYVU VETRA NA FASÁDU PRE TRI VARIANTNÉ RIEŠENIA v prostredí 
programu CFD ANSYS Fluent. Štúdia bola realizovaná pre celú veternú ružicu s intervalom 
vedecko-výskumná správa týkajúca sa AERODYNAMICKEJ ŠTÚDIE BUDOVY R1
POSÚDENIA VPLYVU VETRA NA FASÁDU PRE TRI VARIANTNÉ RIEŠENIA v prostredí 
programu CFD ANSYS Fluent. Štúdia bola realizovaná pre celú veternú ružicu s intervalom 
pootočenia vetra 22,5°, plus kolmé smery na fasádu.</t>
  </si>
  <si>
    <t>Vedecko výskumná spolupráca bola riešená s použitím experimentálneho zariadenia veterný tunel so simulovanou medznou vrstvou, BLWT Bratislava. Predmetný experiment skúmal vplyv zástavby okolostojacich budov na rýchlosť vetra v úrovni chodcov. Analyzovali sa rôzne varianty, existujúcej a budúcej zástavby. Riešené zóny sa potom optimalizovali aplikáciou vegetácie a konštrukcií na eliminovanie nepriaznivého účinku vetra na chodcov.</t>
  </si>
  <si>
    <t>Vedecko-výskumná spolupráca zameraná na stanovenie účinkov vetra CFD počítačovou simuláciou</t>
  </si>
  <si>
    <t>PF67</t>
  </si>
  <si>
    <t>Pressburg Urgan Projects a,s.</t>
  </si>
  <si>
    <t>Pre projekt 50-metrovej výškovej rezidenčnej budovy FBC v Bratislave - Ružinove sme spracovali aerodynamickú štúdiu účinkov vetra na budovu a jej okolie, súčasťou ktorej bola CFD simulácia prúdenia v okolí objektov a vyhodnotenie priemerných rýchlostí a tlakov vetra pre rezidenčnú budovu FBC so zohľadnením okolostojacich objektov a zmeny smeru vetra.</t>
  </si>
  <si>
    <t xml:space="preserve">Cieľmi simulácie bolo :
1. Stanoviť maximálne externé lokálne tlaky a sania pre objekt pre prevažujúce smery prúdenia vetra v danej lokalite a následne skontrolovať aj ostatné dôležité smery prúdenia vetra, ktorá môžu vyvolať významné účinky;
2. Stanoviť výsledné tlaky a sania na fasáde aj s uvažovaním súčiniteľov interného tlaku;
3. Stanoviť výsledné tlaky  a sania na stĺpoch;
4. Spracovať rozloženie výsledných tlakov a saní vetra na fasádach ako obálky z významných a prevažujúcich smerov vetra;  
5. Stanoviť efektívne rýchlosti vetra pre pohodu chodcov na balkónoch a terasách a tiež na peších zónach v okolí objektu FBC a v oblasti vstupov do objektu;
6. Spracovať graficky oblasti nepohody pre chodcov a prípadne preveriť opatrenia na zlepšenie pohody chodcov.
Výsledky aerodynamickej štúdie sú vstupmi pre návrh a dimenzovanie nosného systému predmetnej výškovej administratívnej budovy, kotvenia jej obalových konštrukcií, ako aj návrh využitia jej najbližšieho okolia z hľadiska aerodynamickej pohody ľudí.
</t>
  </si>
  <si>
    <t>Vedecko-výskumná spolupráca zameraná na in-situ experimentálne overenie vodotesnosti posuvných dverí</t>
  </si>
  <si>
    <t>PF36</t>
  </si>
  <si>
    <t xml:space="preserve">Obsahom riešenia úlohy, ktorú prezentuje táto HZ, bola vedecko-výskumná činnosť spojená s in-situ experimentálnym overením vodotesnosti veľkoplošných posuvných dverí na ustúpené terasy rezidenčného objektu Metropolis v Bratislave v súlade s normovým predpisom STN EN 13 051 Závesné steny : Vodotesnosť – Skúška na mieste. Všetky experimentálne merania na dvoch rozmerových typoch posuvných dverí boli realizované pod tlakovým rozdielom vzduchu podľa Prílohy B STN EN 13 051 prostredníctvom na mieru vyrobených vzduchotesných panelov na vytvorenie tlakovej komory pre predmetnú skúšku, ktoré boli vyrobené z dreveného rámu potiahnutého transparentnou PE fóliou. </t>
  </si>
  <si>
    <t>Podstatou experimentálnych meraní bolo zistiť stav vodotesnosti posuvných dverí a v prípade ich nevyhovujúceho výsledku detekovať príčiny a stanovenie postupov na ich odstránenie. Celkovo bolo zrealizovaných 33 skúšok, na základe ktorých sa podarilo špecifikovať potrebné konštrukčné úpravy posuvných dverí, po realizácii ktorých testovanbé vzorky vyhoveli skúške pri predpísanom tlakovom rozdiele vzduchu 600 Pa. Úspešná realizácia in-situ testov vodotesnosti posuvných dverí na terasy objektu bola podmienkou pre ich prebratie od dodávateľskej firmy.</t>
  </si>
  <si>
    <t>Odborný posudok zameraný na in-situ experimentálne overenie vodotesnosti vybraných fasádnych poli Hotela Floreat-Ideapark</t>
  </si>
  <si>
    <t>PG02</t>
  </si>
  <si>
    <t>MS Finance5 s.r.o.</t>
  </si>
  <si>
    <t>Vedecko-výskumná spolupráca-zameraná na posúdenie zaťaženia vetrom na fasádu objektu C2 počítačovou simuláciou</t>
  </si>
  <si>
    <t>PG05</t>
  </si>
  <si>
    <t>Smart City Office II.s.r.o.</t>
  </si>
  <si>
    <t>Pre projekt pripravovanej administratívnej budovy C2 na Chalúpkovej ulici  v Bratislave sme spracovali aerodynamickú štúdiu účinkov vetra na budovu a jej okolie, súčasťou ktorej bola CFD simulácia prúdenia v okolí objektov v programovom systéme ANSYS Fluent a vyhodnotenie priemerných rýchlostí a tlakov vetra pre administraívnu budovu C2 so zohľadnením okolostojacich objektov v troch alternatívach budúcich fáz výstavby a zmeny smeru vetra.</t>
  </si>
  <si>
    <t xml:space="preserve">Cieľom počítačovej simulácie bolo získať rozloženie tlakov vetra pre všetky relevantné smery vetra v danej lokalite na fasáde a streche objektu C2. Simulácie sa robili vzhľadom k prevažujúcim smerom vetra v Bratislave so zmenou smeru vetra po 22,5° a tiež ako smery kolmé na jednotlivé fasády, čím sa vygenerovalo a uvažovalo 20 smerov prúdenia vetra v danej lokalite. Vyhodnotili sa vždy najnepriaznivejšie účinky vetra na fasáde a streche objektu.
Výsledky aerodynamickej štúdie sú vstupmi pre návrh a dimenzovanie kotvenia obalových konštrukcií pripravovanej administratívnej budovy C2.
</t>
  </si>
  <si>
    <t>Technicko-experimentálne overovanie a optimalizácia akustických vlastností rámovej hliníkovej okennej konštrukcie</t>
  </si>
  <si>
    <t>Szabó Daniel,Mgr.</t>
  </si>
  <si>
    <t>PG20</t>
  </si>
  <si>
    <t>Obsahom riešenia úlohy, ktorú prezentuje táto vedecko-vývojová spolupráca pri teoreticko – experimentálnom overovaní, bolo v štádiu konzultácií a návrhu prispieť k dosiahnutiu a zlepšeniu akustických vlastností novovyvýjanej okennej rámovej hliníkovej konštrukcie s rastrovaním pre objekt KLINGERKA 2 v Bratislave.</t>
  </si>
  <si>
    <t>Po teoretických prepočtoch a odborných konzultáciách s objednávateľom bola navrhnutá úprava skladby rámovej hliníkovej okennej konštrukcie s rastrovaním.
Následne bola objednávateľom vyhotovená navrhovaná vzorka rámovej hliníkovej okennej konštrukcie a dodaná na overovanie. Akustické vlastnosti boli overené v laboratóriu stavebnej akustiky katedry KPS. 
Výsledky meraní potvrdili teoretické predpoklady a preukázali zlepšené akustické vlastnosti rámovej hliníkovej okennej konštrukcie s rastrovaním. Vedecko-vývojová spolupráca a dosiahnuté akustické vlastnosti rámovej hliníkovej okennej konštrukcie boli vyhodnotené objednávateľom ako veľmi užitočné a pri vylepšovaní  akustických vlastností ich výrobkov chce s nami aj v budúcnosti spolupracovať.</t>
  </si>
  <si>
    <t xml:space="preserve">Teoreticko-experimentálne overovanie a optimalizácia akustických vlastností hliníkovej okennej konštrukcie </t>
  </si>
  <si>
    <t>PG33</t>
  </si>
  <si>
    <t>Obsahom riešenia úlohy, ktorú prezentuje táto výskumno-vývojová spolupráca pri teoreticko – experimentálnom overovaní, bolo v štádiu konzultácií a návrhu prispieť k dosiahnutiu a zlepšeniu akustických vlastností rámovej hliníkovej okennej konštrukcie systému WICONA WICLINE 75 EVO pre stavbu KLINGERKA 2 v Bratislave.</t>
  </si>
  <si>
    <t>Po teoretických prepočtoch a odborných konzultáciách s objednávateľom bolo navrhnutých šesť alternatív skladby rámovej hliníkovej okennej konštrukcie systém WICONA WICLINE 75 EVO. Následne boli objednávateľom vyhotovené navrhované vzorky rámovej okennej konštrukcie a dodaná na overovanie. Akustické vlastnosti boli overené v laboratóriu stavebnej akustiky katedry KPS. Výsledky meraní potvrdili teoretické predpoklady a preukázali požadované akustické vlastnosti troch alternatív konštrukcie systému WICONA WICLINE 75 EVO. Vedecko-vývojová spolupráca a dosiahnuté akustické vlastnosti okennej konštrukcie boli vyhodnotené objednávateľom ako veľmi užitočné a pri vylepšovaní  akustických vlastností ich výrobkov chce s nami aj v budúcnosti spolupracovať.</t>
  </si>
  <si>
    <t xml:space="preserve"> Diagnostické prehliadky premostení prepravnej siete eustream a.s</t>
  </si>
  <si>
    <t>Brodniansky Ján,prof.Ing.PhD.</t>
  </si>
  <si>
    <t>PA70</t>
  </si>
  <si>
    <t>eustream a.s.</t>
  </si>
  <si>
    <t>Pre zabezpečenie prevádzkovej spoľahlivosti potrubí a nosných konštrukcií premostení boli vypracované špeciálne diagnostické metódy a návrh prístrojového vybavenia pre zisťovanie skutočného technického stavu konštrukcií. KKDK je vlastníkom know-how v oblasti tenzometrického merania napätosti potrubí pri prevádzkovom zaťažení.</t>
  </si>
  <si>
    <t>Pracovníci katedry Kovových a drevených konštrukcií STU v Bratislave spolupracujú s eustream, a. s. na diagnostikovaní a riešení úprav oceľových konštrukcií na tranzitnom plynovode od roku 1995. V rámci spolupráce s eustream, a. s. boli postupne vypracované originálne riešenia na odstránenie vzniknutých porúch. Pre zabezpečenie prevádzkovej spoľahlivosti potrubí a nosných konštrukcií premostení boli vypracované špeciálne diagnostické metódy a návrh prístrojového vybavenia pre zisťovanie skutočného technického stavu konštrukcií. Vývoj technológií a know-how v oblasti tenzometrického merania napätosti potrubí pri prevádzkovom zaťažení.
Na základe postupných diagnostických prehliadok a meraní na všetkých premosteniach na území SR pracovníci vytvorili „knihu o diagnostike“ každého premostenia. Kniha o diagnostike premostenia obsahuje všetky potrebné technické údaje a stav nosných konštrukcií vrátane postupu vykonávaných úprav a opráv.
Všetky hore uvedené práce sú vykonávané pri malom znížení alebo pri plnom prevádzkovom tlaku plynu, čo vyžaduje dôslednú teoretickú prípravu a viacročné  skúsenosti v tejto vysoko špecializovanej oblasti.</t>
  </si>
  <si>
    <t xml:space="preserve"> Vypracovanie štúdie - Rákoš</t>
  </si>
  <si>
    <t>PF47</t>
  </si>
  <si>
    <t>Analýza napätosti plynovodov prepravného systému a návrh tenzometrického monitorovacieho systému s diaľkovým prenosom dát spolu inklinometrami</t>
  </si>
  <si>
    <t>Pracovníci katedry Kovových a drevených konštrukcií STU v Bratislave spolupracujú s eustream, a. s. na diagnostikovaní a riešení úprav oceľových konštrukcií na tranzitnom plynovode od roku 1995. V rámci spolupráce s eustream, a. s. boli postupne vypracované originálne riešenia na odstránenie vzniknutých porúch. Pre zabezpečenie prevádzkovej spoľahlivosti potrubí a nosných konštrukcií premostení boli vypracované špeciálne diagnostické metódy a návrh prístrojového vybavenia pre zisťovanie skutočného technického stavu konštrukcií. Vývoj technológií a know-how v oblasti tenzometrického merania napätosti potrubí pri prevádzkovom zaťažení.
Tieto práce sú vykonávané pri plnom prevádzkovom tlaku plynu, čo vyžaduje dôslednú teoretickú prípravu a viacročné  skúsenosti v tejto vysoko špecializovanej oblasti.</t>
  </si>
  <si>
    <t xml:space="preserve">Počítačová simulácia prúdenia vetra v okolí fotovoltaických panelov </t>
  </si>
  <si>
    <t>Macák Marek,doc.Ing.PhD.</t>
  </si>
  <si>
    <t>PF92</t>
  </si>
  <si>
    <t>numerická matematika a vedecko-technické výpočty</t>
  </si>
  <si>
    <t>ENERGO s.r.o.</t>
  </si>
  <si>
    <t>Predmetná výskumná úloha je zameraná na počítačovú simuláciu posúdenia účinkov vetra na solárne panely umiestnená na plochej streche v prostredí ANSYS Fluent. V danej úlohe sa posudzujú parametre ako celkový vonkajší tlak, výsledné sily pre posun a odfúknutie.</t>
  </si>
  <si>
    <t>Z dôvodu že STN EN 1991-1-4 zaoberajúca sa zaťaženim od vetra neudáva zaťaženie na solárne panely je potrebné pre rôzne usporiadanie panelov vykonať analyzu zataženia od vetra.</t>
  </si>
  <si>
    <t>Macák Marek,doc.Ing.PhD..</t>
  </si>
  <si>
    <t>Predmetná výskumná úloha je zameraná na počítačovú simuláciu posúdenia účinkov vetra na komplex budov a ich okolie v prostredí ANSYS Fluent. V danej úlohe sa posudzujú parametre ako externý tlak vetra, externý špičkový tlak vetra, výsledná sila vetra na stropnú dosku a efektívna rýchlosť vetra v úrovni chodcov v okolí objektu.</t>
  </si>
  <si>
    <t>Z dôvodu že STN EN 1991-1-4 zaoberajúca sa zaťaženim od vetra udáva iba základné tvary je potrebné pre atypicky budovy vykonať analyzu zataženia od vetra.</t>
  </si>
  <si>
    <t>Modelovanie a simulácia vodovodnej siete pre zlepšenie zásobovania pitnou vodou z vežového vodojemu vo Veľkých Kapušanoch</t>
  </si>
  <si>
    <t>Stanko Štefan,prof.Ing.PhD.</t>
  </si>
  <si>
    <t>PG04</t>
  </si>
  <si>
    <t>Východoslovenská vodárenská spol.</t>
  </si>
  <si>
    <t>Výskumný projekt ZoDPG04 Modelovanie a simulácia vodovodnej siete pre zlepšenie zásobovania pitnou vodou z vežového vodojemu vo Veľkých Kapušanoch sa zameriava na komplexnú analýzu a optimalizáciu vodovodného systému v danom regióne, využíva systematický prístup zahŕňajúci analýzu reálnych údajov, matematické modelovanie, kalibráciu a verifikáciu výsledkov pomocou presných meraní. Využitie matematického modelu EPANET 2.2, ktorý umožňuje simulovať hydraulické a kvalitatívne parametre siete, vedie k identifikácii problémových oblastí a návrhu efektívnych riešení. Výskum zahŕňa zber a analýzu dát aj v meracích kampaniach, ktorých cieľom je overenie reálnych parametrov, ako sú tlaky, prietoky a rýchlosti prúdenia vody, kalibráciu a verifikáciu modelu, následné experimentálne merania a simulácie havarijných stavov. Multidisciplinárny prístup kombinuje technické, environmentálne a manažérske aspekty, pričom výsledky majú praktické využitie pre prevádzkovateľov vodovodných systémov i širšiu komunitu. Výsledky sú podložené vedeckými metódami a umožňujú optimalizáciu systému s cieľom zlepšiť jeho hydraulickú stabilitu a znížiť energetické a prevádzkové náklady.</t>
  </si>
  <si>
    <t>Riešitelia projektu použili viacero výskumných metód na analýzu, kalibráciu, návrh a overenie vodovodného systému, ktoré zahŕňali:
Analýza a zber údajov:
•	Získavanie údajov o geometrii vodovodnej siete (dĺžky potrubí, priemery, materiály, umiestnenie uzlov, čerpadiel a ventilov).
•	Získavanie údajov o denných a sezónnych výkyvoch v spotrebe vody.
•	Zber údajov o reálnych prevádzkových podmienkach, ako sú namerané tlaky, prietoky a hladiny vody vo vodojemoch.
Matematické modelovanie:
•	Použitie softvéru EPANET 2.2 na vytvorenie matematického modelu hydraulických a kvalitatívnych vlastností vodovodného systému.
•	Definovanie topológie siete a jej parametrov, ako sú drsnosť potrubí, výkon čerpadiel a počiatočné tlakové podmienky.
Kalibrácia modelu:
•	Úprava parametrov modelu na základe porovnania simulovaných hodnôt s nameranými údajmi.
•	Úprava odberových diagramov a ďalších charakteristík na dosiahnutie zhody medzi simuláciami a realitou.
Verifikácia modelu:
•	Overenie presnosti modelu porovnaním simulovaných výsledkov s nezávislými meraniami.
•	Použitie štatistických metód, napríklad výpočtu korelačného koeficientu, na kvantifikáciu zhody medzi reálnymi a simulovanými údajmi.
Hydraulická analýza:
•	Simulácia prietokov a tlakových pomerov v sieti za rôznych prevádzkových podmienok (bežná prevádzka, špičkový odber, havarijné stavy).
•	Analýza distribúcie tlakov a identifikácia potenciálnych problémových oblastí v sieti.
Optimalizácia a návrhy riešení:
•	Návrh alternatívnych scenárov na zlepšenie systému (napr. zmena priemeru potrubí, výstavba nových vodojemov).
•	Posúdenie energetickej náročnosti a prevádzkových nákladov.
Experimentálne merania:
•	Realizácia meracích kampaní na overenie reálnych parametrov, ako sú tlaky, prietoky a rýchlosti prúdenia vody.
•	Použitie špecializovaných zariadení, napríklad ultrazvukových prietokomerov.
Analýza scénarov a havarijné modelovanie:
•	Simulácia havarijných situácií, ako sú prasknutia potrubí alebo zlyhanie čerpadiel, na posúdenie odolnosti systému.
•	Posúdenie dopadov zmien v spotrebe vody a ich vplyvu na hydraulickú stabilitu.
Vizualizácia a prezentácia výsledkov:
•	Použitie grafických nástrojov v softvéri EPANET na vizualizáciu distribúcie tlakov, prietokov a ďalších parametrov.
•	Interpretácia výsledkov pomocou grafov, tabuliek a schém pre efektívne rozhodovanie.</t>
  </si>
  <si>
    <t>Experimentálne overenie využitia ultrafiltrácie pri úprave vody v UV Jelka.</t>
  </si>
  <si>
    <t>Ilavský Ján,prof.Ing.PhD.</t>
  </si>
  <si>
    <t>PG53</t>
  </si>
  <si>
    <t>kvalita vody</t>
  </si>
  <si>
    <t>Hydrometria s.r.o.</t>
  </si>
  <si>
    <t>ZoD sa týkala experimentálneho overenia využitia ultrafiltrácie pri úprave vody v UV Jelka, išlo o poloprevádzkové overenie účinnosti odstraňovania mangánu z vody zo studne, boli odskúšané rôzne oxidačné činidlá, ktoré z rozpustenej formy prevedú mangán na nerozpustenú formu a tá je zachytená na membráne, bolo potrebné optimalizovať celý proces úpravy, filtračnú rýchlosť, dobu oxidácie, nastaviť filtračný cyklus s praním mebrány . Na Slovensku takéto merania boli uskutočnené prvýkrát.</t>
  </si>
  <si>
    <t xml:space="preserve">Výsledky práce boli publikované na 2 konferenciách v Česku a zaslaný anglický článok na uverejnenie v časopise Water (MDPI). </t>
  </si>
  <si>
    <t>Vypracovanie ZP vo veci posúdenia kvality prevedeniazváraných spojov strešnej PVC fólie</t>
  </si>
  <si>
    <t>PE86</t>
  </si>
  <si>
    <t>Metrostav Slovakia</t>
  </si>
  <si>
    <t xml:space="preserve">  Výskumná úloha spočívala v analýze povlakovej krytiny a kvality prevedenia zváraných spojov z mPVC fólie zabudovanej v skladbe strešného plášťa Logistického centra. Cieľom bolo identifikovať a stanoviť možné príčiny porúch spojov povlakovej krytiny zabudovanej v skladbe strešného plášťa. Na základe rozsahu a podrobnej analýzy porúch bola stanovená metodika a postupu práce, ktorá pozostávala  z podrobnej analýzy odobraných vzoriek zo strešného plášťa vykazujúcich vadu v oblasti spojov a porovnávaní vzoriek rovnakého typu fólie, ktorá tieto vady nevykazovala. 
  Vzorky povlakovej krytiny a ich vzájomné spoje boli skúmané a porovnávané z vizuálneho hľadiska, chemického hľadiska, kde porovnanie vyhotovila STU FCHPT a z hľadiska pevnosti vzájomných zvarov mPVC fólie, kde zvary vyhotovila kvalifikovaná osoba zo súkromného sektora a následného skúmania týchto zvarených vzoriek  v laboratóriách STU SvF, ktoré sa špecializujú na skúmanie povlakových krytín na rôznej materiálovej báze. 
  Na základe porovnania a vyhodnotenia vzoriek bola stanovená príčina vzniknutých vád a porúch v oblasti spojov s poukazom na to že jednotlivé vzorky vykazovali značné odlišnosti v povrchových úpravách a chemického zloženia, ktoré spôsobili nedostatočnú plastifikáciu pre vzájomné spojenie povlakovej mPVC pri maximálnej možnej aplikačnej teplote zváraných spojov ktoré boli uvedené v technologickom predpise výrobcu.  
</t>
  </si>
  <si>
    <t xml:space="preserve">  V súčasnosti sa vo veľkej miere realizujú skladby strešného plášťa plochých striech s povlakovou krytinou z mPVC fólií, ktoré vykazujú v drvivej väčšine problémy so zatekaním primárne v dôsledku nedodržania technologických postupov a predpisov pre ich realizáciu. Bežná prax pri vyhodnocovaní porúch a vád nezohľadňuje faktor materiálovej bázy povlakovej krytiny, ktorá má významný vplyv na prevedenie a bezpečnosť strešných plášťov v tomto smere. 
- Pri danej úlohe bolo využitá rozsiahla analýza povlakovej krytiny a jej vzájomných spojov na báze mPVC v skladbe strešného plášťa pre zdôvodnenia možných príčin zatekania objektu Logistického centra. 
- Posúdenie kvality prevedenia zváraných spojov v zmysle technologických predpisov a postupov výrobcu a príslušnej normy STN EN 12316-2.
- Primárnym dôvodom zatekania strešného plášťa v tomto prípade bola nemožnosť dostatočnej plastifikácie fólie čo je príčinou technológie materiálu a výroby povlakovej krytiny.  
- Sekundárnym dôvodom zatekania bolo nedodržanie postupu práce pri kontrole zvarov pri realizácií zvarov povlakovej krytiny na strešnom plášti. 
</t>
  </si>
  <si>
    <t>Zstenie príčin zatekania zo strechy bytového domu Modrian.</t>
  </si>
  <si>
    <t>PF15</t>
  </si>
  <si>
    <t>Mgr.Zora Czoborová</t>
  </si>
  <si>
    <t xml:space="preserve">  Výskumná úloha spočívala v analýze a stanovenie príčin zatekania a vplyvu tohto zatekania na tepelnoizolačné schopnosti materiálu zabudovaného v skladbe strešného plášťa. 
  Výskumná úloha je rozdelená do dvoch častí. Prvá časť úlohy pozostávala z lokalizácie možných porúch a vád, ktoré viedli k zatečeniu strešného plášťa. Vzhľadom na identifikované nedostatky sa skúmal rozsah zatečenia pomocou termografie za predpokladu, že tepelnoizolačné materiály vplyvom vlhkosti strácajú tepelnoizolačnú schopnosť. Metodika realizácie termografických meraní v súčasnosti nie je presne stanovená. V bežnej praxi sa stretávame s tým že ako hlavným kritériom je rozdiel teplôt medzi interiérom a exteriérom. Treba však poznamenať že radiačná zložka slnečných lúčov má výrazný vplyv na povrchové teploty materiálov, ktoré skresľujú meranie. Vzhľadom na túto požiadavku je potrebné realizovať termografické meranie počas zamračeného počasie, prípadne pred východom slnka.
Na základe meraní a zistených skutočností, boli do skladby strešného plášťa realizované sondy z ktorých boli odobrané vzorky tepelnoizolačných materiálov, geotextílie ktoré sa následne laboratórne skúmali na obsah vlhkosti. 
  Záverom úlohy bolo stanovenie príčin zatekania a rozsah poškodenia strešného plášťa.
</t>
  </si>
  <si>
    <t xml:space="preserve">  V súčasnosti sa vo veľkej miere realizujú skladby strešného plášťa plochých striech s povlakovou krytinou z mPVC fólií, ktoré vzhľadom na pôsobenie poveternostných vplyvov degradujú a v čase strácajú svoje izolačné vlastnosti. Povlakové krytiny sa v súčasnosti posudzujú v zmysle STN 73 1901. V prípade že povlaková krytina neplní svoje izolačné vlastnosti dochádza k penetrácií vody do objektu prípadne len do skladby strešného plášťa a tým znehodnocuje tepelnoizolačný materiál, ktorý vplyvom vlhkosti znižuje svoje tepelnoizolačné vlastnosti ako to bolo aj v tomto prípade. 
  Pre detekovanie rozsahu zatečenia sa za predpokladu zníženia tepelnoizolačných vlastností javí ako účinný spôsob použiť technológiu termografie, ktorá vie lokalizovať a tým aj určiť rozsah poškodenia strešného plášťa. 
- Pri obhliadke bola realizovaná vizuálna kontrola povlakovej krytiny, ktorá preukázala značné poškodenie, ktoré bolo verifikované aj termografickým meraním. 
- Zo skladby strešného plášťa boli odobrané vzorky, ktoré preukázali poškodenie materiálu vplyvom vlhkosti. 
</t>
  </si>
  <si>
    <t xml:space="preserve">ZP statiky na budovy AB a TC Pri Rajčianke, Žilina </t>
  </si>
  <si>
    <t>PG03</t>
  </si>
  <si>
    <t>Stredoslovenská energetika Holding a.s.</t>
  </si>
  <si>
    <t xml:space="preserve">  Výskumná úloha spočívala v analýze a stanovenie príčin deformácií nosných a nenosných konštrukcií administratívnej budove, ktoré viedli k vzniku trhlín na vertikálnych a horizontálnych konštrukciách objektu. 
Z analyzovaných podkladov a miestnej obhliadky bola stanovená metodika posudzovania stavebného objektu a hodnotenia rozsahu deformácií, ktorá pozostávala z posúdenia projektovej dokumentácie časti statika, simulácií stavebného objektu v statickom programe pri pôsobením rôznych kombinácií zaťažení najmä a posúdenia technického prevedenia objektu.   
  Výsledkom výskumnej úlohy bola stanovená príčina nežiadúceho dotvarovania konštrukcií stavebného objektu, ktorej spočívala v nedostatočnom statickom návrhu v ktorom sa preukázalo, že určité časti stavebného objektu boli nedostatočne navrhnuté (poddimenzované).
</t>
  </si>
  <si>
    <t xml:space="preserve">  Návrh stavebného objektu zo statického hľadiska pozostáva z posúdenia jednotlivých konštrukcií pri požadovanom zaťažení na medzný stav používateľnosti (MSP) a medzného stavu únosnosti (MSÚ), stavebný objektu musí v zmysle planej legislatívy spĺňať obidva tieto parametre. 
- V priebehu danej úlohy bolo potrebné vykonať podrobnú analýzu stavu nosných a nenosných častí objektu, ktorá bola vyhotovená na základe miestnej obhliadky. 
- V rámci analýzy bolo taktiež potrebné teoreticky analyzovať rozsah a vplyv dotvarovania na základe pôsobenia rôznych kombinácií zaťažení celého objektu a taktiež aj jednotlivých prvkov stavebného objektu.
- Na základe matematických výpočtových programov a simulácií konštrukcií stavebného objektu, ktorá bola simulovaná pri rôznom spôsobe a veľkosti zaťaženia stanovená príčina vzniknutých deformácií, ktoré spočívali v nedostatočnom statickom návrhu. 
</t>
  </si>
  <si>
    <t xml:space="preserve">Meranie hluku a vibrácii v zmysle CP No_KMIF_29233001 </t>
  </si>
  <si>
    <t>Urbán Daniel,doc.Ing.PhD.</t>
  </si>
  <si>
    <t>PF71</t>
  </si>
  <si>
    <t>FR-INVEST s.r.o.</t>
  </si>
  <si>
    <t>Výskumná úloha sa zaoberá hodnotením a analýzou šírenia nízkofrekvenčného hluku z priestoru fitnes centra Urban Fitness do susedných priestorov. Cieľom bolo identifikovať efektívne opatrenia na zníženie negatívnych akustických vplyvov spôsobených dopadom závaží, predovšetkým v činkovej zóne. Vzhľadom na absenciu legislatívnych požiadaviek týkajúcich sa rázového hluku v takýchto priestoroch, bola pozornosť venovaná optimalizácii návrhu tlmiacich vrstiev a vyhodnoteniu ich efektívnosti v znižovaní hluku, najmä v oblasti nízkych frekvencií pod 100 Hz. Dôležitým zistením bolo, že rezonancie stropnej konštrukcie a podlahy sú príčinou hlavných problémov, pričom najvýraznejšie rezonancie sa vyskytujú v oblasti 15 až 36 Hz. Na základe týchto zistení boli odporúčané opatrenia na zlepšenie akustických vlastností. Experimentálna časť výskumnej úlohy zahŕňala spolu 7 variantov skladby podlahy meraných in situ a 63 variantov v laboratórnom prostredí.</t>
  </si>
  <si>
    <t>Šírenie nízkofrekvenčného hluku v stavebných objektoch je problematickou témou v oblasti stavebnej akustiky a štrukturálneho šírenia hluku. Bežná rutinná inžinierska prax sa v našich zemepisných šírkach s podobnými zadaniami bežne nezaoberá. 
-	Pri danej úlohe bolo využitá rozsiahla experimentálna analýza stavebnej konštrukcie v oblasti šírenia štrukturálneho nízkofrekvenčného hluku ako aj objektívne hodnotenia akustického komfortu tzv. prijímacieho prostredia. 
-	Boli aplikované alternatívne metódy budenia stavebnej konštrukcie rázovým hlukom, ktoré nie sú definované v štandardizovaných postupoch.  
-	Na základe rozsiahlej parametrickej štúdie v laboratórnom prostredí bola vyvinutá vysoko efektívna skladba podlahy určená na tlmenie rázového hluku z budenia činkou hmotnosti 20kg.</t>
  </si>
  <si>
    <t>Merania rezonančnej frekvencie drevených stropov podľa vyvinutého postupu</t>
  </si>
  <si>
    <t>PF80</t>
  </si>
  <si>
    <t>Versuchsanstalt TGM</t>
  </si>
  <si>
    <t>ATU46664907</t>
  </si>
  <si>
    <t>Boli vykonané in-situ merania hladiny rázového hluku a rezonancie podlahy na troch  referenčných podlahách na báze dreva. Cieľom merania bolo overiť vyvíjanú metódu na stanovenie rezonancie plávajúcej podlahy. 
V následnej analýze boli štandardizované postupy na základe merania hladiny akustického tlaku v prijímacej miestnosti porovnávané s vyvíjanou metódou založenou na snímaní povrchových vibrácií na stropnej konštrukcii. Rezonancia hmota-pružina-hmota jednotlivých konštrukcií bola stanovená na základe rezonančných špičiek ako aj fázovej závislosti odozvy jednotlivých bodov snímania. Výstupy zo záverečnej správy výskumnej úlohy boli konfrontované s výsledkami ďalších laboratórií zapojených v danom výskume.</t>
  </si>
  <si>
    <t>Vývoj a overenie meracej metódy, ktorá sa zameriava na analýzu rezonancie plávajúcej podlahy. Táto metóda sa porovnáva s štandardizovanými postupmi merania akustického tlaku, čím sa zabezpečuje jej správnosť a účinnosť.
Stanovenie rezonancie hmota-pružina-hmota: Vedecký prístup spočíva v identifikácii rezonančných špičiek a fázovej závislosti odozvy, čo je dôležité pre analýzu dynamických vlastností podlahových a stropných konštrukcií v reálnych podmienkach.
Porovnanie výsledkov s výstupmi ďalších laboratórií, čo zabezpečuje robustnosť a objektivitu výsledkov a umožňuje vylepšiť metodiku na základe medzi-laboratórnej validácie.</t>
  </si>
  <si>
    <t xml:space="preserve">Numerická predikcia vzduchovej nepriezvučnosti stenového panelu a štrukturálnu analýzu stenového panelu </t>
  </si>
  <si>
    <t>PG47</t>
  </si>
  <si>
    <t>TIGArch s.r.o.</t>
  </si>
  <si>
    <t>Cieľom tejto vedeckej úlohy bolo komplexne preskúmať akustické vlastnosti termo-oceľových stenových panelov TOP KIMALL s dôrazom na predikciu zvukovej izolácie a ich experimentálne stanovenie štrukturálnej analýzu. V rámci úlohy bolo vykonané numerické modelovanie skladby panelov za účelom splnenia prísnych akustických požiadaviek podľa normy STN 73 0532. Počiatočné predikcie a iterácie návrhu panelov boli následne overené laboratórnymi meraniami vzduchovej nepriezvučnosti, ktoré sa vykonávali v súlade s normou STN EN ISO 10140-2. Výsledky meraní poskytli dôležité údaje pre kalibráciu predikčných modelov, ktoré boli upravené na základe zistení a následne použité pri predikcii skladby obvodového plášťa. Ďalšou významnou časťou úlohy bola štrukturálna analýza základného panelu TOP KIMALL, ktorá umožnila identifikovať rezonančné javy a ich vplyv na akustické vlastnosti konštrukcie. Modálna analýza vykonaná v laboratórnom prostredí ukázala významné interakcie medzi jednotlivými vrstvami panelu, ktoré ovplyvnili jeho akustickú odozvu. Výstupy z tejto analýzy boli použité na ďalšiu optimalizáciu a kalibráciu numerických modelov. Výsledky tejto štúdie poskytujú cenné informácie pre vývoj efektívnych a akusticky vyhovujúcich termo-oceľových panelov, ktoré môžu byť aplikované v bytovej výstavbe a iných stavebných projektoch, kde sú požiadavky na zvukovú izoláciu kľúčové.</t>
  </si>
  <si>
    <t>Vedecký rozmer tejto úlohy spočíva v kombinácii numerického modelovania a experimentálnych meraní na hodnotenie akustických vlastností termo-oceľových stenových panelov TOP KIMALL. Cieľom bolo presne určiť vzťah medzi štrukturálnymi vlastnosťami a zvukovou izoláciou. Výstupy úlohy poskytujú nové poznatky o akustických vlastnostiach sendvičových panelov, čo prispieva k optimalizácii stavebných materiálov a zlepšeniu akustickej izolácie v stavebníctve.</t>
  </si>
  <si>
    <t>Vplyv autochtónnej a alachtónnej mikrobioty Hlivy ustricovej na technologický proces a jej ďalšie spracovanie</t>
  </si>
  <si>
    <t>doc. Ing. Petra Olejníková, PhD.</t>
  </si>
  <si>
    <t>017/20</t>
  </si>
  <si>
    <t xml:space="preserve">biochémia </t>
  </si>
  <si>
    <t>PLEURAN , s.r.o.</t>
  </si>
  <si>
    <t>15.6.2020</t>
  </si>
  <si>
    <t>1.12.2023</t>
  </si>
  <si>
    <t>Výskumná činnosť súvisiaca s mikrobiálnymi kontaminantmi</t>
  </si>
  <si>
    <t>033/20</t>
  </si>
  <si>
    <t>Proer, s.r.o.</t>
  </si>
  <si>
    <t>28.7.2020</t>
  </si>
  <si>
    <t>projekt bol ukončený v roku 2023  dofinancovaný v roku 2024</t>
  </si>
  <si>
    <t>Superabsorbent pre slané vody</t>
  </si>
  <si>
    <t>prof. Ing. Pavol Rajniak, DrSc.</t>
  </si>
  <si>
    <t>021/22</t>
  </si>
  <si>
    <t xml:space="preserve">chemické inžinierstvo </t>
  </si>
  <si>
    <t>AUDOV s.r.o.</t>
  </si>
  <si>
    <t>36800619</t>
  </si>
  <si>
    <t>17.5.2022</t>
  </si>
  <si>
    <t>1.3.2023</t>
  </si>
  <si>
    <t>Potenciálna mutagénna aktivita zlúčenín pre farmaceutický priemysel</t>
  </si>
  <si>
    <t>doc. Ing. Olejníková Petra, PhD.</t>
  </si>
  <si>
    <t>001/23</t>
  </si>
  <si>
    <t>Saneca Pharmaceuticals a.s.</t>
  </si>
  <si>
    <t>46833323</t>
  </si>
  <si>
    <t>1.1.2023</t>
  </si>
  <si>
    <t>Príprava a dodanie čistých druhov baktérií pre apl. do mikrobiologických substrátov Roptop SB</t>
  </si>
  <si>
    <t>prof. Ing. Michal Rosenberg, PhD.</t>
  </si>
  <si>
    <t>006/23</t>
  </si>
  <si>
    <t>bioprodukty</t>
  </si>
  <si>
    <t>EBA s.r.o.</t>
  </si>
  <si>
    <t>31376134</t>
  </si>
  <si>
    <t>7.2.2023</t>
  </si>
  <si>
    <t>.2.2023</t>
  </si>
  <si>
    <t>Vývoj gumárskych zmesí a realizácia fyzik.mechan.a analytických testov</t>
  </si>
  <si>
    <t>prof. Ing. Ivan Hudec, PhD.</t>
  </si>
  <si>
    <t>037/23</t>
  </si>
  <si>
    <t>organická technológia a technológia palív</t>
  </si>
  <si>
    <t>VEGUM a.s.</t>
  </si>
  <si>
    <t>44141211</t>
  </si>
  <si>
    <t>1.11.2023</t>
  </si>
  <si>
    <t>1.8.2024</t>
  </si>
  <si>
    <t>Štúdia optimálnej integrácie nového zdroja pary do systému parných rozvodov</t>
  </si>
  <si>
    <t>doc. Ing. Miroslav Varíny, PhD.</t>
  </si>
  <si>
    <t>039/23</t>
  </si>
  <si>
    <t>SLOVNAFT</t>
  </si>
  <si>
    <t>31322832</t>
  </si>
  <si>
    <t>6.11.2023</t>
  </si>
  <si>
    <t>0.2.2023</t>
  </si>
  <si>
    <t>Štúdium absorpčných vlastností siedmich typov sorbentov na modelové roztoky Deloru</t>
  </si>
  <si>
    <t>doc. Ing. Ladislav Štribrányi, CSc.</t>
  </si>
  <si>
    <t>046/23</t>
  </si>
  <si>
    <t>anorganická technológia a materiály</t>
  </si>
  <si>
    <t>42337402</t>
  </si>
  <si>
    <t>7.12.2023</t>
  </si>
  <si>
    <t>9.12.2023</t>
  </si>
  <si>
    <t>Výskum technologických parametrov lipidov vo vybranej biomase</t>
  </si>
  <si>
    <t>prof. Ing. Milan Čertík, PhD.</t>
  </si>
  <si>
    <t>047/23</t>
  </si>
  <si>
    <t>BioXTechnologies s.r.o.</t>
  </si>
  <si>
    <t>51271222</t>
  </si>
  <si>
    <t>1.3.2021</t>
  </si>
  <si>
    <t>1.10.2024</t>
  </si>
  <si>
    <t>Vyšetrovanie ultrafiltračnej separácie VLP častíc</t>
  </si>
  <si>
    <t>prof. Ing. Milan Polakovič, PhD.</t>
  </si>
  <si>
    <t>001/24</t>
  </si>
  <si>
    <t>Sensible Biotechnologies s.r.o.</t>
  </si>
  <si>
    <t>12.1.2024</t>
  </si>
  <si>
    <t>.3.2024</t>
  </si>
  <si>
    <t>Vývoj technologických postupov prípravy biochemikálií pomocou chemo-biokatalýzy</t>
  </si>
  <si>
    <t>002/24</t>
  </si>
  <si>
    <t>SynthCluster s.r.o.</t>
  </si>
  <si>
    <t>15.1.2024</t>
  </si>
  <si>
    <t>1.12.2024</t>
  </si>
  <si>
    <t>Návrh vývoja membránovej filtrácie suspenzie buniek výrobku AZOTER</t>
  </si>
  <si>
    <t>007/24</t>
  </si>
  <si>
    <t>AZOTER Trading s.r.o.</t>
  </si>
  <si>
    <t>18.1.2024</t>
  </si>
  <si>
    <t>1-122024</t>
  </si>
  <si>
    <t>Spolupráca na výskume a meranie NMR vzoriek</t>
  </si>
  <si>
    <t>Ing. Michal Kaliňák, PhD.</t>
  </si>
  <si>
    <t>010/24</t>
  </si>
  <si>
    <t>analytická chémia</t>
  </si>
  <si>
    <t>hameln rds s.r.o.</t>
  </si>
  <si>
    <t>5.32024</t>
  </si>
  <si>
    <t>4.3.2024</t>
  </si>
  <si>
    <t>Izolácia lignínovej enzymatickej liečby a vyhodnotenie</t>
  </si>
  <si>
    <t>doc. Ing. Aleš Ház, PhD.</t>
  </si>
  <si>
    <t>011/24</t>
  </si>
  <si>
    <t>technológia makromolekulových látok</t>
  </si>
  <si>
    <t>CB Nutrition GmbH+CHARIS Deelopment GmbH</t>
  </si>
  <si>
    <t>ATU72951219+ATU72686701</t>
  </si>
  <si>
    <t>5.3.2024</t>
  </si>
  <si>
    <t>9.6.2024</t>
  </si>
  <si>
    <t>Vyšetrovanie príčin korózie</t>
  </si>
  <si>
    <t>doc. Ing. Matilda Zemanová, PhD.</t>
  </si>
  <si>
    <t>012/24</t>
  </si>
  <si>
    <t>Bege spol. s r.o.</t>
  </si>
  <si>
    <t>8.1.2024</t>
  </si>
  <si>
    <t>8.2.2024</t>
  </si>
  <si>
    <t>Rozptylové scenáre nebezpečných chemikálií</t>
  </si>
  <si>
    <t>prof. Ing. Ľudovít Jelemenský, DrSc.</t>
  </si>
  <si>
    <t>013/24</t>
  </si>
  <si>
    <t>Mondi SCP, a.s.</t>
  </si>
  <si>
    <t>21.2.2024</t>
  </si>
  <si>
    <t>8.4.2024</t>
  </si>
  <si>
    <t>Vývoj a návrh vhodných technológií povrchovách úprav používanýc materiálov a výrobkov vo fy VELUX, realizácia fyzikálno-mechanických testov používaných surovín, materiálov a výrobkov a konzultčno-poradenská činnosť</t>
  </si>
  <si>
    <t>doc. Ing. Pavol Hudec, PhD.</t>
  </si>
  <si>
    <t>014/24</t>
  </si>
  <si>
    <t>Partizánske Building Component-SK s.r.o.</t>
  </si>
  <si>
    <t>15.3.2024</t>
  </si>
  <si>
    <t>Chemicko-tehcnologický výskum výtvarného diela Reprezentačný portrét grófa Karla Jozefa Batthyányho</t>
  </si>
  <si>
    <t>Ing. Katarína Kučíková, PhD.</t>
  </si>
  <si>
    <t>015/24</t>
  </si>
  <si>
    <t>Danica Stojkovičová</t>
  </si>
  <si>
    <t>18.3.2024</t>
  </si>
  <si>
    <t>8.3.2024</t>
  </si>
  <si>
    <t>Vyšetrovanie vlastností vlákien</t>
  </si>
  <si>
    <t>prof. Ing. Pavel Alexy, PhD.</t>
  </si>
  <si>
    <t>textílie</t>
  </si>
  <si>
    <t>TIMM SLOVAKIA, s.r.o.</t>
  </si>
  <si>
    <t>36316989</t>
  </si>
  <si>
    <t>Výskum nepotravinárskych surovín</t>
  </si>
  <si>
    <t>doc. Ing. Elena Hájeková, PhD.</t>
  </si>
  <si>
    <t>024/24</t>
  </si>
  <si>
    <t>VÚRUP, a.s.</t>
  </si>
  <si>
    <t>35691310</t>
  </si>
  <si>
    <t>20.5.2024</t>
  </si>
  <si>
    <t>4.5.2024</t>
  </si>
  <si>
    <t>Vyšetrovanie adsorpčnej kapacity vodnej pary</t>
  </si>
  <si>
    <t>Ing. Ivan Červeňanský, PhD.</t>
  </si>
  <si>
    <t>027/24</t>
  </si>
  <si>
    <t>Fischer Brot GmbH</t>
  </si>
  <si>
    <t>ATU61931100</t>
  </si>
  <si>
    <t>21.5.2024</t>
  </si>
  <si>
    <t>0.6.2024</t>
  </si>
  <si>
    <t>Výskum určenia stavu adsorbentov získaných z charakteristík porovitej štruktúry</t>
  </si>
  <si>
    <t>028/24</t>
  </si>
  <si>
    <t>SPP Storage s.r.o.</t>
  </si>
  <si>
    <t>3.6.2024</t>
  </si>
  <si>
    <t>Vývoj metodiky určovania stavu adsorbentu na základe meraní kapacity a porozity</t>
  </si>
  <si>
    <t>029/24</t>
  </si>
  <si>
    <t>NAFTA a.s.</t>
  </si>
  <si>
    <t>36286192</t>
  </si>
  <si>
    <t>5.6.2024</t>
  </si>
  <si>
    <t>1.7.2024</t>
  </si>
  <si>
    <t>Vyšetrovanie produkcie biomasy</t>
  </si>
  <si>
    <t>030/24</t>
  </si>
  <si>
    <t>Zoltamilk s.r.o.</t>
  </si>
  <si>
    <t>34126562</t>
  </si>
  <si>
    <t>0.112024</t>
  </si>
  <si>
    <t>Výskum a vyhodotenie NMR spektier</t>
  </si>
  <si>
    <t>031/24</t>
  </si>
  <si>
    <t>Výskum a meranie NMR spektier</t>
  </si>
  <si>
    <t>032/24</t>
  </si>
  <si>
    <t>GEORGANICS s.r.o.</t>
  </si>
  <si>
    <t>35920971</t>
  </si>
  <si>
    <t>8.7.2024</t>
  </si>
  <si>
    <t>9.7.2024</t>
  </si>
  <si>
    <t>Výskum extrakcia a identifikácie zloženia extraktov</t>
  </si>
  <si>
    <t>033/24</t>
  </si>
  <si>
    <t>Tetra Extraction Technology, j.s.a.</t>
  </si>
  <si>
    <t>51701782</t>
  </si>
  <si>
    <t>17.5.2024</t>
  </si>
  <si>
    <t>prof. Ing. Milan Polakovič, CSc.</t>
  </si>
  <si>
    <t>034/24</t>
  </si>
  <si>
    <t>18.01.2024</t>
  </si>
  <si>
    <t xml:space="preserve">Výskumné práce na príprave a charakterizácii zeolitových katalyzátorov </t>
  </si>
  <si>
    <t>doc. Ing. Pavol Hudec, CSc.</t>
  </si>
  <si>
    <t>035/24</t>
  </si>
  <si>
    <t>0.11.2024</t>
  </si>
  <si>
    <t>Výskum nových chemických štruktúr</t>
  </si>
  <si>
    <t>039/24</t>
  </si>
  <si>
    <t>VUCHT a.s.</t>
  </si>
  <si>
    <t>1.9.2024</t>
  </si>
  <si>
    <t>045/24</t>
  </si>
  <si>
    <t>11.10.2024</t>
  </si>
  <si>
    <t>5.10.2024</t>
  </si>
  <si>
    <t>Vyšetrovanie elektrickej vodivosti roztavených solí v závislosti od teploty</t>
  </si>
  <si>
    <t xml:space="preserve"> prof. Ing. Vladimír Danielik, PhD.</t>
  </si>
  <si>
    <t>046/24</t>
  </si>
  <si>
    <t>ALCOA CORPORATION, New Kensington</t>
  </si>
  <si>
    <t>811789115</t>
  </si>
  <si>
    <t>7.10.2024</t>
  </si>
  <si>
    <t>Identifikácia kvalitatívnych termo-kalorimetrických zmien pri vytvrdzovaní vzoriek</t>
  </si>
  <si>
    <t>047/24</t>
  </si>
  <si>
    <t>VUKI a.s.</t>
  </si>
  <si>
    <t>28.10.2024</t>
  </si>
  <si>
    <t>Vývoj zmesí a regranulátov obsahujúcich PET vhodných pre balenie nápojov</t>
  </si>
  <si>
    <t>doc. Ing. Roderik Plavec, PhD.</t>
  </si>
  <si>
    <t>049/24</t>
  </si>
  <si>
    <t>Správca zálohového systému n.o. + General Plastic a.s.+ Greentech Slovakia s.r.o.</t>
  </si>
  <si>
    <t>53563077+36547301+45366977</t>
  </si>
  <si>
    <t>Spolupráca na vývoji metódy prípravy izoflavonov</t>
  </si>
  <si>
    <t>050/24</t>
  </si>
  <si>
    <t>6.11.2024</t>
  </si>
  <si>
    <t>.11.2024</t>
  </si>
  <si>
    <t>Meranie NMR spektier a spolupráca na výskume</t>
  </si>
  <si>
    <t>056/24</t>
  </si>
  <si>
    <t>2.12.2024</t>
  </si>
  <si>
    <t>3.12.2024</t>
  </si>
  <si>
    <t>doc. Dr. Techn. Michal Ries</t>
  </si>
  <si>
    <t>zmluva 30/2024</t>
  </si>
  <si>
    <t>Fiserv Slovakia sro</t>
  </si>
  <si>
    <t>Výskumná spolupráca a partnerstvo</t>
  </si>
  <si>
    <t>prof. Ing. Ivan Kotuliak, PhD.</t>
  </si>
  <si>
    <t>zmluva 24/2024</t>
  </si>
  <si>
    <t>Kistler Bratislava sro.</t>
  </si>
  <si>
    <t>zmluva 31/2024</t>
  </si>
  <si>
    <t>Výskumná spolupráca</t>
  </si>
  <si>
    <t>zmluva 11/2022</t>
  </si>
  <si>
    <t>MaSa Tech, s.r o.</t>
  </si>
  <si>
    <t>Výskum, zber, triedenie a analýzy údajov, riešenie digitálneho obsahu, vývoj modulov, knižníc, aplikácoí a vyvodenie záverov z údajov získaných analýzou zdrojových dokumentov.</t>
  </si>
  <si>
    <t>prof. Pavel Čičák, PhD.</t>
  </si>
  <si>
    <t>zmluva 52/2015</t>
  </si>
  <si>
    <t>Molpir</t>
  </si>
  <si>
    <t>Výskumná spolupráca v oblasti softvérových a informačných systémov</t>
  </si>
  <si>
    <t>zmluva 59/2015</t>
  </si>
  <si>
    <t>Siemens Healthcare s.r.o.</t>
  </si>
  <si>
    <t>zmluva 20/2023</t>
  </si>
  <si>
    <t>Slovak Telekom a.s.</t>
  </si>
  <si>
    <t>Centrum predmetov s otvoreným obsahom</t>
  </si>
  <si>
    <t>doc. Ing. Ján Lang, PhD.</t>
  </si>
  <si>
    <t>BIN SGS02_2021_004</t>
  </si>
  <si>
    <t>https://www.eeagrants.sk/vyzvy/vyzva-na-podporu-institucionalnej-spoluprace-medzi-instituciami-vysokoskolskeho-vzdelavania-strednymi-skolami-a-sukromnym/?csrt=6653295340177066017</t>
  </si>
  <si>
    <t>Nórsky finančný mechanizmus program ”Rozvoj obchodu, inovácií a MSP” (BIN SGS02)</t>
  </si>
  <si>
    <t>https://www.eeagrants.sk/projekty/centrum-predmetov-s-otvorenym-obsahom/?csrt=669311345934925106</t>
  </si>
  <si>
    <t>Projekt zavádza inovatívny prístup k zdieľatelnému vzdelávaciemu obsahu vo forme predmetov s otvoreným obsahom zameraným na kľúčové vedomosti, zručnosti a kompetencie uplatňovaním princípu kolektívnej inteligencie a postupmi úspešne aplikovanými v softvérovom inžinierstve.</t>
  </si>
  <si>
    <t>Výskum využita nástrojov GenAI v automobilovom dizajne</t>
  </si>
  <si>
    <t>Lipková Michala, doc. Mgr. art., ArtD.</t>
  </si>
  <si>
    <t>SVS-24-051-STR</t>
  </si>
  <si>
    <t>ŠKODA AUTO, a.s.</t>
  </si>
  <si>
    <t>Predmetom projektu je vývoj vlastného modelu GenAI pre nový vizuálny jazyk značky a nových postupov využitia AI nástrojov v automobilovom designe. Projekt je zameraný na tréning vlastných LoRA a Hypernetwork modelov generatívnej umelej inteligencie (s využitím softvérových platforiem ako napr. Stable Diffusion) s cieľovým využitím v automobilovom dizajne.</t>
  </si>
  <si>
    <t>ŠKODA NEXTplorers: XD, CMF a design</t>
  </si>
  <si>
    <t>O_26886007/628</t>
  </si>
  <si>
    <t>Projekt nadväzuje na výsledky výskumného projektu na objednávku Everyday Explorers z roku 2023. Dizajnový výskum bude stavať na existujúcej filozofii značky MODERN SOLID a názov odkazuje na cieľovú skupinu ŠKODA ("Contemporary Explorers”), a naznačuje dizajnové skúmanie budúcich zákazníkov a hodnoty značky. Cieľom projektu je preskúmať existujúce hodnoty dizajnu (pevné - funkčné - autentické) a nanovo interpretovať ich význam - preskúmať scenáre blízkej budúcnosti realistickým a hmatateľným spôsobom prostredníctvom koncepčných prípadových štúdií, realizovaných študentmi doktorandského, bakalárskeho a magisterského študijného programu Dizajn.</t>
  </si>
  <si>
    <t>Experience Design XD, Colour, Material and Finish Design CMF, Interior Design and Architecture ID</t>
  </si>
  <si>
    <t>AZ_98377798</t>
  </si>
  <si>
    <t>Volkswagen AG</t>
  </si>
  <si>
    <t>Cieľom projektu je preskúmať existujúce hodnoty dizajnu (pevné - funkčné - autentické) a nanovo interpretovať ich význam - preskúmať scenáre blízkej budúcnosti realistickým a hmatateľným spôsobom prostredníctvom koncepčných prípadových štúdií, realizovaných študentmi doktorandského, bakalárskeho a magisterského študijného programu Dizajn.</t>
  </si>
  <si>
    <t>Use of artificial intelligence in automotive design</t>
  </si>
  <si>
    <t>O_26820107/625</t>
  </si>
  <si>
    <t xml:space="preserve">Projekt skúma využitie nástrojov umelej inteligencie v dizajne a zahŕňa vývoj dizajnérskych postupov a originánych návrhov, predmetom riešenia projektu je aj ich digitálna a fyzická realizácia prostredníctvom prípadových štúdií, realizovaných so zapojením študentov v oblasti HMI (dizajn volantov), Color &amp; Trim (inovatívne textúry materiálov) a interiéru (dizajnérsky jazyk značky). Vzniknuté návrhy budú realizované digitálne ale aj fyzicky, s cieľom demonštrovať a testovať výsledné dizajnérske riešenia na existujúcom jazdnom simulátore, ktorý vznikol vďaka predchádzajúcej podpore Škoda Auto. </t>
  </si>
  <si>
    <t>Vehicle Ambient Lightning form Experience Design Perspective</t>
  </si>
  <si>
    <t>O_26834930/261</t>
  </si>
  <si>
    <t>Projekt dopĺňa projekt financovaný EB (odd. Škoda Auto), realizovaný v CIIRK-u (Český institut informatiky, robotiky a kybernetiky) o moment prispenia kreativity umelecky (designérsky) orientovanej vysokej školy. Hlavným zámerom projektu je integrácia kreativity študentov do interdisciplinárneho inovačného projektu.</t>
  </si>
  <si>
    <t>Vypracovanie štúdie zhodnotenia potenciálu rozvoja Slovakia Ring</t>
  </si>
  <si>
    <t>ZoD/0502/0004/24</t>
  </si>
  <si>
    <t>Slovakia Ring Agency, s.r.o.</t>
  </si>
  <si>
    <t>dielo v rozsahu architektonickej štúdie</t>
  </si>
  <si>
    <t>Nízko kapacitné  pobytové zariadenie 12 miest - obec Jablonové</t>
  </si>
  <si>
    <t>ZoD/0502/0001/24</t>
  </si>
  <si>
    <t>Harmónia života, n.o.</t>
  </si>
  <si>
    <t>Nízko kapacitné  pobytové zariadenie 12 miest - obec Malý Slavkov</t>
  </si>
  <si>
    <t>ZoD/0502/0002/24</t>
  </si>
  <si>
    <t>REA Tatry, s.r.o.</t>
  </si>
  <si>
    <t>Nízko kapacitné  pobytové zariadenie 12 miest - obec Jablonové - projekt pre stavebné povolenie</t>
  </si>
  <si>
    <t>ZoD/0502/0009/24</t>
  </si>
  <si>
    <t>architektonické dielo v rozsahu projektu pre územné a stavebné povolenie a pre realizáciu stavby</t>
  </si>
  <si>
    <t>Nízko kapacitné  pobytové zariadenie 12 miest - obec Malý Slavkov - projekt pre stavebné povolenie</t>
  </si>
  <si>
    <t>ZoD/0502/0010/24</t>
  </si>
  <si>
    <t>Overovacia štúdia Nové KOLO a revitalizácia areálu OLO</t>
  </si>
  <si>
    <t>VOS/2023-719</t>
  </si>
  <si>
    <t>Odvoz a likvidácia odpadu, a.s.</t>
  </si>
  <si>
    <t>00681300</t>
  </si>
  <si>
    <t>dielo v rozsahu overovacej štúdie</t>
  </si>
  <si>
    <t>Realizácia interiéru plánovaného re-use centra KOLO na Jurigovom nám.</t>
  </si>
  <si>
    <t>VOS/2024-242</t>
  </si>
  <si>
    <t>dielo v rozsahu projektu pre realizáciu interiéru</t>
  </si>
  <si>
    <t>VOS/2024-75</t>
  </si>
  <si>
    <t>3. etapy, Teoretické východiská, možnosti implementácie kalov pri výrobe prefabrikovaných panelov, reálne testovanie zvolenej aplikácie ( výroba 13ks panelov)</t>
  </si>
  <si>
    <t>Šooš Ľubomír, Dr. h. c. prof. Ing., PhD.</t>
  </si>
  <si>
    <t>2/24</t>
  </si>
  <si>
    <t>SHP Harmanec, a.s.</t>
  </si>
  <si>
    <t>00153052</t>
  </si>
  <si>
    <t xml:space="preserve">Cieľom vedeckého projektu vedeckého výskumu je určiť vhodnosť aplikácie papierenských kalov do prefabrikovaných panelov určených na vytváranie cyklotratí. Cieľom výskumu bolo určenie vhodnej frakcie, vlhosti a stavu papierenských kalov. Následne sme skúmali optimálne množstvo a spôsob pridávania kalov v procese vytvárania betónovej zmesy. Výstupom projektu bolo určenie pevnostných parametrov vyrobených prefabrikovaných panelov. Skúšky pevnosti boli realizované v štatnej skúšobni na SVF VUT Brno. Výsledky skúšok potvrdili dobrú adhéziu kalov s primárnou betónouvou zmesou, ako aj zachovanie až 90 % hodnoty pevnosti pri implementácii 25 hmotnostných bodov kalov. Tým boli splnené vstupné podmienky pre priemyselné nasadenie týchto kalov do prefabrikovaných panelov.             </t>
  </si>
  <si>
    <t>Technické konzultácie počas prípravy cenovej ponuky na výrobu jednoúčelového obrábacieho stroja</t>
  </si>
  <si>
    <t>8/24</t>
  </si>
  <si>
    <t>Výskumný ústav zváračský</t>
  </si>
  <si>
    <t>36065722</t>
  </si>
  <si>
    <t xml:space="preserve">Cieľom výskumného projektu zmluvného výskumu bol návrh technológie a následné nývrh konštrukcie jednoúčelového stroja na opracovanie koncov rúr diaľkových podmorských potrubí. Presné opracovanie koncom 18 metrov dlhých rúr bolo nutné z dôvodu následného ich následného spájania do dlhých vedení ktoré sú natáčané na cievky veľkých priemerov. Z pohľadov presného obrábania sme navrhli tzv. okružné frézovanie a následne sme pre túto technológiu navrhli konštrukciu jednoúčeľového stroja a vytypovali potenciálnych výrobcov.        </t>
  </si>
  <si>
    <t>4. etapa: Návrh produkcie vybraných výrobkov</t>
  </si>
  <si>
    <t xml:space="preserve">Cieľom výskumného projektu zmluvného výskumu bol návrh zloženia a výroby peiliet na báze kompozitného odpadu. Kompozitné zloženie pelevaného odpadu bolo najskôr skúmané v našich laboratóriách.  Cieľom realizovaných skúšok bolo určenie vhodnej frakcie, vlhosti a množstva pridávaných  papierenských kalov do drevených pilín. Následne sa na základe plánu skúšok kompozity rúzneho zloženie peletovali. Nakoniec sa vyrobené pelety testovali na pevnosť, výhrevnosť. Takto sme vytvorili oprimálny pomer zloženia kompozitnej zmesy z pohľadu kvality vyrobenej pelety a z pohľadu jej výhrevnosti. Výsledná výhrevnosť kompozitných peliet je 15,6 MJ/kg pri pomere hmotnosti zmesi drevo/kal, 3/2. Pelety takejto zmesi sa následne vyrábali na prevádzke v Paletárni Ladce.    </t>
  </si>
  <si>
    <t>Meranie hrúbky zinkovania</t>
  </si>
  <si>
    <t>Beniak Juraj, doc. Ing., PhD.</t>
  </si>
  <si>
    <t>17/24</t>
  </si>
  <si>
    <t>Schindler Dunajská Streda a.s.</t>
  </si>
  <si>
    <t>Skúmanie vplyvu procesu povlakovania a nastavenia parametrov procesu povlakovania na hrúbku pozinkovanej vrstvy a jej kvalitu.</t>
  </si>
  <si>
    <t>expertízny posudok zváraných vzoriek</t>
  </si>
  <si>
    <t>Bárta Jozef, doc., Ing., PhD.</t>
  </si>
  <si>
    <t>301-2/24</t>
  </si>
  <si>
    <t>zváranie, zlievanie, prášková metalurgia a aditívna výroba</t>
  </si>
  <si>
    <t>objenávka</t>
  </si>
  <si>
    <t>TUV NORD Slovakia, s.r.o. - Bratislava</t>
  </si>
  <si>
    <t>Výskumná úloha zameraná na posúdenie zvariteľnosti komponentov z bežnej nízkouhlíkovej ocele. Posudzovalo sa opvlyvňovanie stavu povrchu a koreňa zvarového spoja prostredníctvom zmeny parametrov zvárania. Bola hodnotená prítomnosť vonkajších chýb na základe kriteriálnej normy definujúcej limitné hodnoty prípustnosti týchto chýb.</t>
  </si>
  <si>
    <t>makroskopická analýza zvarovaných spojov</t>
  </si>
  <si>
    <t>301-4/24</t>
  </si>
  <si>
    <t>Tomra Sorting, s.r.o. - Senec</t>
  </si>
  <si>
    <t>V rámci výskumnej úlohy bola riešená analýza poškodenia zvarových spojoch na hriadeli, kde pri záťaži hriadeľa došlo k šíreniu trhliny od koreňa zvaru. Makroskopickou analýzou boli porovnávané dva stavy (porušený hriadeľ a nový hriadeľ). Realizovaná skúška ultrazvukom podľa požiadaviek nepreukazala chyby nakoľko nebola pre daný typ spoja vhodná. Analýza preukázala nadmerné oslabenie zvarového spoja dodatočný obrábaním, pričom redukcia nosnej časti bola takmer 50% výšky zvaru.</t>
  </si>
  <si>
    <t>realizácia expertízy</t>
  </si>
  <si>
    <t>301-5/24</t>
  </si>
  <si>
    <t>TUV NORD Slovakia, s.r.o. - Ba</t>
  </si>
  <si>
    <t xml:space="preserve">Boli dodané komponenty na zváranie a overená správnosť navrhovaných paramterov zvárania. Po zváraní bola realizovaná kontrola kvality tvarovo zložitých komponentov, pričom popri analýze spojov bola tiež spracovaná metodika hodnotenia zvarových spojov. </t>
  </si>
  <si>
    <t>301-9/24</t>
  </si>
  <si>
    <t>Na dodaných etalónoch bola navrhovaná metodika hodnotenia kvality zvarových spojov prostredníctvom nedeštruktívnej kontroly. Metodika tiež zahŕňala deštruktívnu kontrolu z hľadiska prípravy zvarových spojov na makroskopickú analýzu a chcemické leptanie.</t>
  </si>
  <si>
    <t>optická spektrometria</t>
  </si>
  <si>
    <t>Bártová Katarína, Ing., PhD.</t>
  </si>
  <si>
    <t>123-1/24</t>
  </si>
  <si>
    <t>GRAVITECH - Pezinok</t>
  </si>
  <si>
    <t>V rámci práce sa analyzovala makroštruktúra (priebeh vlákien v osovom reze skrutky) a mikroštruktúra materiálov skrutiek. Taktiež sa overovalo chemické zloženie materiálu pomocou optického emisného spektrometra a porovnalo sa so smerným zložením podľa normy ISO 898-1. Mechanické vlastnosti, konkrétne skúška tvrdosti podľa Vickersa a statická skúška ťahom, boli hodnotené na oboch sadách skrutiek a porovnané s normou ISO 898-1.</t>
  </si>
  <si>
    <t>meranie FTIR-ATR</t>
  </si>
  <si>
    <t>Blinová Lenka, Ing., PhD.</t>
  </si>
  <si>
    <t>506-1/24</t>
  </si>
  <si>
    <t>InoBat Auto j.s.a. - Banská Bystrica</t>
  </si>
  <si>
    <t>Meranie vzoriek roztoku elektrolytu, soli, čistej látky a čistých organických rozpúšťadiel. Podmienky merania FTIR ATR: rozsah 2000-400cm-1, citlivosť-2, rýchlosť skenovania-5, počet skenov-236. Výsledky podľa požiadaviek: nespracované dáta vo formáte excel.</t>
  </si>
  <si>
    <t>506-2/24</t>
  </si>
  <si>
    <t>Meranie vzoriek roztoku elektrolytu ( čistý, obsahujúci kontaminanty), zrazeniny z procesu ( biela, zelená) a kovových častíc. Podmienky merania FTIR ATR: rozsah 4000-400 cm-1, citlivosť - 2, rýchlosť skenovania - 5, počet skenov - 236.Výsledky podľa požiadaviek: nespracované dáta vo formáte excel.</t>
  </si>
  <si>
    <t>značenie prievlakov</t>
  </si>
  <si>
    <t>Bočáková Barbora, Ing., PhD.</t>
  </si>
  <si>
    <t>319-1/24</t>
  </si>
  <si>
    <t>ŽP VVC s.r.o. - Podbrezová</t>
  </si>
  <si>
    <t>V rámci výskumnej úlohy sa realizovalo stanovenie vhodných vstupných parametrov laserového obrábania pre rôzne typy nástrojových ocelí. Optimalizáciou parametrov sa stanovili vhodné kombinácie parametrov pre následné značenie nástrojov(prievlakov), ktoré prispelo k zefektívneniu výroby rúr.Značenie prievlakov sa realizovalo technológiou laserového mikroobrábania-gravírovania.</t>
  </si>
  <si>
    <t>mikroskopia priečnych rezov</t>
  </si>
  <si>
    <t>Bošák Ondrej, doc., Mgr., PhD.</t>
  </si>
  <si>
    <t>124-1/24</t>
  </si>
  <si>
    <t>Ing. Peter Kováč</t>
  </si>
  <si>
    <t>Výskumná analýza zaoberajúca sa stanovovaním mechanických vlastností rozvodového remeňa a mikroskopickou analýzou lomových plôch.</t>
  </si>
  <si>
    <t>Buranský Ivan, doc., Ing., PhD.</t>
  </si>
  <si>
    <t>309-1/24</t>
  </si>
  <si>
    <t>K-M INNOVATION, s.r.o. - Stará Turá</t>
  </si>
  <si>
    <t>V rámci výskumnej úlohy bola riešená analýza v oblasti počítačovej tomografie, kde boli analyzované a porovnané zvárané vzorky. Sledovala sa pórovitosť vo zvarových spojoch a povrchové trhliny.</t>
  </si>
  <si>
    <t>analýza dát pre tvorbu digitálneho 3D modelu</t>
  </si>
  <si>
    <t>309-2/24</t>
  </si>
  <si>
    <t>Formex Engineering s.r.o. - Trnava</t>
  </si>
  <si>
    <t>V rámci výskumnej úlohy bol riešený výskum v oblasti získavania nadrozmerných súčiastok, použitím bezkontaktných metód merania. Analýza získaných dát pre tvorbu digitálneho 3D modelu.</t>
  </si>
  <si>
    <t>rozmerová analýza, meranie 3D dát</t>
  </si>
  <si>
    <t>309-4/24</t>
  </si>
  <si>
    <t>MASAM, s.r.o. - Vráble-Dyčka</t>
  </si>
  <si>
    <t>V rámci výskumnej úlohy bola riešený výskum v oblasti sledovania rozmerov rezných platničiek a skrutiek z dôvodu vysokého opotrebovania rezných platničiek.</t>
  </si>
  <si>
    <t>metalografická príprava vzorky</t>
  </si>
  <si>
    <t xml:space="preserve">Dománková Mária, prof.Ing. PhD. </t>
  </si>
  <si>
    <t>104-1/24</t>
  </si>
  <si>
    <t>ŽOS Trnava, a.s.</t>
  </si>
  <si>
    <t>Výskumnou nalýzou sa hodnotili zmeny mechanických vlastností charakteristických oblastí zvarových spojov.</t>
  </si>
  <si>
    <t>104-2/24</t>
  </si>
  <si>
    <t>Slovenské elektrárne, a.s. - Bratislava</t>
  </si>
  <si>
    <t>V rámci riešenia výskumnej úlohy sa analyzovali výrezy komponentov vo východiskovom stave a po tepelnom spracovaní. Analýza bola zameraná na hodnotenie kvality zvarových spojov z hľadiska dodržanej geometrie, mikroštruktúry charakteristických oblastí zvarových spojov a nameraných hodnôt tvrdosti HV10.</t>
  </si>
  <si>
    <t>metalografická príprava vzorky, hodnotenie zvar. spojov</t>
  </si>
  <si>
    <t>104-3/24</t>
  </si>
  <si>
    <t>Výskumná úloha bola zameraná na hodnotenie zvarových spojov s rôznou geometriou. Hodnotila sa kvalita ZS z hľadiska dodržanej geometrie a mikroštruktúry charakteristických oblastí zvarových spojov. Sledoval sa vplyv parametrov zvárania na kvalitu zvarových spojov.</t>
  </si>
  <si>
    <t>metalografická príprava vzorky meranie tvrdosti</t>
  </si>
  <si>
    <t>104-4/24</t>
  </si>
  <si>
    <t>Výskumnou analýzou sa hodnotili zmeny mechanických vlastností charakteristických oblastí zvarových spojov</t>
  </si>
  <si>
    <t>104-5/24</t>
  </si>
  <si>
    <t>mikroštruktúrna analýza</t>
  </si>
  <si>
    <t>104-7/24</t>
  </si>
  <si>
    <t>Predmetom výskumu bolo mikroštruktúrne hodnotenie zvarových spojov vybraných komponentov EMO3 spôsobom nedeštruktívnej metalografickej prípravy. V rámci výskumu sa sledovalo možné scitlivenie austenitickej koróziivzdornej ocele a jej náchylnosť na medzikryštálovú koróziu spôsobené procesom zvárania. Mikroštruktúrne sa hodnotili charakteristické oblasti zvarového spoja: zvarový kov, teplom ovplyvnená oblasť a základný materiál. Dôraz celého výskumu bol sústredený najmä na teplom ovplyvnenú oblasť.</t>
  </si>
  <si>
    <t>metalografie, hodnotenie mikroštruktúry</t>
  </si>
  <si>
    <t>104-8/24</t>
  </si>
  <si>
    <t>Ing. Ján Závodný - Žilina</t>
  </si>
  <si>
    <t>Cieľom výskumu bolo zistenie príčin poškodenia dodaného hriadeľa, pričom sa analýza zamerala na: druh lomu, príčinu lomu a chyby materiálu.</t>
  </si>
  <si>
    <t>104-9/24</t>
  </si>
  <si>
    <t>AMT Automatizácia s.r.o. - Nové Mesto n.Váhom</t>
  </si>
  <si>
    <t>Predmetom výskumu bolo zistenie príčin znečistenia ozubeného kolesa pripraveného práškovou metalurgiou. V rámci experimetnov sa zistili zmeny mikroštruktúry povrchovej vrstvy spôsobené chybnou ochrannou atmosférou.</t>
  </si>
  <si>
    <t>104-10/24</t>
  </si>
  <si>
    <t>VUJE, a.s. - Trnava</t>
  </si>
  <si>
    <t>V rámci výskum boli s pracovníkmi VUJE analyzované postupy metalografickej prípravy zvarových spojov v aktívnej zóne JE EBO.</t>
  </si>
  <si>
    <t>chemická mikroanalýza</t>
  </si>
  <si>
    <t>104-11/24</t>
  </si>
  <si>
    <t>Clamason Slovakia, s.r.o. - Nitra</t>
  </si>
  <si>
    <t>V rámci výskumu sa hodnotilo chemické zloženie vzniknutého povlaku semikvantitatívnou chemickou mikroanalýzou. Súčasťou štúdie bolo zistenie možnej príčin vzniku povlaku.</t>
  </si>
  <si>
    <t>makroskopická analýza lomovej plochy</t>
  </si>
  <si>
    <t>104-12/24</t>
  </si>
  <si>
    <t>ČSOB Poisťovňa, a.s. - Bratislava</t>
  </si>
  <si>
    <t>Výskum bol zameraný na zistenie príčin a hodnotenie charakteru lomu na dodaných poškodených ozubených kolesách.</t>
  </si>
  <si>
    <t>metalografická príprava vzoriek</t>
  </si>
  <si>
    <t>104-13/24</t>
  </si>
  <si>
    <t>104-14/24</t>
  </si>
  <si>
    <t>V rámci výskumu sa analyzovali svedočné zvarové spoje. Na základe získaných výsledkov sa následne hodnotila vhodnosť použitej technológie a parametrov zvárania</t>
  </si>
  <si>
    <t>104-15/24</t>
  </si>
  <si>
    <t>Výskum bol zameraný na sledovanie zmien chemického zloženia semikvantitatívnou chemickou mikroanalýzou vo vybraných zvarových spojov s cieľom dať vysvetlenie zvýšených tvrdostí v krycej austenitickej zvarovej vrstve vplyvom zvýšeného premiešania s koreňovou oblasťou.</t>
  </si>
  <si>
    <t>TEM analýza</t>
  </si>
  <si>
    <t>104-16/24</t>
  </si>
  <si>
    <t>Systemataické hodnotenie odolnosti materiálov primárneho okruhu proti vplyvu tepelného starnutia pri reálnej prevádzkovej teplote je veľmi dôležité z hľadiska bezpečenej prevádzky jadrových elektrární. Proces precipitácie môže byť významným degradačným mechanizmom. Výskum bol zameraný na hodnotenie zmeny hustoty fázového zloženia precipitátov spôsobené 6 hodinovou prevádzkou vybraných komponentov.</t>
  </si>
  <si>
    <t>riadkovacia elektrónová mikroskopia</t>
  </si>
  <si>
    <t>Ďuriška Libor, Ing., PhD.</t>
  </si>
  <si>
    <t>115-1/24</t>
  </si>
  <si>
    <t>Cieľom výskumnej analýzy bolo posúdenie kvality (morfológie a chemického zloženia) dvoch rôznych fólií prúdového zberača Li-ion batérie pomocou riadkovacej elektrónovej mikroskopie a energiovo-disperznej rtg. spektroskopie. Prvá analyzovaná fólia bola vystavená chemickému prostrediu. Táto fólia bola následne porovnaná s druhou analyzovanou vzorkou zodpovedajúcou novej fólii z výroby, ktorá ešte nebola vystavená účinkom chemického prostredia.</t>
  </si>
  <si>
    <t>príprava priečneho rezu</t>
  </si>
  <si>
    <t>115-2/24</t>
  </si>
  <si>
    <t>Cieľom výskumného projektu je analýza chemického zloženia katód a anód Li-ion batérií, a to v priečnom reze a na povrchu. Výskumná analýza je zameraná na identifikáciu cudzích častíc v objeme elektród, ako aj na chemickú analýzu elektród v okolí miesta poškodeného skratom.</t>
  </si>
  <si>
    <t>analýzy SEM/EDX</t>
  </si>
  <si>
    <t>Gogola Peter, Ing., PhD.</t>
  </si>
  <si>
    <t>106-1/24</t>
  </si>
  <si>
    <t>PPC Čab, a.s. - Čab, Nové sady</t>
  </si>
  <si>
    <t>Boli skúmané vzorky úlomkov vysokonapäťových, keramických izolátorov. Na lomových plochách a na povrchu boli viditeľné kovové častice. Pozorovanie svetelnou mikroskopiou a chemická analýza týchto častíc potvrdili, že sa jedná o kvapky zliatiny Pb-Sb, ktoré sa na tieto povrchy dostali dodatočne a nie sú súčasťou keramického materiálu izolátorov.</t>
  </si>
  <si>
    <t>analýzy OM, SEM/EDX</t>
  </si>
  <si>
    <t>106-2/24</t>
  </si>
  <si>
    <t>ZKW Slovakia s.r.o. - Krušovce</t>
  </si>
  <si>
    <t>Boli skúmané oceľové úlomky zo vstrekovacej formy. Skúmala sa v prvom rade tvrdosť a mikroštruktúra úlomkov.</t>
  </si>
  <si>
    <t>analýzy SEM, korózne experimenty</t>
  </si>
  <si>
    <t>106-3/24</t>
  </si>
  <si>
    <t>Tomra Sorting s.r.o. - Senec</t>
  </si>
  <si>
    <t>Pomocou svetelnej, ako aj elektrónovej mikroskopie sa skontrolovala hrúbka a morfológia rôznych ochranných povlakov určených pre konštrukčné diely z nízkouhlíkovej ocele. Následne sa testovala a navzájom porovnávala ich korózna odolnosť v tzv. soľnej hmle.</t>
  </si>
  <si>
    <t>svetelná mikroskopia, SEM analýza</t>
  </si>
  <si>
    <t>106-4/24</t>
  </si>
  <si>
    <t>Pankl Automotive Slovakia s.r.o. - Topoľčany</t>
  </si>
  <si>
    <t>Skúmala sa súčiastka poškodená počas štandardnej výroby. Dôraz sa kládol na porovnanie smeru zaťaženia a orientácie zŕn lisovanej mikroštruktúry.</t>
  </si>
  <si>
    <t>FTIR analýza povrchu zliatiny</t>
  </si>
  <si>
    <t>106-5/24</t>
  </si>
  <si>
    <t>Semikron Danfoss s.r.o. - Vrbové</t>
  </si>
  <si>
    <t>Hlavným úlohy bolo zistiť presnú teplotu tavenia Sn-Sb spájky. Skúmala sa aj odozva povrchu pomocou FTIR analýzy, ktorej výsledky budú slúžiť k neskoršiemu hodnoteniu čistoty povrchu spájkovacích fólií z tejto zliatiny.</t>
  </si>
  <si>
    <t>svetelná mikroskopia, SEM analýzy</t>
  </si>
  <si>
    <t>106-6/24</t>
  </si>
  <si>
    <t>Skúmala sa orientácia a rovnomernosť zŕn lisovanej mikroštruktúry hliníkového dielu. Overovalo sa aj priemerné chemické zloženie použitej hliníkvej zliatiny</t>
  </si>
  <si>
    <t>svetelná mikroskopia, výskum žiarovo zinkového povlaku</t>
  </si>
  <si>
    <t>106-7/24</t>
  </si>
  <si>
    <t>PYRONOVA IS Slovakia s.r.o. - Ba</t>
  </si>
  <si>
    <t>Skúmala sa žiarovo zinkovaná vrstva vodovodných potrubí. Hodnotil sa aj vplyv korozívneho prostredia na tento povlak.</t>
  </si>
  <si>
    <t>analýza SEM/EDX</t>
  </si>
  <si>
    <t>106-8/24</t>
  </si>
  <si>
    <t>ZF Slovakia, a.s. - Trnava</t>
  </si>
  <si>
    <t>Boli skúmané častice, ktoré vznikali neočakávane počas montáže dielov. Chemické zloženie ukázalo, že sa jedná o poškodenie pozinkovanej vrstvy.</t>
  </si>
  <si>
    <t>meranie XDR, SEM</t>
  </si>
  <si>
    <t>106-9/24</t>
  </si>
  <si>
    <t>Na špecifických plochách automobilových svetlometov vyrábaných našim zákazníkom sa vytvárali biele častice neznámeho zloženia. Tieto boli skúmané pomocou XRD a SEM/EDX. Jednalo sa najmä o ihlicovité častice tvorené organickými zlúčeninami.</t>
  </si>
  <si>
    <t>SEM analýza</t>
  </si>
  <si>
    <t>106-10/24</t>
  </si>
  <si>
    <t>AAF International s.r.o. - Trenčín</t>
  </si>
  <si>
    <t>Testovala sa korózna odolnosť práškového povlaku v prostredí so 100% vlhkosťou. Zároveň prebehlo meranie rovnomernosti daného povlaku ako aj analýza chemického zloženia prípadných koróznych produktov.</t>
  </si>
  <si>
    <t>XDR analýza</t>
  </si>
  <si>
    <t>106-11/24</t>
  </si>
  <si>
    <t>BDI spol. s.r.o. - Zvolen</t>
  </si>
  <si>
    <t>Pomocou XRD analýzy sa skúmalo zloženie oxidickej vrstvy na vzorkách z nízko uhlíkovej ocele. Bola skúmaná celá sada vzoriek, aby sa potvrdila rovnomernosť parametrov tepelného spracovania vo vsádzkovej peci.</t>
  </si>
  <si>
    <t>svetelná mikroskopia</t>
  </si>
  <si>
    <t>106-12/24</t>
  </si>
  <si>
    <t>Pomocou metalografického výbrusu sa hodnotila rovnomernosť mikroštruktúry odliatku zo sivej liatiny. Hodnotenie prebiehalo pomocou svetelnej mikroskopie ako aj meraním tvrdosti HV.</t>
  </si>
  <si>
    <t>metalografia, svetelná mikroskopia</t>
  </si>
  <si>
    <t>106-13/24</t>
  </si>
  <si>
    <t>Prebehlo meranie rovnomernosti tzv. práškového povlaku. Špeciálne sa sledovala rovnomernosť povlaku na strižných hranách oceľovej mreže z tzv. ťahokovu.</t>
  </si>
  <si>
    <t>korózna skúška</t>
  </si>
  <si>
    <t>106-14/24</t>
  </si>
  <si>
    <t>Van Leeuwen Production s.r.o. - Pusté Úľany</t>
  </si>
  <si>
    <t>Dodané vzorky boli exponované v koróznej komore. Vykonával sa tzv. soľný test. Porovnávala sa efektivita rôznych pasivačných roztokov v koróznom prostredí.</t>
  </si>
  <si>
    <t>výroba vzoriek pre skúšku ťahom</t>
  </si>
  <si>
    <t>Jurina František, Ing., PhD.</t>
  </si>
  <si>
    <t>302-1/24</t>
  </si>
  <si>
    <t>Binder Slovakia, s.r.o. - Bratislava</t>
  </si>
  <si>
    <t>V rámci výskumnej úlohy bol výskum zameraný na výrobu ťahových teliesok z ocelí a Al plechov za účelom skúmania vybraných vlastností(Rm, Re, A) z dôvodu zavádzania nových typov výrobkov v danom podniku.</t>
  </si>
  <si>
    <t>metrologické služby, defektoskopia AL odliatkov</t>
  </si>
  <si>
    <t>Kritikos Michaela, Ing., PhD.</t>
  </si>
  <si>
    <t>303-1/24</t>
  </si>
  <si>
    <t>Schaeffler Skalica, spol. - Skalica</t>
  </si>
  <si>
    <t>V rámci výskumnej úlohy bola riešená defektoskopia hliníkových odliatkov, ich chemické zloženie a tvrdosť</t>
  </si>
  <si>
    <t>303-2/24</t>
  </si>
  <si>
    <t>303-3/24</t>
  </si>
  <si>
    <t>303-4/24</t>
  </si>
  <si>
    <t>303-5/24</t>
  </si>
  <si>
    <t>303-6/24</t>
  </si>
  <si>
    <t>303-7/24</t>
  </si>
  <si>
    <t>303-8/24</t>
  </si>
  <si>
    <t>V rámci výskumnej úlohy bola riešená defektoskopia hliníkových odliatkov, ich chemické zloženie a tvrdosť.</t>
  </si>
  <si>
    <t>303-9/24</t>
  </si>
  <si>
    <t>metalografické služby, defektoskopia hliníkových odliatkov</t>
  </si>
  <si>
    <t>303-10/24</t>
  </si>
  <si>
    <t>303-11/24</t>
  </si>
  <si>
    <t>303-12/24</t>
  </si>
  <si>
    <t>303-13/24</t>
  </si>
  <si>
    <t>meranie ložísk</t>
  </si>
  <si>
    <t>303-14/24</t>
  </si>
  <si>
    <t>Porche Werkzeugbau s.r.o. - Dubnica n/Váhom</t>
  </si>
  <si>
    <t>V rámci výskumnej úlohy bolo zmeranie vonkajšieho tvaru a priemeru 4ks ložísk v dvoch rôznych rezoch po jeho výške do auta Porsche.</t>
  </si>
  <si>
    <t>metrologické služby</t>
  </si>
  <si>
    <t>303-15/24</t>
  </si>
  <si>
    <t>Carl Zeiss Slovakia s.r.o. - Bratislava</t>
  </si>
  <si>
    <t>V rámci výskumnej úlohy bol riešený výskum sériového merania oceľových dielov a opakovateľnosti na súradnicovom meracom stroji v dielenských podmienkach</t>
  </si>
  <si>
    <t>303-16/24</t>
  </si>
  <si>
    <t>303-17/24</t>
  </si>
  <si>
    <t>303-19/24</t>
  </si>
  <si>
    <t>303-20/24</t>
  </si>
  <si>
    <t>meranie DSC statických vzoriek</t>
  </si>
  <si>
    <t>Kubliha Marián, Ing., PhD.</t>
  </si>
  <si>
    <t>108-1/24</t>
  </si>
  <si>
    <t>HELLA Slovakia - Kočovce</t>
  </si>
  <si>
    <t>Na základe podnetu o variabilite dielov dodávaných podnikateľskému subjektu HELLA Slovakia Lighting s.r.o. boli uskutočnené cielené analýzy so zámerom identifikovať prípadné chyby v technologickom postupe prípravy vstrekovaných dielov PC-ABS.</t>
  </si>
  <si>
    <t xml:space="preserve">výroba drážok na pozváranej rúre </t>
  </si>
  <si>
    <t>Kuruc Marcel, doc., Ing., PhD.</t>
  </si>
  <si>
    <t>321-1/24</t>
  </si>
  <si>
    <t>Centrum pre vedu a výskum - Kalná nad Hr.</t>
  </si>
  <si>
    <t>V rámci výskumnej aktivity zadanej spoločnosťou CVV bola vykonaná analýza schopností laserového popisovania a tvorby presne definovaných drážok na vnútorných a vonkajších valcových plochách kovových vzoriek rôznych priemerov a z rôznych materiálov.</t>
  </si>
  <si>
    <t>RTG difrakčná analýza</t>
  </si>
  <si>
    <t>Kusý Martin doc., Ing., Phd.</t>
  </si>
  <si>
    <t>109-2/24</t>
  </si>
  <si>
    <t>ATALIAN SK s.r.o. - Bratislava</t>
  </si>
  <si>
    <t>Cieľom analýzy bola kvalitatívna a semi-kvantitatívna charakterizácia dodaných zmesí odpadu vo forme voľných práškov alebo spečených a zlisovaných kompaktov. Meranie sa uskutočnila s využitím röngenovej difrakcie v reflexnej geometrii Bragg-Brentano. Analýza nameraných dát sa zrealizovala pomocou Programu PANalytical XPert High Score v kombinácii s databázou Powder Diffraction Files ICDD. Výsledky preukázali, že zmesi obsahujú vysoký podiel oxidov železa vo forme hematitu alebo magnetitu, ktoré je možné vhodným spôsobom recyklovať.</t>
  </si>
  <si>
    <t>spracovanie odborného posudku</t>
  </si>
  <si>
    <t>109-3/24</t>
  </si>
  <si>
    <t>IMET-TEC a.s. - Bratislava</t>
  </si>
  <si>
    <t xml:space="preserve">odborný posudok k prítomnosti prvkov Cr, Ni, Cu v oceli </t>
  </si>
  <si>
    <t>optická emisná spektrometria, elektrónová mikroskopia</t>
  </si>
  <si>
    <t>Kusý Martin, doc., Ing., PhD.</t>
  </si>
  <si>
    <t>109-4/24</t>
  </si>
  <si>
    <t>NEREZOVÉ MATERIÁLY s.r.o. - Nové Mesto</t>
  </si>
  <si>
    <t>Nehrdzavejúca oceľ 1.4307 bola vystavená dlhodobému pôsobeniu korózneho, oceánskeho, prostredia. Počas rutinnej údržby bol materiál čistený rôznymi čistiacimi prostriedkami a pasivovaný. Korózne poškodené vybrané komponenty z ocele 1.4307 boli prenesené do laboratória a následne analyzované súborom dostupných experimentálnych techník aby bolo možné vysvetliť príčiny poškodenia a navrhnúť vhodnejšiu alternatívu materiálu pre danú aplikáciu. V rámci výskumu bola využitá spektrálna analýza chemického zloženia, hĺbkové chemické profilovanie pomocou GDOES a riadkovacia elektrónová mikroskopia.</t>
  </si>
  <si>
    <t>109-5/24</t>
  </si>
  <si>
    <t>Korózia vzdorná ocele 1.4307 počas výroby a krátko dobej expozície finálneho produktu v mieste inštalácie lokálne zmenila farebnosť. Cieľom výskumu bolo identifikovať príčiny vzniku týchto zmien farebnej škály produktu a navrhnúť vhodné opatrenia pre zamedzenie opakovania sa podobného stavu. Cieľom bolo tiež potvrdiť, že dodaný materiál bol pred začiatkom konštrukčných prác v poriadku. Analýza sa uskutočnila pomocou riadkovacej elektrónovej mikroskopie a následne pomocou laserovej konfokálnej mikroskopie pre overenie povrchového reliéfu</t>
  </si>
  <si>
    <t>mikroskopia. spektrometria</t>
  </si>
  <si>
    <t>109-6/24</t>
  </si>
  <si>
    <t>Výskum sa zameral na identifikáciu identických defektov v rôznych tavbách nehrdzavejúcich ocelí a zároveň aj v rôznych produktoch a akostiach. Výskum priniesol poznatok o tom, že defekty možno rozdeliť na dve veľké skupiny, inklúzie vo forme trosky a inklúzie vo forme veľkoobjemových oxidov. V oboch prípadoch bolo identifikované, že ide o defekty pochádzajúce z primárneho procesu výroby hutných materiálov.</t>
  </si>
  <si>
    <t>elektrónová mikroskopia</t>
  </si>
  <si>
    <t>109-7/24</t>
  </si>
  <si>
    <t>KA2M s.r.o. - Trnava</t>
  </si>
  <si>
    <t>Výskum sa zameral na identifikáciu defektov v skle, ktoré narúšajú plynulosť procesu ťahania sklených vlákien. Identifikácia priečnych defektov nabrúsením a následnou analýzou chemického zloženia. Identifikované defekty priniesli poznatky o kontaminácii taveniny časticami bohatými na CrO2, ktorá súvisí s výmurovkou pece a jej žiaruvzdornou stabilitou.</t>
  </si>
  <si>
    <t>posúdenie zvariteľnosti</t>
  </si>
  <si>
    <t>Marônek Milan, Ing., PhD.</t>
  </si>
  <si>
    <t>312-1/24</t>
  </si>
  <si>
    <t>ARS-Projekt, s.r.o. - Trnava</t>
  </si>
  <si>
    <t>V rámci výskumnej úlohy bola riešená zvariteľnosť dodanej vzorky. Bola vykonaná analýza chemického zloženia, mikroštruktúry a vyhodnotená náchylnosť na studenú a horúcu praskavosť</t>
  </si>
  <si>
    <t>mikroskopická analýza</t>
  </si>
  <si>
    <t>312-2/24</t>
  </si>
  <si>
    <t>ArcelorMittal Tailored Blanks s.r.o.-Senica</t>
  </si>
  <si>
    <t>V rámci výskumnej úlohy bolo riešené makroskopická a mikroskopická analýza zvarových spojov (zvarový kov, tepelne ovplyvnená oblasť, základný materiál) karosárskych plechov určených pre konštrukciu karosérií. Fotodokumentácia jednotlivých zón zvarových spojov a vyhodnotenie.</t>
  </si>
  <si>
    <t>vypracovanie analýzy</t>
  </si>
  <si>
    <t>Martinka Jozef, prof. Ing., PhD.</t>
  </si>
  <si>
    <t>502-1/24</t>
  </si>
  <si>
    <t>PPA Energo s.r.o. - Bratislava</t>
  </si>
  <si>
    <t>vypracovanie analýzy pre posúdenie enviromentálnych vplyvov pri reakcii dekontaminačných roztokov s pozinkovanými povrchmi</t>
  </si>
  <si>
    <t>3D skenovanie</t>
  </si>
  <si>
    <t>Milde Ján, Ing., PhD.</t>
  </si>
  <si>
    <t>304-1/24</t>
  </si>
  <si>
    <t>DESIGN OF EXACT ENGINEERING - Bratislava</t>
  </si>
  <si>
    <t>V rámci výskumnej úlohy bolo riešené 3D skenovanie dvoch súčiastok pre firmu DEXEN s.r.o. Zákazník si objednal službu 3D skenovania za účelom získania digitálnej podoby fyzických modelov. Skenovanie bolo realizované v CE5AM prostredníctvom optického 3D skenera GOM ATOS II Triple Scan s meracím objemom MV 320. Pri skenovaní sa použili referenčné body Φ 1.5 mm v celkovom počte cca 30 ks.</t>
  </si>
  <si>
    <t>304-2/24</t>
  </si>
  <si>
    <t>K-KONTROL, spol. s r.o. - Trnava</t>
  </si>
  <si>
    <t>V rámci výskumnej úlohy bola riešená metrológia karosérie vozidla</t>
  </si>
  <si>
    <t>304-3/24</t>
  </si>
  <si>
    <t>Autocomp Corporation Panse - India</t>
  </si>
  <si>
    <t>VAT U34300PN2006PTC021964</t>
  </si>
  <si>
    <t>V rámci výskumnej úlohy bolo  riešené 3D skenovanie a následne meranie súčiastok z automobilového priemyslu pre indického zákazníka PANSE. Pri 3D skenovaní bol použitý optický 3D skener GOM ATOS II Triple scan s meracím objemom MV320. Pri skenovaní boli taktiež použité referenčné body priemeru 3mm.</t>
  </si>
  <si>
    <t>reverzné modelovanie súčiastky</t>
  </si>
  <si>
    <t>304-4/24</t>
  </si>
  <si>
    <t>BOGE Elastmetall GmbH - Damme - Nemecko</t>
  </si>
  <si>
    <t>VAT DE293815761</t>
  </si>
  <si>
    <t>V rámci výskumnej úlohy bolo riešené reverzné modelovanie komplexnej a tvarovo zložitej súčiastky z oblasti Automotive. Reverzné modelovanie súčiastky sa vykonalo v softvéri Autodesk PowerShape 2024 Ultimate. Výsledkom reverzného modelovania bol CAD model vo formáte STEP.</t>
  </si>
  <si>
    <t>304-5/24</t>
  </si>
  <si>
    <t>V rámci výskumnej úlohy bolo riešené 3D skenovanie a následne meranie súčiastok z automobilového priemyslu pre Indického zákazníka PANSE. Pri 3D skenovaní bol použitý optický 3D skener GOM ATOS II Triple Scan s meracím objemom MV320. Pri skenovaní boli taktiež použité referenčné body priemeru 3 mm.</t>
  </si>
  <si>
    <t>304-6/24</t>
  </si>
  <si>
    <t>304-7/24</t>
  </si>
  <si>
    <t>304-8/24</t>
  </si>
  <si>
    <t>K-KONTROL</t>
  </si>
  <si>
    <t>V rámci výskumnej úlohy bolo komplexné 3D skenovanie vybraných segmentov karosérie automobilu.Bol použitý systém TRITOP a optický 3D skener GOM ATOS II Triple Scan. 3D sken karosérie bol následne meraný podľa priloženej dokukmnetácie</t>
  </si>
  <si>
    <t>304-9/24</t>
  </si>
  <si>
    <t>BOGE Elastmetall GmbH - Damme-Nemecko</t>
  </si>
  <si>
    <t>DE293815761</t>
  </si>
  <si>
    <t>V rámci výskumnej úlohy PČ bola zameraná na reverzné inžinierstvo automobilových súčiastok vo forme skenov. Výstupom tejto PČ boli CAD modeli vo formáte STEP.</t>
  </si>
  <si>
    <t>304-10/24</t>
  </si>
  <si>
    <t>304-11/24</t>
  </si>
  <si>
    <t>MAPRO SLOVAKIA s.r.o. - Tekovská Breznica</t>
  </si>
  <si>
    <t>V rámci výskumnej úlohy bolo optické 3D skenovanie a meranie dvoch plastových dielov pre firmu MAPRO.</t>
  </si>
  <si>
    <t>304-12/24</t>
  </si>
  <si>
    <t>V rámci výskumnej úlohy bol výskum merania a vyhodnocovania plastových dielov pomocou systému GOM ATOS.</t>
  </si>
  <si>
    <t>304-13/24</t>
  </si>
  <si>
    <t>3Dsystems SK. s.r.o. - Bratislava</t>
  </si>
  <si>
    <t>V rámci výskumnej úlohy bolo riešené 3D skenovanie a meranie odliatkov pre spoločnosť 3D systems.</t>
  </si>
  <si>
    <t>mechanická analýza vzorky</t>
  </si>
  <si>
    <t>Moravčík Roman, doc., Ing., PhD.</t>
  </si>
  <si>
    <t>117-1/24</t>
  </si>
  <si>
    <t>HKS Forge, s.r.o. - Trnava</t>
  </si>
  <si>
    <t>Výskumná analýza zaoberajúca sa stanovovaním mechanických vlastností materiálov po kovaní a po tepelnom spracovaní.</t>
  </si>
  <si>
    <t>metalografická analýza</t>
  </si>
  <si>
    <t>117-2/24</t>
  </si>
  <si>
    <t>Výskumná analýza materiálu výkovkov po tepelnom spracovaní, určených pre automotive priemysel</t>
  </si>
  <si>
    <t>117-3/24</t>
  </si>
  <si>
    <r>
      <rPr>
        <sz val="12"/>
        <color theme="1"/>
        <rFont val="Calibri"/>
        <family val="2"/>
        <charset val="238"/>
        <scheme val="minor"/>
      </rPr>
      <t>Skúmala sa mikroštruktúra dodanej vzorky z nástrojovej ocele.</t>
    </r>
    <r>
      <rPr>
        <sz val="11"/>
        <color theme="1"/>
        <rFont val="Calibri"/>
        <family val="2"/>
        <charset val="238"/>
        <scheme val="minor"/>
      </rPr>
      <t xml:space="preserve"> Kontrolovala sa jej mikroštruktúra ako aj tvrdosť a chemické zloženie.</t>
    </r>
  </si>
  <si>
    <t>117-4/24</t>
  </si>
  <si>
    <t>Výskumná analýza zameraná na mechanické skúšanie materiálov po laserovom zváraní, určených pre automotive piremysel.</t>
  </si>
  <si>
    <t>metalografická analýza výkovku</t>
  </si>
  <si>
    <t>117-5/24</t>
  </si>
  <si>
    <t>analýza poškodenej TN nádoby</t>
  </si>
  <si>
    <t>117-6/24</t>
  </si>
  <si>
    <t>Cieľom výskumnej analýzy je verifikácia a stanovenie pravdepodobných príčin poškodenia vitrifikačnej nádoby na likvidáciu jadrového odpadu. Vzhľadom na materiál, kontaminovaný rádioaktivitou, analýza je zameraná na štúdium fotodokumentácie z miesta likvidácie jadrového odpadu a konzultácií s kvalifikovaným personálom, zabezpečujúcim kontrolu nad zariadením.</t>
  </si>
  <si>
    <t>mechanické skúšky</t>
  </si>
  <si>
    <t>117-7/24</t>
  </si>
  <si>
    <t>Cieľom výskumnej analýzy je stanovenie príčin deformovania sa švovo zváranej rúry počas delenia polotovaru.</t>
  </si>
  <si>
    <t>117-8/24</t>
  </si>
  <si>
    <t>AJ Metal Design a.s. - Hrnčiarovce nad Parnou</t>
  </si>
  <si>
    <t>Cieľom výskumnej analýzy je determinovanie príčin praskania polotovaru (plechu) pri jeho spracovávaní na finálny produkt</t>
  </si>
  <si>
    <t>117-9/24</t>
  </si>
  <si>
    <t>117-10/24</t>
  </si>
  <si>
    <t>117-11/24</t>
  </si>
  <si>
    <t>Výskumná úloha bola zameraná na mechanické skúšanie materiálov po laserovom zváraní, určených pre automotive priemysel</t>
  </si>
  <si>
    <t>117-12/24</t>
  </si>
  <si>
    <t>117-13/24</t>
  </si>
  <si>
    <t xml:space="preserve"> Výskumná analýza zaoberajúca sa stanovovaním mechanických vlastností materiálov po kovaní a po tepelnom spracovaní.</t>
  </si>
  <si>
    <t>makroskopická, mikroskopická analýza materiálu</t>
  </si>
  <si>
    <t>117-14/24</t>
  </si>
  <si>
    <t>Yellow monkey s.r.o. - Želiezovce</t>
  </si>
  <si>
    <t>Cieľom analýzy bolo stanovenie príčin značnej deformácie ventilov spaľovacieho motora motocykla a jeho znehodnotenie. Materiály ventilov majú odlišné chemické zloženie a aj mikroštruktúru. Príčinou poškodenia ventilov bola zámena materiálov.</t>
  </si>
  <si>
    <t>117-15/24</t>
  </si>
  <si>
    <t>Výskumná analýza zaoberajúca sa stanovením mechanických vlastností materiálov po kovaní a po tepelnom spracovaní</t>
  </si>
  <si>
    <t>mechanické skúšky materiálu</t>
  </si>
  <si>
    <t>117-16/24</t>
  </si>
  <si>
    <t>Výskumná analýza zameraná na mechanické skúšanie materiálov po laserovom zváraní, určených pre automotive priemysel</t>
  </si>
  <si>
    <t>117-17/24</t>
  </si>
  <si>
    <t>117-18/24</t>
  </si>
  <si>
    <t>makroskopická analýza</t>
  </si>
  <si>
    <t>117-19/24</t>
  </si>
  <si>
    <t>Výskumná úloha zameraná na mechanické skúšanie materálov po laserovom zváraní, určených pre automotive priemysel</t>
  </si>
  <si>
    <t>117-20/24</t>
  </si>
  <si>
    <t>metalografická analýza vzoriek</t>
  </si>
  <si>
    <t>117-21/24</t>
  </si>
  <si>
    <t>Súčiastky boli vyrobené s rôznou obmenou technologických parametrov, pričom sa skúmal vplyv na hrúbku pozinkovanej vrstvy v priečnom reze</t>
  </si>
  <si>
    <t>117-22/24</t>
  </si>
  <si>
    <t>ESNASA Slovensko s.r.o. - Leopoldov</t>
  </si>
  <si>
    <t>117-23/24</t>
  </si>
  <si>
    <t>117-24/24</t>
  </si>
  <si>
    <t>117-25/24</t>
  </si>
  <si>
    <t>Súčiastky boli vyrobené s rôznou obmenou technologických parametrov, pričom sa skúmal vplyv na hrúbku pozinkovanej vrstvy v priečnom reze.</t>
  </si>
  <si>
    <t>analýza mechanických vlastností</t>
  </si>
  <si>
    <t>117-26/24</t>
  </si>
  <si>
    <t>I.D.A., s.r.o. - Trnava</t>
  </si>
  <si>
    <t>Výskumná analýza bola zameraná na identifikáciu vplyvu pôsobiaceho zaťaženia tepelne spracovaných puzdier na ich potenciálnu životnosť.</t>
  </si>
  <si>
    <t>117-28/24</t>
  </si>
  <si>
    <t>117-29/24</t>
  </si>
  <si>
    <t>metalografia, mechanické skúšky</t>
  </si>
  <si>
    <t>117-30/24</t>
  </si>
  <si>
    <t>Výskumná analýza je zameraná na analýzu poškodenia švovo zváraných rúr pre automobilový priemysel, ktoré sa počas ich tvarovania poškodzujú. Je potrebné stanoviť príčinu poškodzovania.</t>
  </si>
  <si>
    <t>117-31/24</t>
  </si>
  <si>
    <t>Cieľom výskumnej analýzy je stanovenie únosnosti nosníka regálu pri kontinuálnom zaťažovaní. Analýza je dôležitá z hľadiska bezpečnosti regálových zakladačov.</t>
  </si>
  <si>
    <t>analýza vzorky</t>
  </si>
  <si>
    <t>Noga Pavol, Ing., PhD.</t>
  </si>
  <si>
    <t>701-1/24</t>
  </si>
  <si>
    <t>OLYMPIS, spol. s r.o. - Bratislava</t>
  </si>
  <si>
    <t>Meranie izotopického zloženia vysokočistého medeného prášku za účelom určenia pomeru izotopov 63Cu/65Cu</t>
  </si>
  <si>
    <t>meranie, príprava a vyhodnotenie vzoriek</t>
  </si>
  <si>
    <t>Pašák Matej, Ing., PhD.</t>
  </si>
  <si>
    <t>113-1/24</t>
  </si>
  <si>
    <t>Do hliníkových výrobkov sú vŕtané diery zo závitom, kde následne prídu skrutky. Skrutky sa však vytrhávali, tak je podozrenie na nízku tvrdosť materiálu.</t>
  </si>
  <si>
    <t>113-2/24</t>
  </si>
  <si>
    <t>Do hliníkových výrobkov sú vŕtané diery so závitom, kde následne prídu skrutky. Skrutky sa však vytrhávali, tak je podozrenie na nízku tvrdosť materiálu. Po úprave technologického procesu sa robila ďalšia analýza.</t>
  </si>
  <si>
    <t>meranie pevnosti, skúška ťahom</t>
  </si>
  <si>
    <t>113-3/24</t>
  </si>
  <si>
    <t>Oceľové rúry používané ako polotovar na ďaľšie spracovanie sú značené mechanickým gravírovaním. Je potrebné overiť, či takéto narušenie povrchu nezníži pevnosť matriálu pri zaťažení.</t>
  </si>
  <si>
    <t>skúška ťahom, vystavenie protokolu</t>
  </si>
  <si>
    <t>113-4/24</t>
  </si>
  <si>
    <t>KINEX BEARINGS, a.s. - Bytča</t>
  </si>
  <si>
    <t xml:space="preserve">Analyzovali sa mechanické vlastnosti oceľových plechov, ako pevnosť v ťahu a ťažnosť. Namerané hodnoty sa porovnávali s materiálovým listom, či vyhovujú predpísanej norme. </t>
  </si>
  <si>
    <t>113-5/24</t>
  </si>
  <si>
    <t>A3M Slovakia, s.r.o. - Cífer</t>
  </si>
  <si>
    <t>Boli analyzované švové rúry po rôznych procesoch tvárenia. Porovnávaná bola pevnosť v ťahu a ťažnosť materiálu rúr.</t>
  </si>
  <si>
    <t>mechanické skúšky, meranie tvrdosti</t>
  </si>
  <si>
    <t>113-6/24</t>
  </si>
  <si>
    <t>REVOL TT Consulting s.r.o. - Trnava</t>
  </si>
  <si>
    <t>Vzorky boli podrobené rôznym režimom, teplotám a časom tepeľného spracovania. Následne sa k daným režimom analyzovala dosiahnutá tvrdosť.</t>
  </si>
  <si>
    <t>mechanické skúšky vzoriek</t>
  </si>
  <si>
    <t>113-7/24</t>
  </si>
  <si>
    <t>Oceľové skrutky boli podrobené analýze pevnosti ťahu, pretože dochádzalo k porušovaniu spojov už v procese montáže</t>
  </si>
  <si>
    <t>mechanická skúška ťahom</t>
  </si>
  <si>
    <t>113-8/24</t>
  </si>
  <si>
    <t>Boli analyzované švové rúry po rôznych procesoch tvárnenia. Porovnávaná bola pevnosť v ťahu a ťažnosť materiálu rúr.</t>
  </si>
  <si>
    <t>chemická analýza</t>
  </si>
  <si>
    <t>113-9/24</t>
  </si>
  <si>
    <t>Bolo analyzované chemické zloženie dodávok oceľových rúr, aby sa potvrdila alebo vyvrátila možnosť zámeny materiálu, prípadne dodržanie tolerancií obsahu chemických prvkov.</t>
  </si>
  <si>
    <t>metalografia, chemická analýza</t>
  </si>
  <si>
    <t>113-10/24</t>
  </si>
  <si>
    <t>Metal Klimex, s.r.o. - Trnava</t>
  </si>
  <si>
    <t>Oceľové koľajnice boli podrobené chemickej a mikroštruktúrnej analýze, aby sa potvrdil správny technologický postup na dosiahnutie požadovaných vlastností.</t>
  </si>
  <si>
    <t>113-11/24</t>
  </si>
  <si>
    <t>Akebono Brake Slovakia s.r.o. - Trenčín</t>
  </si>
  <si>
    <t>Komponenty brzdového systému boli testované tlakovou skúškou na stanovené zaťaženie. Následne boli komponenty vystavené maximálnemu zaťaženiu, kde sa meralo maximálne zaťaženie až do porušenia komponentov.</t>
  </si>
  <si>
    <t>metalografia, delenie vzoriek</t>
  </si>
  <si>
    <t>113-12/24</t>
  </si>
  <si>
    <t>113-13/24</t>
  </si>
  <si>
    <t>Na oceľových prstencoch ktoré boli tepeľne spracované pomocou indukčného ohrevu a analyzovala hĺbka a homogenita prekaleného materiálu.</t>
  </si>
  <si>
    <t>113-14/24</t>
  </si>
  <si>
    <t>metalografia</t>
  </si>
  <si>
    <t>113-15/24</t>
  </si>
  <si>
    <t>Boli analyzované anomálie a morfologické nezhody na zvaroch kovových prstencov, pripravených rôznymi technológiami.</t>
  </si>
  <si>
    <t>meranie tvrdosti</t>
  </si>
  <si>
    <t>113-16/24</t>
  </si>
  <si>
    <t>Na zliatine na báze medi bola meraná tvrdosť po rôznych stupňoch tepelného spracovania aby sa optimalizovali výrobné parametre.</t>
  </si>
  <si>
    <t>príprava, meranie vzoriek</t>
  </si>
  <si>
    <t>Péteryová Magda, Mgr.</t>
  </si>
  <si>
    <t>110-1/24</t>
  </si>
  <si>
    <t>Výskumná analýza zameraná na meranie a vyhodnotenie zvyškového austenitu v ložiskovom materiáli</t>
  </si>
  <si>
    <t>110-2/24</t>
  </si>
  <si>
    <t>110-3/24</t>
  </si>
  <si>
    <t>výskum elektrolytického leštenia</t>
  </si>
  <si>
    <t>Podhorský Štefan, doc. Ing., PhD.</t>
  </si>
  <si>
    <t>308-1/24</t>
  </si>
  <si>
    <t>Chirana Medical, a.s. - Stará Turá</t>
  </si>
  <si>
    <t>V rámci výskumnej úlohy bol riešený výskum elektrolytického-plazmového leštenia dielov pľúcnych ventilátorov.</t>
  </si>
  <si>
    <t>mikroskopická analýza EDX</t>
  </si>
  <si>
    <t>Ptačinová Jana, Ing., PhD.</t>
  </si>
  <si>
    <t>111-1/24</t>
  </si>
  <si>
    <t>BOGE Elastmetall Slovakia. a.s. - Ta</t>
  </si>
  <si>
    <t>Výskumná analýza pozostávala z mikroskopickej analýzy troch dodaných odliatkov Al zliatiny pomocou optickej a skenovacej elektrónovej mikroskopie spolu s plošnou a bodovou EDX analýzou, z overenia chemického zloženia komponentov pomocou optickej emisnej spektroskopie a zo stanovenia tvrdosti pomocou Rockwelovej metódy.</t>
  </si>
  <si>
    <t>metalografická príprava, meranie tvrdosti</t>
  </si>
  <si>
    <t>111-2/24</t>
  </si>
  <si>
    <t>Výskumná analýza sa zaoberala stanovením tvrdosti dodaných odliatkov hliníkovej zliatiny pomocou Rockwellovej metódy. Jednalo sa o tri tvarovo zložité komponenty zo zliatiny Al-Si, pričom sa stanovovala tvrdosť v piatich vybraných oblastiach na každom komponente, čomu predchádzala náročná metalografická príprava daných vzoriek.</t>
  </si>
  <si>
    <t>111-3/24</t>
  </si>
  <si>
    <t>Výskumná analýza pozostávala z mikroskopickej analýzy troch dodaných oceľových komponenetov pomocou optickej a riadkovacej elekrónovej mikroskopie spolu s plošnou a bodovou EDX analýzou. Analýzam predchádzala náročná príprava vzoriek.</t>
  </si>
  <si>
    <t>riadková mikroskopia</t>
  </si>
  <si>
    <t>111-4/24</t>
  </si>
  <si>
    <t>Výskumná analýza pozostávala z fraktografickej analýzy lomových plôch na troch dodaných poškodených oceľových komponentoch, určenia chemického zloženia komponentov pomocou optickej emisnej spektroskopie a analýzy strižnej hrany oceľového komponentu pomocou riadkovacej elektrónovej mikroskopie.</t>
  </si>
  <si>
    <t>111-5/24</t>
  </si>
  <si>
    <t>Výskumná analýza pozostávala z mikroskopickej analýzy dodaných oceľových dielov zalisovaných v gume. Analyzované boli pomocou skenovacej elektrónovej mikroskopie spolu s plošnou EDX analýzou. Kvôli lepšej priľnavosti gumy sú na povrch nanesené dve medzivrstvy – primer a cover, ktoré boli predmetom analýzy. Skúmaný bol výskyt týchto vrstiev, ich hrúbka a chemické zloženie.</t>
  </si>
  <si>
    <t>111-6/24</t>
  </si>
  <si>
    <t>Výskumná analýzapozostávala z mikroskopickej analýzy dodaného oceľového dielu zalisovaného v gume.Analyzovaný bol pomocou skenovacej elektrónovej mikroskopie spolu s plošnou EDX analýzou. Kvôli prítomnosti gumy analýzam predchádzala náročná príprava vzoriek.</t>
  </si>
  <si>
    <t>termogravimetrické merania</t>
  </si>
  <si>
    <t>Rantúch Peter, Ing., PhD.</t>
  </si>
  <si>
    <t>505-1/24</t>
  </si>
  <si>
    <t>V rámci výskumnej úlohy boli  realizované termogravimetrické merania sklených vlákien. Na základe dosiahnutých výsledkov boli porovnané ich hmotnostné úbytky.</t>
  </si>
  <si>
    <t>Sahul Martin, Ing., PhD.</t>
  </si>
  <si>
    <t>112-1/24</t>
  </si>
  <si>
    <t>Magna Slovteca s.r.o.-Nové Mesto n/Váhom</t>
  </si>
  <si>
    <t>Výskumné aktivity boli zamerané na stanovenie hrúbok zinkových povlakov a ich chemického zloženia po procese zinkovania a stanovenie procesných podmienok na uvedené parametre.</t>
  </si>
  <si>
    <t>Šimna Vladimír, Ing., PhD.</t>
  </si>
  <si>
    <t>317-1/24</t>
  </si>
  <si>
    <t>TREND PLUS, s.r.o. - Bratislava</t>
  </si>
  <si>
    <t>V rámci výskumnej úlohy bola riešená vyrobiteľnosť komponentu z hliníkovej zliatiny EN AW 5083 pre nábytkársky priemysel. Komponent slúžil ako kontrolný prípravok na ktorý boli kladené požiadavky z hľadiska presnosti.</t>
  </si>
  <si>
    <t>výskum prototypu výroby</t>
  </si>
  <si>
    <t>317-2/24</t>
  </si>
  <si>
    <t>V rámci výskumnej úlohy bol výskum vyrobiteľnosti tvarovo zložitých komponentov a optimalizácia parametrov obrábania pri obrábaní materiálu POM.</t>
  </si>
  <si>
    <t>mechanické skúšky laserom zváraných plechov</t>
  </si>
  <si>
    <t>Škrobáková Sára, Ing.</t>
  </si>
  <si>
    <t>116-1/24</t>
  </si>
  <si>
    <t>Výskumná analýza zameraná na mechanické skúšanie materiálov po laserovom zváraní, určených pre automotive priemysel.</t>
  </si>
  <si>
    <t>116-2/24</t>
  </si>
  <si>
    <t>Na vzorkách sa skúmalo chem.zloženie oceľových dielov. Dodané diely sa analyzovali na optickom-emisnom spektrometri.</t>
  </si>
  <si>
    <t>statická skúška ťahom</t>
  </si>
  <si>
    <t>Šugárová Jana, doc., Ing., PhD.</t>
  </si>
  <si>
    <t>313-1/24</t>
  </si>
  <si>
    <t>V rámci výskumnej úlohy bola realizovaná experimentálna analýza charakteristík pevnosti, húževnatosti a ukazovateľov plasticity materiálov.</t>
  </si>
  <si>
    <t>analýza dielov elektrónovým mikroskopom</t>
  </si>
  <si>
    <t>Šutiaková Ingrid, Ing.</t>
  </si>
  <si>
    <t>120-1/24</t>
  </si>
  <si>
    <t>Ing. Peter Rosenberger - Trnava</t>
  </si>
  <si>
    <t>V rámci výskumnej úlohy bola riešená analýza dielov vstrekovacieho čerpadla riadkovacím elektrónovým mikroskopom.</t>
  </si>
  <si>
    <t>120-2/24</t>
  </si>
  <si>
    <t>Pomocou fraktografickej a metalografickej analýzy sme skúmali príčiny porušenia materiálu, ktorý má v praxi spĺňať určité pevnostné vlastnosti.</t>
  </si>
  <si>
    <t>riadenie projektu, zber dát</t>
  </si>
  <si>
    <t>Tanuška Pavol, prof. Ing., PhD.</t>
  </si>
  <si>
    <t>603-1/24</t>
  </si>
  <si>
    <t>V rámci výskumnej úlohy bolo riešené potvrdenie neprítomnosti koróznych defektov v bazénoch s vyhoreným jadrovým palivom s využitím metódy akustických emisií. Výstupom je potvrdenie neprítomnosti korźnych defektov, čo je bezpečtnostné kritérium na prevádzku bazénov s VJP</t>
  </si>
  <si>
    <t>603-2/24</t>
  </si>
  <si>
    <t>V rámci výskumnej úlohy bolo riešené verifikácia riadiaacich algoritmov inšpekčného stendu vyhoretého jadrového paliva v kontexte spoľahlivosti a bezpečnosti podľa príslušných noriem vzťahujúcich sa naf bezpečnostné kritické procesy. Výstupom sú verifikované riadiace algoritmy spĺňajúce podmienky bezpečnej prevádzky.</t>
  </si>
  <si>
    <t>Urminský Ján, Ing., PhD.</t>
  </si>
  <si>
    <t>305-1/24</t>
  </si>
  <si>
    <t>FREMACH TRNAVA, s.r.o. - Trnava</t>
  </si>
  <si>
    <t>V rámci výskumnej úlohy bola riešená geometrická presnosť a rozmerová stabilita plastového dielu pomocou optického 3D skenera.</t>
  </si>
  <si>
    <t>305-2/24</t>
  </si>
  <si>
    <t>Embraco Slovakia, s.r.o. - Spišská N.Ves</t>
  </si>
  <si>
    <t>V rámci výskumnej úlohy bolo vyhotovenie stl modelov pomocou optického skenovania. Získané modely boli predmetom rozmerovej kontroly a analýzy.</t>
  </si>
  <si>
    <t>305-3/24</t>
  </si>
  <si>
    <t>CNX, s.r.o. - Topoľčany</t>
  </si>
  <si>
    <t>V rámci výskumnej úlohy bol riešený výskum v oblasti vyhotovenia stl modelov pomocou optického skenovania. Získané modely bolo potrebné previesť na objemový model pomocou princípov reverzného inžinierstva.</t>
  </si>
  <si>
    <t>kontrola zvárania</t>
  </si>
  <si>
    <t>305-4/24</t>
  </si>
  <si>
    <t>Supra technology, s.r.o. - Boleráz</t>
  </si>
  <si>
    <t>V rámci úlohy bolo riešené dozorovanie zvárania, vytváranie dokumentácie.</t>
  </si>
  <si>
    <t>305-5/24</t>
  </si>
  <si>
    <t>V rámci úlohy bolo riešené dozorovanie zvárania, vytváranie sprievodnej technickej dokumentácie.</t>
  </si>
  <si>
    <t>305-6/24</t>
  </si>
  <si>
    <t>výskum sústruženia prototypu</t>
  </si>
  <si>
    <t>Vopát Tomáš, Ing., PhD.</t>
  </si>
  <si>
    <t>306-1/24</t>
  </si>
  <si>
    <t>Masam s.r.o. - Vráble</t>
  </si>
  <si>
    <t>V rámci výskumnej úlohy bol výskum zameraný na výrobu prototypu nástrojovej zostavy pre trecie premiešavacie zváranie.</t>
  </si>
  <si>
    <t>výskum obrábania súčiastok</t>
  </si>
  <si>
    <t>306-2/24</t>
  </si>
  <si>
    <t>Roman Majkovič - Trnava</t>
  </si>
  <si>
    <t xml:space="preserve">V rámci výskumnej úlohy bol výskum zameraný na obrobiteľnosť súčiastok z extrudovaného polyamidu. Sledovanie vplyvu tvarovania triesky vzhľadom na použité rezné parametre obrábania, úpravy cyklov NC kódu a použité sústružnícke rezné platničky s rôznymi tvarovačmi triesok. </t>
  </si>
  <si>
    <t>Vozár Marek, Ing., PhD.</t>
  </si>
  <si>
    <t>322-1/24</t>
  </si>
  <si>
    <t>V rámci výskumnej úlohy bol výskum zameraný na obrobiteľnosť plastových súčiastok z extrudovaného polyamidu. Sledovanie vplyvu tvarovania triesky vzhľadom na použité rezné parametre obrábania, úpravy cyklov NC kódu a použité sústružnícke rezné platničky s rôznymi tvarovačmi triesok.</t>
  </si>
  <si>
    <t>SEM analýzy práškových materiálov</t>
  </si>
  <si>
    <t>801-1/24</t>
  </si>
  <si>
    <t>CSS CHEMSPOL SLOVAKIA, s.r.o. - Ba</t>
  </si>
  <si>
    <t>V rámci výskumnej úlohy bola riešená morfologická SEM charakterizácia absorpčných práškových materiálov. Určenie tvaru a veľkosti častíc v závislosti od technologických parametrov ich výroby.</t>
  </si>
  <si>
    <t>charakterizácia a spracovanie integrovaných obvodov</t>
  </si>
  <si>
    <t>801-2/24</t>
  </si>
  <si>
    <t>InvenSense Slovakia, s.r.o. - Bratislava</t>
  </si>
  <si>
    <t>V rámci výskumnej úlohy bola riešená morfologická SEM charakterizácia a úprava integrovaných obvodov(čipov).</t>
  </si>
  <si>
    <t>104-17/24</t>
  </si>
  <si>
    <t>Systematické hodnotenie prevádzkovaných komponentov JE a najmä ich zvarových spojov je veľmi dôležité z hľadiska bezpečnej prevádzky. Nedeštruktívnym metalografickým spôsobom je možné sledovať zmeny mikroštruktúra bez toho, aby sa ohrozila funkčnosť zariadenia.</t>
  </si>
  <si>
    <t>104-18/24</t>
  </si>
  <si>
    <t>TUV NORD Slovakia, s.r.o.</t>
  </si>
  <si>
    <t>Súčasťou výskumu bolo hodnotenie zvarových spojov vysokolegovaných ocelí vzhľadom na aplikovanú metódu zvárania a použité parametre zvárania. Štatisticky sa hodnotil podiel feritu vo zvarovom kove a vysokovyhriatej teplom ovpllyvnenej oblasti na základe EN ISO 5817:2023, QL 2.</t>
  </si>
  <si>
    <t>SEM/EDX analýza</t>
  </si>
  <si>
    <t>106-15/24</t>
  </si>
  <si>
    <t>CHEMNI USIP s.r.o. - Považská Bystrica</t>
  </si>
  <si>
    <t>Pomocou SEM/EDX sa skúmali dôvody zhoršenej priľnavosti chemického, niklového povlaku na substráte to zliatiny hliníka.</t>
  </si>
  <si>
    <t>príprava, meranie a vyhodnotenie vzoriek</t>
  </si>
  <si>
    <t>110-4/24</t>
  </si>
  <si>
    <t>Výskumná úloha zameraná na meranie a vyhodnotenie zvyškového austenitu v ložiskovom materiáli.</t>
  </si>
  <si>
    <t>rozbor materiálu</t>
  </si>
  <si>
    <t>110-5/24</t>
  </si>
  <si>
    <t>ČZ ŘETEZY, s.r.o. - Strakonice CZ</t>
  </si>
  <si>
    <t>Výskum bol zameraný na analýzu rôznych typov materiálov určených na čapy reťazí a určenie vplyvu tepelného spracovania na ich použiteľnosť</t>
  </si>
  <si>
    <t>meranie vzorky</t>
  </si>
  <si>
    <t>110-6/24</t>
  </si>
  <si>
    <t>Novibra Boskovice - CZ</t>
  </si>
  <si>
    <t>Výskumná analýzy zameraná na meranie a vyhodnotenie zvyškového austenitu v ložiskovom materiáli.</t>
  </si>
  <si>
    <t>príprava vzorky</t>
  </si>
  <si>
    <t>113-17/24</t>
  </si>
  <si>
    <t>Porsche Smart Battery Shop, s.r.o. - Dubnica</t>
  </si>
  <si>
    <t>Súčiastky zo zliatiny hliníka boli podrobené rôznym režimom pasivácie, kde sa analyzoval výskyt oxidickej vrstvy.</t>
  </si>
  <si>
    <t>analýza chemického zloženia</t>
  </si>
  <si>
    <t>116-3/24</t>
  </si>
  <si>
    <t>Optickou emisnou spektroskopiou sa kontrolovalo chemické zloženie konštrukčných dielov.</t>
  </si>
  <si>
    <t>117-32/24</t>
  </si>
  <si>
    <t>BODYCOTE HT, s.r.o. - Liberec CZ</t>
  </si>
  <si>
    <t>Cieľom výskumnej analýzy bolo stanovenie podielu zvyškového austenitu v tepelne spracovaných vzorkách a stanovenie chemického zloženia na identifikáciu vzoriek, ktoré praskajú pri montáži.</t>
  </si>
  <si>
    <t>117-33/24</t>
  </si>
  <si>
    <t>117-34/24</t>
  </si>
  <si>
    <t>304-14/24</t>
  </si>
  <si>
    <t>3Dsystems SK, s.r.o. - Bratislava</t>
  </si>
  <si>
    <t>304-15/24</t>
  </si>
  <si>
    <t>KONŠTRUKTA-Industry a.s. - Trenčín</t>
  </si>
  <si>
    <t>3D tlač</t>
  </si>
  <si>
    <t>309-5/24</t>
  </si>
  <si>
    <t>SPP, a.s.</t>
  </si>
  <si>
    <t>V rámci výskumnej úlohy bolo riešené 3D skenovania a merania závitového hriadeľa pre firmu KONŠTRUKTA – Industry, a.s. Trenčín</t>
  </si>
  <si>
    <t>skúška prototypu výrobku</t>
  </si>
  <si>
    <t>317-3/24</t>
  </si>
  <si>
    <t>Výskum vyrobiteľnosti tvarovo zložitých komponentov a optimalizácia parametrov obrábania pri obrábaní materiálu PE1000.</t>
  </si>
  <si>
    <t>vyhodnotenie vzoriek protipožiarnych náterov</t>
  </si>
  <si>
    <t>502-2/24</t>
  </si>
  <si>
    <t>Slovenské elektrárne, a.s. - Bratislava EMO</t>
  </si>
  <si>
    <t>502-3/24</t>
  </si>
  <si>
    <t>Slovenské elektrárne, a.s. - Bratislava EBO</t>
  </si>
  <si>
    <t>SEM analýza vzoriek</t>
  </si>
  <si>
    <t>106-16/24</t>
  </si>
  <si>
    <t>Pomocou SEM/EDX bolo skúmané chemického zloženia častíc zozbieraných pri hodnotení čistoty výrobkov. Najväčšie zastúpenie mali častice nízkolegovanej ocele.</t>
  </si>
  <si>
    <t>XRD analýza</t>
  </si>
  <si>
    <t>109-8/24</t>
  </si>
  <si>
    <t>SOLERAS ADVANCED COATINGS - Belgicko</t>
  </si>
  <si>
    <t>VAT BE0423237031</t>
  </si>
  <si>
    <t>Výskum sa uskutočnil na LiCoOx oxidoch s rôznou úrovňou podielu kyslíka. Cieľom analýzy bolo identifikovať jednotlivé oxidy a zároveň analyzovať ich semikvantitatívny podiel. Analýza sa uskutočnila pomocou RTG difrakcie v geometrii Bragg Brentano. Vyhodnotených bolo celkovo 9 vzoriek s premenlivým podielom obsahu kyslíka.</t>
  </si>
  <si>
    <t>meranie tvrdosti, delenie, brúsenie</t>
  </si>
  <si>
    <t>113-18/24</t>
  </si>
  <si>
    <t>IRONAL, spol.s.r.o. - Kynceľová</t>
  </si>
  <si>
    <t>Oceľové tyče boli podrobené rôznym formám technologického spracovania a deformácie. Násladne sa meral vplyv na výsledné hodnoty tvrdosti.</t>
  </si>
  <si>
    <t>113-19/24</t>
  </si>
  <si>
    <t>Na mosadznej zliatine CuZn39Pb3 sa vykonala komplexná materiálová analýza tvrdosti, pevnosti materiálu a chemického zloženia.</t>
  </si>
  <si>
    <t>škúška ťahom</t>
  </si>
  <si>
    <t>113-20/24</t>
  </si>
  <si>
    <t>Dynamic Assembly Machines Slovakia -Nové Mesto</t>
  </si>
  <si>
    <t xml:space="preserve"> Hliníkové výrobky bolo podrobené rôznemu stupňu deformácie, pričom sa merala zaťažujúca sila v tlaku. Hladal sa optimálny pomer sili a deformácie.</t>
  </si>
  <si>
    <t>116-4/24</t>
  </si>
  <si>
    <t>TUBAPACK a.s. - Žiar nad Hronom</t>
  </si>
  <si>
    <t>Optickou emisnou spektroskopiou sa kontrolovalo chemické zloženie bronzových dielov.</t>
  </si>
  <si>
    <t>117-35/24</t>
  </si>
  <si>
    <t>leserové zváranie</t>
  </si>
  <si>
    <t>301-16/24</t>
  </si>
  <si>
    <t>V rámci výskumnej úlohy bola riešený výskum, ktorý sa zaoberal porovnaním technológií oblúkových metód zvárania a laserového zvárania na celkovú deformáciu tepelných štítov plnených aerogelom, pričom je nutné uchladiť vnútorných 500 °C na vonkajších 50°C na plášti tepelného štítu. Aplikácia zahŕňa použitie nízkouhlíkových ocelí rôznych hrúbok.</t>
  </si>
  <si>
    <t>Moravčíková Jana, Ing., PhD.</t>
  </si>
  <si>
    <t>315-1/24</t>
  </si>
  <si>
    <t>V rámci výskumnej úlohy boli merané profilové parametre štyroch skúšobných vzoriek. Parametre drsnosti boli merané v rámci požadovaného predpokladu. Jedna vzorka vykazovala okrem požadovaných parametrov pri viacerých meraniach aj parametre presahujúce požadovanú drsnosť.</t>
  </si>
  <si>
    <t>301-15/24</t>
  </si>
  <si>
    <t>TUV NORD Slovakia - Bratislava</t>
  </si>
  <si>
    <t>Hodnotenie kvality zvarových spojov z koróziivzdornej ocele AISI 316L vyhotovených oblúkovým zváraním. Parametre Zvárania boli zvolené s cieľom dosiahnutia minimálneho prevýšenia zvarového spoja a minimálneho prepadnutia koreňa zvaru. V rámci analýz boli realizované hodnotenia štruktúry a hodnotenie nedeštruktívna kontrola prežiarením.</t>
  </si>
  <si>
    <t>výskum</t>
  </si>
  <si>
    <t>PHZD</t>
  </si>
  <si>
    <t>HZDR Innovation GmBh. - Trnava</t>
  </si>
  <si>
    <t>Výskumné aktivity súvisiace s využívaním iónového zväzku.</t>
  </si>
  <si>
    <t>Podpora vedy a výskumu v oblasti realitného trhu, projektu International Real Estate Challenge a podujatí European Real Estate Society</t>
  </si>
  <si>
    <t>Adamuščin, Andrej, Ing. PhD.</t>
  </si>
  <si>
    <t>Darovacia zmluva 1/2024</t>
  </si>
  <si>
    <t>odvetvové a prierezové ekonomiky</t>
  </si>
  <si>
    <t xml:space="preserve">Colliers International REMS, s. r. o. </t>
  </si>
  <si>
    <t>Zapojenie výučby vnorených systémov do vzdelávacieho procesu</t>
  </si>
  <si>
    <t>Ing. Vratislav Režo</t>
  </si>
  <si>
    <t>2024digVS016</t>
  </si>
  <si>
    <t>https://www.nadaciatatrabanky.sk/granty/</t>
  </si>
  <si>
    <t>Grantový program DIGITAL pre vysokoškolákov 2024</t>
  </si>
  <si>
    <t>Nadácia Tatra banky</t>
  </si>
  <si>
    <t>Projekt sa zameriava na vzdelávanie v oblasti vnorených systémov pre študentov FEI STU. Študenti získajú teoretické znalosti aj praktické zručnosti v návrhu, vývoji a programovaní týchto systémov. Projekt obsahuje prednášky o hardvérových a softvérových komponentoch, rovnako aj pokročilé témy ako je energetická efektivita a bezpečnosť. Cieľom je pripraviť študentov na prácu v rôznych odvetviach využívajúcich vnorené systémy.</t>
  </si>
  <si>
    <t>Prenosové a distribučné vedenia - poruchové stavy</t>
  </si>
  <si>
    <t>doc. Ing. Žaneta Eleschová, PhD.</t>
  </si>
  <si>
    <t>SEPSTU_23002</t>
  </si>
  <si>
    <t>https://www.nadaciapontis.sk/projekty/nadacny-fond-slovenska-elektrizacna-prenosova-sustava/</t>
  </si>
  <si>
    <t>Nadačný fond SEPS</t>
  </si>
  <si>
    <t>NADÁCIA PONTIS</t>
  </si>
  <si>
    <t xml:space="preserve">Cieľom projektu je zvýšiť počet a zvýšiť kvalitu laboratórnych cvičení profilových
predmetov študijného programu Elektroenergetika zameraných na riešenie poruchových stavov
na prenosových a distribučných vedeniach – skratov a zemných spojení.
</t>
  </si>
  <si>
    <t>ME/ARUNA/2023/0002</t>
  </si>
  <si>
    <t>Indian Institute of Technology Madras</t>
  </si>
  <si>
    <t>Analýza</t>
  </si>
  <si>
    <t>Ing. Július Dekan, PhD.</t>
  </si>
  <si>
    <t>jadrová technika a energetika</t>
  </si>
  <si>
    <t xml:space="preserve"> Jacobs Slovakia s.r.o. </t>
  </si>
  <si>
    <t>31413668</t>
  </si>
  <si>
    <t>Nezávislé posudzovanie materiálov predkladaných na zasadnutie Výboru jadrovej bezpečnosti SE-EBO a ich prezetnovanie na rokovaniach Výboru jadrovej bezpečnosti SE-EBO</t>
  </si>
  <si>
    <t>2022-2025 Taiwan – Slovenský strategický plán rozvoja priemyslu</t>
  </si>
  <si>
    <t>Martin Donoval, doc. Ing. PhD.</t>
  </si>
  <si>
    <t>mikroelektronika</t>
  </si>
  <si>
    <t>https://www.crz.gov.sk/data/att/5225370.pdf</t>
  </si>
  <si>
    <t>Taipei Representative Office, Bratislava</t>
  </si>
  <si>
    <t>Ide o sumu 143,715 miliónov tajwanských dolárov, čo je v prepočte k dnešnému kurzu vyše 4,2miliónov EUR.</t>
  </si>
  <si>
    <t>Projekt na podporu výskumu a vzdelávania v oblasti polovodičového priemyslu za účlom rozvoja priemyslu na Slovensku</t>
  </si>
  <si>
    <t>objednávka v rámci VŠ</t>
  </si>
  <si>
    <t>EDS analýza chemického zloženia kovových častíc s vyhodnotením vzorky 6ks</t>
  </si>
  <si>
    <t>Gabrišová Zuzana, doc. Ing. PhD.</t>
  </si>
  <si>
    <t>46/23</t>
  </si>
  <si>
    <t>Cloetta Slovakia s.r.o</t>
  </si>
  <si>
    <t>35962488</t>
  </si>
  <si>
    <t>faktúra uhradená 12.1.2024</t>
  </si>
  <si>
    <t>Cieľom výskumnej úlohy bolo stanoviť chemické zloženie dodaných kovových vzoriek neznámeho zloženia. Na analýzu chemického zloženia bol použitý energiodisperzný analyzátor, ktorý je súčasťou riadkovacieho elektrónového mikroskopu JEOL IT300LV. Na základe zisteného chemického zloženia bol stanovený  materiál jednotlivých vzoriek a predikcia vlastností súčiastok, z ktorých boli vzorky odobraté. Na základe výsledkov je možné určiť časť technického  zariadenia, z ktorého hodnotené vzorky pochádzajú ako aj mechnizmus akým boli častice z ich povrchu odstránené.</t>
  </si>
  <si>
    <t>Expertná štúdia ns efektívne využutie tepla z Lakovní KAS v závode Kočovce</t>
  </si>
  <si>
    <t>Masaryk Michal, prof. Ing., PhD.</t>
  </si>
  <si>
    <t>16/23</t>
  </si>
  <si>
    <t>termomechanika</t>
  </si>
  <si>
    <t>Hella Slovakia Lighting. s.r.o.</t>
  </si>
  <si>
    <t>36325732</t>
  </si>
  <si>
    <t>faktúra uhradená 9.1.2024</t>
  </si>
  <si>
    <t xml:space="preserve">Projekt sa zaoberá návrhom priamej premeny priemyselných odpadných tepiel na chlad ako i akumuláciou a rekuperáciou tepelných tokov </t>
  </si>
  <si>
    <t>Vypracovanie metodiky</t>
  </si>
  <si>
    <t>Olšiak Róbert, prof. Ing., PhD.</t>
  </si>
  <si>
    <t>42/23</t>
  </si>
  <si>
    <t>36570460</t>
  </si>
  <si>
    <t>Vypracovanie metodiky na hodnotenie kvalifikácie firiem realizujúcich opravy čerpacích systémov prevádzkovaných Východoslovenskou vodárenskou spoločnosťou. Inšpekčná návšteva prihlásených uchádzačov, kontrola technického a personálneho zabezpečenia. Vypracovanie technickej správy o vykonaných auditoch.</t>
  </si>
  <si>
    <t>Chemická analýza vzoriek</t>
  </si>
  <si>
    <t>Chmelko Vladimír, prof. Ing., PhD.</t>
  </si>
  <si>
    <t>4/24</t>
  </si>
  <si>
    <t>SPP - distribúcia, a.s.</t>
  </si>
  <si>
    <t>35910739</t>
  </si>
  <si>
    <t>Identifikácia materiálov dodaných vzoriek potrubí na dopravu plynu pomocou spektrálnej analýzy</t>
  </si>
  <si>
    <t>EDS analýza chemického zloženia kovových častíc s vyhodnotením vzorky 2ks</t>
  </si>
  <si>
    <t>7/24</t>
  </si>
  <si>
    <t>Cieľom výskumnej úlohy bolo stanoviť chemické zloženie dodaných kovových vzoriek neznámeho zloženia. Na analýzu chemického zloženia bol použitý energiodisperzný analyzátor, ktorý je súčasťou riadkovacieho elektrónového mikroskopu JEOL IT300LV. Na základe zisteného chemického zloženia bol stanovený  materiál jednotlivých vzoriek. Na povrchu vzoriek boli identifikované chemické prvky, ktoré nie sú súčasťou chemického zloženia predmetných vzoriek. Skúmaním povrchu bola stanovená možná príčina výskytu týchto prvkov na povrchu dodaných vzoiek.</t>
  </si>
  <si>
    <t>EDS analýza chemického zloženia kovových častíc s vyhodnotením vzorky 5ks</t>
  </si>
  <si>
    <t>11/24</t>
  </si>
  <si>
    <t>Cieľom výskumnej úlohy bolo stanoviť chemické zloženie dodaných kovových vzoriek neznámeho zloženia. Na analýzu chemického zloženia bol použitý energiodisperzný analyzátor, ktorý je súčasťou riadkovacieho elektrónového mikroskopu JEOL IT300LV. Na základe zisteného chemického zloženia bol stanovený  materiál jednotlivých vzoriek. Na povrchu niektorých  vzoriek boli identifikované chemické prvky, ktoré nie sú súčasťou chemického zloženia predmetných vzoriek. Skúmaním povrchu bola stanovená možná príčina výskytu týchto prvkov na povrchu dodaných vzoriek.</t>
  </si>
  <si>
    <t>Expertízne posúdenie dynamických vlastností mosta aerátora ČOV</t>
  </si>
  <si>
    <t>9/24</t>
  </si>
  <si>
    <t>HYDROTECH, a.s.</t>
  </si>
  <si>
    <t>17315395</t>
  </si>
  <si>
    <t>Predmetom expertíznych prác bolo určenie príčiny vibrácií mosta aerátora vyvolaného činnosťou aerátora s prídavnými dynamickými účinkami aerocapu. Prostriedkom pre analýzu a výskumné práce bolo využitie modálnej analýzy pre výpočet vlastných tvarov a frekvencií  kmitania mosta nesúceho aerátor s aerocapom s využitím údajov zistených MKP. Pre výskum spektra frekvencií bol vytvorený potrebný priestorový model FEM pre simulácie zaťaženia a kmitania v závislosti od procesných parametrov aerátora a bolo navrhnuté riešenia, ako danú konštrukciu vystužiť, aby sa dané vibrácie eliminovali.</t>
  </si>
  <si>
    <t>Expertízne posúdenie vplyvu vybraných vlastností mletého vápenca</t>
  </si>
  <si>
    <t>Peciar Peter, doc. Ing., PhD.</t>
  </si>
  <si>
    <t>5/24</t>
  </si>
  <si>
    <t>IKO Sales Interantional NV</t>
  </si>
  <si>
    <t>44601671</t>
  </si>
  <si>
    <t>Predmetom experimentálnych meraní bolo vykonať analýzu objemového pretvorenia, kritickú analýzu tokových vlastností a reológie, frakčného zloženia, adsorpcie vodných pár, aerácie a permeabilty vzoriek jemne mletého vápenca na vzorkách „KAL_01 až KAL_06“ a "BRA_01"a posúdiť ich vhodnosť pre použitie v technológií. Merania poskytli data pre modelovanie prestupu tepla pri toku častíc aplikáciou teorerických závioslostí a posúdenia povrchovo napäťových javov, čo umožnilo podrobnejšiu analýzu problémov tepelného  spracovania látky v zmesiach.</t>
  </si>
  <si>
    <t>EDS analýza chemického zloženia materiálu ojničného ložiska a nanalýza jeho havárie na spaľovacom motore ČKD K6S310DR</t>
  </si>
  <si>
    <t>Brusilová Alena, doc. Ing., PhD.</t>
  </si>
  <si>
    <t>14/24</t>
  </si>
  <si>
    <t>bezpečnosť technických systémov</t>
  </si>
  <si>
    <t>Retrack Slovakia, s.r.o.</t>
  </si>
  <si>
    <t>45866040</t>
  </si>
  <si>
    <t>Cieľom výskumnej úlohy bolo stanovenie príčin poškodenia panvy ojničného ložiska. Na základe analýzy chemického zloženia a mechanizmu opotrebenia povrchu panvy boli určené hlavné príčiny degradácie a následného poškodenia panvy ložiska počas prevádzky.</t>
  </si>
  <si>
    <t>15/24</t>
  </si>
  <si>
    <t>Cieľom výskumnej úlohy bolo stanoviť chemické zloženie dodaných kovových vzoriek neznámeho zloženia. Na analýzu chemického zloženia bol použitý energiodisperzný analyzátor, ktorý je súčasťou riadkovacieho elektrónového mikroskopu JEOL IT300LV. Na základe výsledkov bol určený druh  materiálu jednotlivých vzoriek a predikcia vlastností súčiastok, z ktorých boli vzorky odobraté. Skúmané boli aj možné povrchové úpravy na dodanej vzorke. Na základe výsledkov je možné určiť časť technického  zariadenia, z ktorého hodnotené vzorky pochádzajú ako aj mechnizmus akým boli častice z ich povrchu odstránené.</t>
  </si>
  <si>
    <t>Chemická analýza tlakovej nádoby</t>
  </si>
  <si>
    <t>16/24</t>
  </si>
  <si>
    <t>Identifikácia materiálu dna a plášťa tlakovej nádoby priamo v prevádzke pomcou spektrálnej analýzy.</t>
  </si>
  <si>
    <t>20/24</t>
  </si>
  <si>
    <t>Cieľom výskumnej úlohy bolo stanoviť chemické zloženie dodaných kovových vzoriek neznámeho zloženia. Na analýzu chemického zloženia bol použitý energiodisperzný analyzátor, ktorý je súčasťou riadkovacieho elektrónového mikroskopu JEOL IT300LV. Na základe zisteného chemického zloženia bol stanovený  materiál jednotlivých vzoriek. Na povrchu niektorých  vzoriek boli identifikované chemické prvky, ktoré nie sú súčasťou chemického zloženia predmetných vzoriek. Analýzou povrchu bola stanovená možná príčina výskytu týchto prvkov na povrchu dodaných vzoriek.</t>
  </si>
  <si>
    <t>EDS analýza chemického zloženia kovových častíc s vyhodnotením vzorky 3ks</t>
  </si>
  <si>
    <t>21/24</t>
  </si>
  <si>
    <t xml:space="preserve">Cieľom výskumnej úlohy bolo stanoviť chemické zloženie dodaných kovových vzoriek neznámeho zloženia. Na analýzu chemického zloženia bol použitý energiodisperzný analyzátor, ktorý je súčasťou riadkovacieho elektrónového mikroskopu JEOL IT300LV. Na základe výsledkov bol určený druh  materiálu jednotlivých vzoriek a predikcia vlastností súčiastok, z ktorých boli vzorky odobraté. Z analýzy povrchu jednej vzorky bola stanovené, že predmetná častica bola podrobená povrchovej úprave. </t>
  </si>
  <si>
    <t>Posudok k dynamickému testovaniu elektromotorov</t>
  </si>
  <si>
    <t>6/24</t>
  </si>
  <si>
    <t>Scheafler Kysuce spol. s r.o.</t>
  </si>
  <si>
    <t>Cieľom prác bolo posúdenie odolnosti plechového krytu rotora voči prierazu počas dynamických skúšok rotačných prvkov konštrukcií. Bol vytvorený model  krytu a materiálový model pre explicitnú dynamiku.</t>
  </si>
  <si>
    <t>Výskum prúdenia, realizácia meraní a osadenie snímačov na rámoch drážok provizórnych hradení regulačných uzáverov PLK VDG</t>
  </si>
  <si>
    <t>29/23</t>
  </si>
  <si>
    <t>Projekt rieši výskum rýchlostného profilu prúdenia vo výtokových kanáloch plavebných komôr VD Gabčíkovo pri rôznych nastaveniach práce plavebných komôr pre účely nastavenia systému EKS. Výstum bol realizovaný  v častiach pravej plavebnej komory v kanáloch 4-8 s cieĺom skúmať a vyhodnocovať prúdenie a jeho vplyv na kavitačné javy po realizácií rekonštrukčných prác v plavebnej komore.</t>
  </si>
  <si>
    <t>Analýza a vypracovanie energetickej koncepsie pre prevádzku " Výroba karbidu" FORTISCHEM Nováky ( teplo-chlad)</t>
  </si>
  <si>
    <t>39/23</t>
  </si>
  <si>
    <t>tepelná energetika (aj pre hutníctvo a stavebníctvo)</t>
  </si>
  <si>
    <t>Fortischem, a.s.</t>
  </si>
  <si>
    <t>Projekt sa zaoberá zachytávaním priemyselných odpadných tepiel pri výrobe karbidu a ich premenou na chlad a mechanickú prácu</t>
  </si>
  <si>
    <t>Vývoj a výskum supersonického ejektora pre chladiace systémy automobilov s chladivom CO2</t>
  </si>
  <si>
    <t>40/23</t>
  </si>
  <si>
    <t>Hanon System Autopal services s.r.o.</t>
  </si>
  <si>
    <t>Výskum a vývoj supersonických ejektorov pre pracovnú látku CO2 v chladiacich okruhoch elektromobilov, Hanon a.s., ČR</t>
  </si>
  <si>
    <t>28/24</t>
  </si>
  <si>
    <t>Energetický audit sústav centralizovaného zásobovania teplom v správe a.s. Račianská teplárenská s dôrazom na prechod na účinné centralizované zásobovanie teplom</t>
  </si>
  <si>
    <t>Mlynár Peter, doc. Ing., PhD.</t>
  </si>
  <si>
    <t>48/23</t>
  </si>
  <si>
    <t>ENGIE Services a.s.</t>
  </si>
  <si>
    <t xml:space="preserve">Jedná sa o výskumnú úlohu zameranú na návrh zdrojov tepla v existujúcej sústave centrálneho zásobovania teplom, pričom cieľom je dosiahnutie hodnotenia účinného systému CZT, podľa súčasnej európskej legislatívy. Návrh je realizovaný na základe vytvoreného matematického modelu využívajúceho  experimentálne výpočtové algoritmy. Výsledky simulácií boli následne posudzované z viacerých hľadísk za účelom optimalizovania prevádzky SCZT, pričom hlavným kritériom bolo emisné zaťaženie životného prostredia. </t>
  </si>
  <si>
    <t>Analýza poškodenia hriadeľa</t>
  </si>
  <si>
    <t>29/24</t>
  </si>
  <si>
    <t>Slovnaft montáže a opravy a.s.</t>
  </si>
  <si>
    <t>Predmetom prác bolo okrem všetkých dostupných materiálových analýz výskum a vývoj modelu pre identifikáciu rázových účinkov počas prevádzky vačkového hriadeľa lokomotívy pomocou počítačovej simulácie.</t>
  </si>
  <si>
    <t>Prieskum trhu, výskum a rôzne štúdie</t>
  </si>
  <si>
    <t>3/24</t>
  </si>
  <si>
    <t>Veolia Energia Slovensko, a.s.</t>
  </si>
  <si>
    <t>Analýza, výpočet a experimetálne overenie možnej výroby a distribúcie chladu  v podmienkach teplárenskej siete Veolia Petržalka</t>
  </si>
  <si>
    <t>35/24</t>
  </si>
  <si>
    <t>Cieľom výskumnej úlohy bolo stanoviť chemické zloženie dodaných kovových vzoriek neznámeho zloženia. Na analýzu chemického zloženia bol použitý energiodisperzný analyzátor, ktorý je súčasťou riadkovacieho elektrónového mikroskopu JEOL IT300LV. Na základe zisteného chemického zloženia bol stanovený  materiál jednotlivých vzoriek. Na povrchu niektorých  vzoriek boli identifikované chemické prvky, ktoré nie sú súčasťou chemického zloženia predmetných vzoriek. Na základe výsledkov je možné určiť časť technického  zariadenia, z ktorého hodnotené vzorky pochádzajú ako aj mechnizmus akým boli častice z ich povrchu odstránené.</t>
  </si>
  <si>
    <t>Posudok lomov hriadeľov</t>
  </si>
  <si>
    <t>34/24</t>
  </si>
  <si>
    <t>Kabelschlepp-Systemtechnik, spol. s r.o.</t>
  </si>
  <si>
    <t>Predmetom práce bolo posúdenie lomových plôch dodaných hriadeľov pomocou fraktografie a úprava zvarov a prierezov stožiarov na zklade výpočtov statickej a únavovej pevnosti.</t>
  </si>
  <si>
    <t>Analýza vybraných vlastností kalov a ich implementácia do procesu výroby tehál so zameraním sa na pevnostné skúšky produktu a energetickú stránku procesu výpalu vzoriek tehál</t>
  </si>
  <si>
    <t>32/24</t>
  </si>
  <si>
    <t>HOFITECH s.r.o.</t>
  </si>
  <si>
    <t>Cieľom projektu bolo kvantitatívne stanovenie množstva tepelnej energie spotrebovanej na výpal jednotkového množstva tehliarskeho ílu v širokom spektre zmesí rôznych vzoriek kalov z priemyselnej výroby. Výskumné práce pozostávali v prvej etape zo stanovenia mechanicko-fyzikálnych vlastností ílov a kalov a ich zmesí a na základe zistených dát boli navrhnuté a realizované laboratórne extrudované vzorky materiálov pre druhú etapu výskumu, ktorou bolo stanovenie energetickej náročnosti výpalu tehliarskych materiálov a súvisiacej výslednej pevnosti vzoriek po výpale. Výsledkom bolo efektívne zhodnotenie množstva tepla potrebného na proces výpalu ako podkladu pre ďalší inžiniering technologických inovácií nových typov zmesí pre tehliarske výrobky  a redukciu dopadov výroby na životné prostredie.</t>
  </si>
  <si>
    <t>Ťahové skúšky zo vzoriek dodaného materiálu,analýza chemického zloženia, metalografická analýza hriadeľov</t>
  </si>
  <si>
    <t>Impera s.r.o.</t>
  </si>
  <si>
    <t>Predmetom bolo posúdenie príčin zlyhania trubiek pri vysokoteplotnom namáhaní včítane materiálových analýz (metalografia, spektrometria).</t>
  </si>
  <si>
    <t>EDS analýza chemického zloženia kovových častíc s vyhodnotením vzorky 7ks</t>
  </si>
  <si>
    <t>Kontrolný MKP výpočet k normatívnemu výpočtu výmenníka tepla v SW Ansys</t>
  </si>
  <si>
    <t>19/24</t>
  </si>
  <si>
    <t>Proplant s.r.o., Nové Sady</t>
  </si>
  <si>
    <t>Predmetom riešenia projektu bol kontrolný výpočet výmenníov tepla v softvéri ANSYS, ktorý sa realizoval k normatívnemu výpočtu podľa EN13445, pre výmenníky tepla na ČP4 E-611-1,2. Riešenie projektu detailne analyzovalo výpočtové stavy tepelného namáhania konštrukcie výmenníka tepla v kombinácií so štrukturálnym zaťažením generovaným tepelným procesom prestupu tepla.</t>
  </si>
  <si>
    <t>1., Analýza požiadaviek na prehĺbenie digitaizácie metrologických služieb v SLM, n.o.
2, Spracovanie prehľadu súčasného stavu a návrh ďalšieho postupu pri zavádzaní digitálnych kalibračných certifikátov v SLM</t>
  </si>
  <si>
    <t>Juhás Martin, doc. Ing., PhD.</t>
  </si>
  <si>
    <t>23/24</t>
  </si>
  <si>
    <t>Slovenská legálna metrológia, n.o.</t>
  </si>
  <si>
    <t>Analýza požiadaviek na prehĺbenie digitaizácie metrologických služieb. Spracovanie prehľadu súčasného stavu a návrh ďalšieho postupu pri zavádzaní digitálnych kalibračných certifikátov.</t>
  </si>
  <si>
    <t>Spracovanie prehľadu súčasného stavu a návrh postupu pri  identifikácii anomálií na testovacej linke zmiešaných modelov produktu</t>
  </si>
  <si>
    <t>Micro-Epsilon Inspection, s.r.o.</t>
  </si>
  <si>
    <t>Spracovanie prehľadu súčasného stavu a návrh postupu pri  identifikácii anomálií na testovacej linke zmiešaných modelov produktu na báze strojového učenia s využitím neurónových sietí.</t>
  </si>
  <si>
    <t>Pevnostné posúdenie konzoly HEB200 pre napínanie VN káblov a pevnosné posúdenie stožiarov VN káblov</t>
  </si>
  <si>
    <t>ELV PRODUKT, a.s.</t>
  </si>
  <si>
    <t>Predmetom prác bolo posúdenie statickej a únavovej pevnosti stožiarov pre vysokonapäťové káble a ich komponentov na prevádzkové zaťaženie.</t>
  </si>
  <si>
    <t>Technicko-odborná spolupráca pri meraniach vibrácií 1, návrh metodiky merania, 2, pracovné stretnutia a konzultácie k meraniam, 3, relaizácia merania na VS MVE nová Bystrica, 4, spracovanie a analýza át a postprocesovanie dát z merania, 5, pracovné stretnutie a konziltácie k meraniam</t>
  </si>
  <si>
    <t>24/24</t>
  </si>
  <si>
    <t>Verification of dimensions
Software solution and application</t>
  </si>
  <si>
    <t>44/23</t>
  </si>
  <si>
    <t>TN Slovakia s.r.o.</t>
  </si>
  <si>
    <t>Náplňou projektu bol výskum aplikovateľných riešení a vývoj meracieho zariadenia (vývoj senzora, elektroniky, mechanizmu pohybu a softvér) pre automatizované meranie profilu drážok brúsiacich kotúčov priamo vo výrobe guličiek do ložísk.</t>
  </si>
  <si>
    <t>DUT - Podpora urbanistických zmien</t>
  </si>
  <si>
    <t xml:space="preserve">	doc. Dr. Ing. arch. Roman Rabenseifer</t>
  </si>
  <si>
    <t>0519/2023 k 101069506 - DUT</t>
  </si>
  <si>
    <t>Výzva HORIZON-CL5-2021-D2-01</t>
  </si>
  <si>
    <t>Európska komisia / Ministerstvo školstva, vedy, výskumu a športu Slovenskej republiky</t>
  </si>
  <si>
    <t>Naša budúcnosť závisí od riešenia zložitých veľkých výziev tu a teraz, pričom mnohé z nich musia byť riešené v mestách a mestskými komunitami. Cieľom partnerstva DUT je preto riešiť tieto výzvy integrovaným prístupom a ponúknuť rozhodovacím orgánom v samosprávach, firmách a spoločnosti prostriedky na konanie a umožnenie potrebných mestských transformácií. S cieľom podporiť mestá v rámci ich špecifických stratégií sa partnerstvo zameriava na tri kritické mestské sektory a ich vzájomné vzťahy:
- Cesta prechodu k obehovému hospodárstvu miest (CUE)
- Prechodná cesta pre štvrte s pozitívnou energiou (PED)
- 15-minútová mestská cesta prechodu (15minC)</t>
  </si>
  <si>
    <t>THE BRIDGE</t>
  </si>
  <si>
    <t>Mgr. Maryna Babenko</t>
  </si>
  <si>
    <t>EUROPEAN EDUCATION AND CULTURE EXECUTIVE AGENCY
(EACEA)</t>
  </si>
  <si>
    <t>1. Rozvoj učebných osnov prispôsobený požiadavkám trhu práce a umožniť absolventom v odbore architektúra a stavebníctvo podporiť ich očakávania zamestnateľnosti. Nové študijné programy sa budú realizovať v 5 UAU s rôznymi smermi vzdelávania podľa miestnych potrieb. Proces vývoja bude zavŕšený aktualizáciou BIM centier a nových učebných materiálov, ktoré budú spoločne publikovať učitelia UA a EÚ.
2. Podporovať prepojenie univerzitných podnikov s cieľom riešiť nesúlad medzi požiadavkami zamestnávateľov a ponukou vysokých škôl a navrhovať ucelené riešenia na zvýšenie lepšej zamestnateľnosti študentov v stavebníctve a stavebníctve.
3. Digitalizácia 10 voliteľných modulov, 2 z každej UAU, aby ich účastníci konzorcia mohli otvorene využívať na spoločnej platforme e-Bridge s cieľom dlhodobého posunu smerom k virtuálnej mobilite.</t>
  </si>
  <si>
    <t>preradené do T3</t>
  </si>
  <si>
    <t>ESGCA: Prepojenie environmentálnych záujmov, spoločenských potrieb a dobrej správy vecí verejných v stredoázijskom sektore vzdelávania a zamestnanosti</t>
  </si>
  <si>
    <t xml:space="preserve">	prof. Ing. Štefan Stanko, PhD.</t>
  </si>
  <si>
    <t xml:space="preserve">https://ec.europa.eu/info/funding-tenders/opportunities/portal/screen/opportunities/topic-details/erasmus-edu-2024-cbhe-strand-3 </t>
  </si>
  <si>
    <t>Regionálny projekt ESGCA priamo súvisí s témou súťaže „Udržateľný rast a zamestnanosť“. Cieľom tohto projektu je realizovať dvojročný magisterský program ESG v 10 vysokých školách v piatich krajinách Strednej Ázie. Pripraviť kvalifikovaných odborníkov v oblasti efektívneho riadenia environmentálnych a sociálnych aspektov a riadenia. Zaviesť princípy ESG na univerzitách, v podnikateľskej sfére a vo verejnej správe. Tri európske univerzity pomôžu vytvoriť udržateľnú platformu, ktorá spojí vzdelávacie inštitúcie, štátnych úradníkov a podniky pre efektívne riadenie environmentálnych a sociálnych aspektov, vytváranie zelených pracovných miest a prípravu kvalifikovaných odborníkov. Vytvorenie medzinárodnej siete medzi partnermi umožní univerzitám stať sa platformou, ktorá spojí úsilie akademickej obce, podnikov a verejnej správy na podporu výskumu a inovácií a rozvoj nových politík v tejto oblasti. Toto zbližovanie nielen uľahčí účinné riadenie environmentálnych a sociálnych aspektov, ale bude slúžiť aj ako živná pôda pre vytváranie zelených pracovných miest. Okrem toho aj na výchovu vysokokvalifikovaných odborníkov pripravených na požiadavky moderného trhu práce. Očakávaný multiplikačný efekt z realizácie projektu je zameraný priamo na 72 učiteľov, na on-line stretnutia 100 učiteľov a vedenie univerzity.</t>
  </si>
  <si>
    <t>BIP Simulácie správania sa budov</t>
  </si>
  <si>
    <t>doc. Dr. techn. Ing. arch. Roman Rabenseifer</t>
  </si>
  <si>
    <t>I1-SEVPB / I1-SIEPB</t>
  </si>
  <si>
    <t xml:space="preserve">https://www.eacea.ec.europa.eu/grants_en </t>
  </si>
  <si>
    <t>Naučiť študentov vykonávať praktickú výpočtovú simuláciu v programe Energy Plus / Design Builder (s využitím grafickej podpory programu Sketchup a následnej hĺbkovej analýzy výsledkov v programe OpenStudio) a v softvéri Trisco/Voltra so zameraním na kancelárske priestory v budovách s ľahkým obvodovým plášťom. V procese modelovania budovy študent získa skúsenosti s komplexným priradením vlastností modelu na detailnej úrovni, od vytvorenia geometrie modelu cez identifikáciu materiálových vlastností použitých konštrukcií, skladieb (transparentné a netransparentné), cez formuláciu špecifických okrajových podmienok (terén, vnútorné tepelné zisky, infiltrácia), modelovanie techniky prostredia (vykurovanie, chladenie aj mechanické vetranie) a tieniacich prvkov (vnútorné alebo vonkajšie žalúzie), ako aj okolitých budov pri štandardnej okrajovej podmienke vonkajšej klímy.</t>
  </si>
  <si>
    <t>Learnig Landscapes</t>
  </si>
  <si>
    <t>Kristiánová Katarína, doc. Ing. arch. ,PhD.</t>
  </si>
  <si>
    <t>2020-1-SK01-KA203-078379</t>
  </si>
  <si>
    <t>Erasmus +</t>
  </si>
  <si>
    <t>Slovenská poľnohospodárska univerzita, Nitra</t>
  </si>
  <si>
    <t>00397482</t>
  </si>
  <si>
    <t xml:space="preserve"> dofinancovanie projektu po jeho ukončení </t>
  </si>
  <si>
    <t xml:space="preserve">projekt Learning Landscapes (LeLa) rozvíja koncept jedinečnej akcie „LE: NOTRE Landscape Forum“, ktorá poskytuje príležitosť na neformálnu diskusiu, tvorivú interakciu a dialóg medzi krajinnými architektmi, krajinármi, a inými odborníkmi počas workshopov a exkurzií.
</t>
  </si>
  <si>
    <t>CLIMAte  coalition eXchange of best practices</t>
  </si>
  <si>
    <t>Lavička Jozef, Ing.</t>
  </si>
  <si>
    <t>2021-1-SK01-KA220-SCH-000023803</t>
  </si>
  <si>
    <t>SAAIC - Slovenská akademická asosiácia pre medzinárodnú spoluprácu</t>
  </si>
  <si>
    <t xml:space="preserve">projekt Climax spája partnerov z oblasti vzdelávania, výskumu a širšieho sektora STEM na podporu poskytovania  aktivít súvisiacich so zmenou klímy vo formálnom a neformálnom vzdelávaní. Projekt predstavuje dné explicitné vyučovacie stratégie, ako ich uzákonil  STEAM. Prostredníctvom programu STEAM o klimatických zmenách sa budú zhromažďovať údaje na preskúmanie explicitných vyučovacích stratégií. </t>
  </si>
  <si>
    <t>Open Access Contents on Design for Equality, Diversity, and Inclusion for Higher Education Programmes</t>
  </si>
  <si>
    <t>2023-1-IT02-KA220-HED-000153774</t>
  </si>
  <si>
    <t>Universita Degli Studi Gabriele D´Annunzio di Chieti, Pescara</t>
  </si>
  <si>
    <t>projekt EDIDesK je zameraný na zlepšenie výučby dizajnu a architektúry v oblasti rovnosti, rozmanitosti a inklúzie (EDI - Equality, Diversity, and Inclusion) v rámci európskeho systému vysokoškolského vzdelávania prostredníctvom používania inkluzívnych digitálnych nástrojov a vývoja nových voľne prístupných a viacjazyčných vzdelávacích materiálov.</t>
  </si>
  <si>
    <t>Decarbonisation: VET students for ecological transition in companies</t>
  </si>
  <si>
    <t>2024-1-SK01-KA220-VET-000248123</t>
  </si>
  <si>
    <t>Slovenská akademická asociácia pre medzinárodnú spoluprácu, Národná agentúra programu Erasmus+ pre vzdelávanie a odbornú prípravu</t>
  </si>
  <si>
    <t xml:space="preserve">Hlavným cieľom projektu CarbonOFF4.0 je identifikovať stratégiu na zníženie nesúladu medzi trhom práce a dostupnými profesionálnymi profilmi so zameraním na zručnosti spojené s uhlíkovou neutralitou a ekologickým prechodom v príslušných výrobných odvetviach. Dosiahnutými výsledkami budú inovatívne školiace moduly založené na živých laboratóriách a iných nástrojoch, ktoré budú určené niekoľkým cieľovým skupinám: študentom, školiteľom, pracovníkom, profesionálom, firmám a občanom.
</t>
  </si>
  <si>
    <t xml:space="preserve">Empatia v umení </t>
  </si>
  <si>
    <t>Gregor Pavel, prof. Ing. arch., PhD.</t>
  </si>
  <si>
    <t>CLT02015</t>
  </si>
  <si>
    <t>Podnikanie v oblasti kultúry, kultúrne dedičstvo a kultúrna spolupráca</t>
  </si>
  <si>
    <t xml:space="preserve">cieľom projektu je podporiť rozmanité aktivity centra v jednotlivých umeleckých oblastiach (múzické umenie, vizuálne umenie, reflexiu umenia a kultúry a interdisciplinárne umelecké a teoretické aktivity v kultúrnom a kreatívnom sektore).  </t>
  </si>
  <si>
    <t>Udržateľnosti miest a komunít v plánovaní a architektúre</t>
  </si>
  <si>
    <t>BIN SGS02_2021_003</t>
  </si>
  <si>
    <t xml:space="preserve">cieľom projektu ) je posilniť inštitucionálnu spoluprácu medzi univerzitami na Slovensku (Slovenská technická univerzita v Bratislave) a v Nórsku (Univerzita v Stavangeri) s cieľom zvýšiť kvalitu a relevantnosť vzdelávania a odbornej prípravy v oblastiach zameraných na zelené inovácie v oblasti urbanizmu a regionálneho plánovania a v oblasti technológií asistovaného bývania, </t>
  </si>
  <si>
    <t>CT.Uni: Creative Thinking – Taking an Innovative and STEAM Approach for a Transdisciplinary University</t>
  </si>
  <si>
    <t>Turlíková Zuzana, Mgr. art., ArtD.</t>
  </si>
  <si>
    <t>2021-1-SK01-KA220-HED-000023022</t>
  </si>
  <si>
    <t>Ekonomická univerzita, Bratislava</t>
  </si>
  <si>
    <t>00399957</t>
  </si>
  <si>
    <t>Vzdelanie tvorí základ pre kreatívnu a produktívnu pracovnú silu, ktorá poháňa výskum, vývoj, inovácie a je schopná riadiť technologický a digitálny vývoj. Vzdelávanie a odborná príprava vybavuje ľudí zručnosťami, ktoré sú potrebné na trhu práce a umožňuje im reagovať na meniace sa okolnosti a štrukturálne zmeny. V procese vzdelávania učitelia zohrávajú ústrednú úlohu pri odovzdávaní zručností, kompetencií, vedomostí a medzinárodných perspektív mladých ľudí. To je dôvod, prečo učitelia potrebujú získať vynikajúce vzdelanie a atraktívne perspektívy pre ich profesionálny rozvoj a odmeňovanie. Zložitosť spoločenských a vedeckých problémov si dnes vyžaduje interdisciplinárne a transdisciplinárne presahy. Ukázali sa ako neoceniteľné nielen pre vedcov, ale predovšetkým pre všetkých zapojené do vzdelávacieho procesu, od učiteľov a výskumníkov až po študentov, manažérov, administratívu a externé inštitúcie, ktoré posilňujú samotnú komunitu. Zatiaľ čo v súčasnosti existuje množstvo prístupov k multi-, inter- a transdisciplinárnemu vzdelávaniu, projekt CT.Uni je príležitosťou vypracovať kolaboratívnu metaštúdiu ako komplexný prehľad o tom, čo sa vyvinulo v univerzitnom vzdelávaní s cieľom identifikovať špecifickú efektivitu kreativity a inovácií a širší prístup k STEAM.</t>
  </si>
  <si>
    <t>DigiSTEM</t>
  </si>
  <si>
    <t>Velichová Daniela, doc.RNDr. , CSc.</t>
  </si>
  <si>
    <t>2021-1-FI01-KA220-HED-000027535</t>
  </si>
  <si>
    <t>Erasmus + Programme</t>
  </si>
  <si>
    <t>Tampere University of Applied Sciences Ltd (TAMK),</t>
  </si>
  <si>
    <t>E10174519</t>
  </si>
  <si>
    <t>Visegrad Scholarship #52310632</t>
  </si>
  <si>
    <t>Beniak Juraj, prof. Ing. , PhD.</t>
  </si>
  <si>
    <t>Fostering sustainable partnership between academia and industry in improving applicability of logistics thinking (FINALIST)</t>
  </si>
  <si>
    <t xml:space="preserve">Fidlerová Helena, Ing. PhD. </t>
  </si>
  <si>
    <t>CEEPUS RS-1011-09-2324</t>
  </si>
  <si>
    <t>https://ceepus.saia.sk/sk/main/siete-spolupracujucich-vysokych-skol/zoznamy-sieti-za-minule-akademicke-roky/zoznam-sieti-na-akademicky-rok-2023/2024
https://ceepus.saia.sk/sk/main/siete-spolupracujucich-vysokych-skol/zoznam-sieti-na-akademicky-rok-2024/2025</t>
  </si>
  <si>
    <t xml:space="preserve"> CEEPUS </t>
  </si>
  <si>
    <t>SAIA n.o.</t>
  </si>
  <si>
    <t xml:space="preserve">The FINALIST is in compliance with the internationalization of university studies and address two basic pillars of the Danube Region strategy regarding improving people and freight mobility (logistics), as well as development of the knowledge society. Logistics as the most powerful tool for achieving ultimate strategic business advantage is a living and dynamic system, highly sensitive to all changes brought by the globalization. These changes drive a "new" logistics thinking, which should be appropriately disseminated. Knowledge exchange is integral to the success of the whole society. Therefore, the universities have to move on to the colored by practice and internationalized study programs, subsequently making them more oriented globally and less shaped by national perspectives and examples. Thus, the main network's aim is to promote and implement the sustainable and internationally recognizable logistics knowledge transfer between industry and academia. </t>
  </si>
  <si>
    <t>Interdisciplinary approach for enhancing knowledge in supply chain analytics (SCAN)</t>
  </si>
  <si>
    <t>Lestyánszka Škůrková Katarína, Ing. PhD.</t>
  </si>
  <si>
    <t>CEEPUS RS - 1412-05-2324</t>
  </si>
  <si>
    <t>Supply chains (SCs) involve different organizations with aim of satisfying the costumer’s demand. Contemporary business uncertainty poses considerable difficulties in SC planning and control. In today’s changing markets, uncertainty emerges from a range of different sources: pandemics (such as COVID-19), volatile and hardly predictable resources prices (oil), varying micro and macroeconomics indicators, wide costumers base, demand volatility, political and climate challenges, etc. To deal with these challenges, SCs need modern analytic tools to overcome the “bridge of uncertainty” in everyday business. This project explores the various analytical tools and techniques which can be used in providing support for the decision making in a real SC. Accordingly, the project will be focused on building, enhancing and sharing the knowledge base about mathematical and simulation models for dealing with the business uncertainty in modern markets, as well as educating the future SC practitioners.</t>
  </si>
  <si>
    <t>Development of mechanical engineering (design, technology and production management) as an essential base for progress in the area of small and medium  companies´ logitics - research, preparation and implementation of join programs of study in the aspect of Industry 4.0</t>
  </si>
  <si>
    <t xml:space="preserve">Holubek Radovan, doc. Ing. PhD. </t>
  </si>
  <si>
    <t>CEEPUS CII-PL-0033-2324-174014</t>
  </si>
  <si>
    <t>The aim of proposed project (29 partners) is to utilize experiences and knowledge of partner institutions and information exchange between the partners.
The goal is to analyse current educational and research trends, help and support for diploma and PhD students to elaborate and finish their academic dissertations, to implement Joint programs and Joint degree and to implement philosophy of Industry 4.0. Joint research and publications will be an added value. Discussions, conferences, summer schools, seminars, excursions, consultations will be the main tools for better exchange of know-how.
The investigations carried on in the framework of the project will concern the design of machines, their technology, production management and industrial logistics, also in the aspect of Industry 4.0, including some special domains. The project is important from the point of view of the educational systems development in involved countries and market economy, also in the aspect of Industry 4.0.</t>
  </si>
  <si>
    <t>Research, Development and Education in Precision Machining</t>
  </si>
  <si>
    <t>Necpal Martin, Ing. PhD.</t>
  </si>
  <si>
    <t>CEEPUS M-RS-0507-2324-176671</t>
  </si>
  <si>
    <t>Metal machining industry is under increasing pressure as a result of competition, stricter environmental regulation, supply chain demand for improved environmental performance and falling skill levels within industry. Adopting sustainable manufacturing practices offers material machining companies a cost effective route to improve their economic, environmentally and social performance. 
The education system ought to be preparing knowledge based, well skilled and trained people for the future practice. The exchange mobility program Ceepus could be enabled in mentioned effort. Networking of existing centers in Central and East Europe and the creation of virtual centers through the use of new interactive communication tools would contribute to Greater European cohesion in research based on the best experiences of knowledge transfer at regional and local levels and on the role of the regions in the European research efforts.</t>
  </si>
  <si>
    <t>Computer aided design of automated systems for assembling</t>
  </si>
  <si>
    <t>Prajová Vanessa, Ing. PhD.</t>
  </si>
  <si>
    <t>CEEPUS M-BG-0722-2324-186857</t>
  </si>
  <si>
    <t>The project is important for the region and the working team has the necessary experience for its implementation. Some members of the team have participated in CEEPUS II projects and in the international Summer school "Advanced Manufacturing Operation" in Bulgaria. Also in the proposed project there is an Agreement on Cooperation between 17 Participation Units and joint activities with 23 Participation Units, as well as five Joint Programs in the field of Mechatronics, Robotics and Mechanical Engineering. These programs are of priority importance in the training of engineering specialists in the country and the region.The main task is to provide conditions for increasing the creativity of students, PhD students and teachers.The achievements in our network are related to the holding of Intensive Courses, Summer School, International Conferences, Workshop, Short Term Excursion with students and visits to industrial companies in our country, as well as the maintenance of the Network's.</t>
  </si>
  <si>
    <t>Košťál Peter, prof.Ing. PhD.</t>
  </si>
  <si>
    <t>CEEPUS M-BG-0722-2324-186856</t>
  </si>
  <si>
    <t>CEEPUS M-PL-0033-2425-185099</t>
  </si>
  <si>
    <t>COST-Action</t>
  </si>
  <si>
    <t>Šulka Martin, RNDr. PhD.</t>
  </si>
  <si>
    <t>CEEPUS CA21101</t>
  </si>
  <si>
    <t xml:space="preserve">This COST Action aims to provide a computationally and experimentally sound foundation for the fundamental understanding and control of confined molecular systems. The resulting outcome will be translated into useful knowledge forming the basis for applications. These range from creating a new generation of materials including bio-materials, with immediate transfer to industry, to disclosing the chemistry occurring in space. To this end, the Action will combine new cutting-edge experimental techniques for the synthesis of novel nanomaterials and high-resolution characterization thereof, with state-of-the-art first principles modelling. </t>
  </si>
  <si>
    <t xml:space="preserve">CEEPUS M-RS-1011-2425-185249 </t>
  </si>
  <si>
    <t>CEEPUS M-PL-0033-2425185099</t>
  </si>
  <si>
    <t>Research and Development of New  Technologies for Inovative Product  Development</t>
  </si>
  <si>
    <t>CEEPUS M-RS-1511-2425-187371</t>
  </si>
  <si>
    <t>The Central European Exchange Programme for University Studies (CEEPUS) supports academic mobility in Central, Eastern and South-Eastern Europe, contributes to European integration and highlights regional specificities. The programme enables the development of cooperation between Slovak and foreign universities by creating academic networks within which scientific and research cooperation takes place and mobility of students, doctoral candidates and university teachers is implemented. The priority is the development of joint study programmes leading to double or joint degrees and to joint supervision of diploma and dissertation theses.</t>
  </si>
  <si>
    <t>Research and Development of New  Technologies for Innovative Product  Development</t>
  </si>
  <si>
    <t>Košťál Peter, prof.Ing. PhD</t>
  </si>
  <si>
    <t>CEEPUS M-RS-1511-2425-187542</t>
  </si>
  <si>
    <t>CEEPUS M-BG-0722-2324-187541</t>
  </si>
  <si>
    <t>Teaching and research in advanced manufacturing</t>
  </si>
  <si>
    <t>Delgado Sobrino Daynier Rolando, doc. Ing. PhD.</t>
  </si>
  <si>
    <t>CEEPUS M-PL-0901-2425-184726</t>
  </si>
  <si>
    <t>The program supports the regional cooperation on Environment-oriented Technologies in Manufacturing. The selected partner units have a high educational recognized standard and international visibility. They aim to promote green and digital transitions in education and training in line with the EU strategy that recently created Education for Climate Coalition.
Within the CEEPUS mobilities, by visiting the infrastructure of each university and meeting with local researchers and experts, new research ideas appear that facilitate the realization of international projects and scientific papers.
The practical results of the activities are reflected in the continuous improvement the study programs at all levels (bachelor, master, PhD), many projects with national and international financing and the number of books/scientific papers published.
The activities and objectives are updated every year according to the previous achievements and the requirements identified at all levels.</t>
  </si>
  <si>
    <t>CEEPUS M-PL-0901-2425-186864</t>
  </si>
  <si>
    <t xml:space="preserve">Fidlerová Helena, Ing., PhD. </t>
  </si>
  <si>
    <t>CEEPUS RS-1412-05-2324</t>
  </si>
  <si>
    <t>Teaching and Research of Environment-oriented Technologies in Manufacturing</t>
  </si>
  <si>
    <t>Delgado Sobrino Daynier Rolando, doc. Ing. PhD</t>
  </si>
  <si>
    <t>CEEPUS M-RO-0012-2425-188497</t>
  </si>
  <si>
    <t>Research and Development of New Technologies for Innovative Product Development</t>
  </si>
  <si>
    <t>CEEPUS RS-1511-05-2425</t>
  </si>
  <si>
    <t>FREEMOVER</t>
  </si>
  <si>
    <t>CEEPUS F-2324-181026</t>
  </si>
  <si>
    <t>Milde Ján, Ing. PhD.</t>
  </si>
  <si>
    <t>CEEPUS</t>
  </si>
  <si>
    <t>Bočáková Barbora, Ing. PhD.</t>
  </si>
  <si>
    <t>CEEPUS M-PL-0901-2324-175870</t>
  </si>
  <si>
    <t>The aim of the network's activity is to create the possibility of linking education with the aspects of practical implementation of knowledge  of production processes. The entire network activity will serve the development of advanced and modern manufacturing techniques, and the transfer of modern industrial knowledge to the sphere of education and training of new generations. The possibility of using practical knowledge while understanding manufacturing solutions in modern industrial plants creates for our project participants in the labor market advantage. During visit, visitors have the possibility to work in laboratories in industrial conditions. Workshops in laboratories are carried out with tutors from home universities, as well by experts from industrial plants. Those actions will create opportunities for students for learn new practical knowledge. Also it allows to know the technologies absent in its region - country. 22 Universities actively cooperate in the network.</t>
  </si>
  <si>
    <t>CEEPUS PL-0033-2324-176023</t>
  </si>
  <si>
    <t>CEEPUS PL-0033-2324-176038</t>
  </si>
  <si>
    <t xml:space="preserve">
The goal is to analyse current educational and research trends, help and support for diploma and PhD students to elaborate and finish their academic dissertations, to implement Joint programs and Joint degree and to implement philosophy of Industry 4.0. Joint research and publications will be an added value. Discussions, conferences, summer schools, seminars, excursions, consultations will be the main tools for better exchange of know-how.
The investigations carried on in the framework of the project will concern the design of machines, their technology, production management and industrial logistics, also in the aspect of Industry 4.0, including some special domains. The project is important from the point of view of the educational systems development in involved countries and market economy, also in the aspect of Industry 4.0.</t>
  </si>
  <si>
    <t>CEEPUS F-2324-174491</t>
  </si>
  <si>
    <t>CEEPUS M-BG-0722-2324-172029</t>
  </si>
  <si>
    <t>members of the team have participated in CEEPUS II projects and in the international Summer school "Advanced Manufacturing Operation" in Bulgaria. Also in the proposed project there is an Agreement on Cooperation between 17 Participation Units and joint activities with 23 Participation Units, as well as five Joint Programs in the field of Mechatronics, Robotics and Mechanical Engineering. These programs are of priority importance in the training of engineering specialists in the country and the region.The main task is to provide conditions for increasing the creativity of students, PhD students and teachers.The achievements in our network are related to the holding of Intensive Courses, Summer School, International Conferences, Workshop, Short Term Excursion with students and visits to industrial companies in our country, as well as the maintenance of the Network's.</t>
  </si>
  <si>
    <t>Matúšová Miriam, Ing. PhD.</t>
  </si>
  <si>
    <t>CEEPUS M-BG-0722-2324-182574</t>
  </si>
  <si>
    <t>The members of the team have participated in CEEPUS II projects and in the international Summer school "Advanced Manufacturing Operation" in Bulgaria. Also in the proposed project there is an Agreement on Cooperation between 17 Participation Units and joint activities with 23 Participation Units, as well as five Joint Programs in the field of Mechatronics, Robotics and Mechanical Engineering. These programs are of priority importance in the training of engineering specialists in the country and the region.The main task is to provide conditions for increasing the creativity of students, PhD students and teachers.The achievements in our network are related to the holding of Intensive Courses, Summer School, International Conferences, Workshop, Short Term Excursion with students and visits to industrial companies in our country, as well as the maintenance of the Network's.</t>
  </si>
  <si>
    <t>CEEPUS CII-PL-0033-2324-174013</t>
  </si>
  <si>
    <t>Design, Implementation and Use of Joint Programs Regarding Quality in Manufacturing Engineering in Accordance with Industry 4.0</t>
  </si>
  <si>
    <t xml:space="preserve">Morovič Ladislav, doc. Ing. PhD. </t>
  </si>
  <si>
    <t>CEEPUS RO-0058-2324</t>
  </si>
  <si>
    <t xml:space="preserve">Academic Network CIII-RO 0058 consists of 26 partners from 14 countries, out of the 16 European countries that have joined the CEEPUS program.
This network will focus on the five main activities, in particular:
1. Exchange of students; graduates; graduates in the field of study of quality in production engineering.
2. Support for the elaboration and completion of diploma, master's and doctoral theses.
3. Organizing conferences; seminars; workshops; summer school and visits of students received (hosted).
4. Creating WEB Learning System and WEB Based Training to support all network partners (especially students).
5. Implementation of joint programs and common grade.
The common interest of all participating partners is to implement Quality methods in Manufacturing Engineering, which are key methods for increasing the productivity and flexibility of enterprises, in accordance with Industry 4.0.
This network won the Ministers’ Prize of Excellence Award in 2014 and 2018. </t>
  </si>
  <si>
    <t xml:space="preserve">
Teaching and Research of Environment-oriented Technologies in Manufacturing
</t>
  </si>
  <si>
    <t>CEEPUS M-RO-0013-2324-180512</t>
  </si>
  <si>
    <t>Košťál Peter, prof. Ing. PhD.</t>
  </si>
  <si>
    <t>CEEPUS F-2425-186906</t>
  </si>
  <si>
    <t>Engineering as Communication Language in Europe</t>
  </si>
  <si>
    <t>CEEPUS M-PL-0701-2425-184576</t>
  </si>
  <si>
    <t>In Europe, many national languages are used, however, very often engineers use their own slang, which is quite well understandable to them, regardless of their nationality. It has been noticed, that technical tutorials, brochures or other documents which are written in technical English can by understood by people, who have only basic knowledge of English. The goal of that CEEPUS Network titled “Engineering as Communication Language in Europe” is to create communication and cooperation between engineers, dealing with various  engineering branches. The main task of that Network is involving teachers from partner Institutions in order to create team projects that would be main parts  of the program. It is also expected that students will take an active part in all didactic activities proposed by Network and will benefit from our Program, as much as possible. The main mission of that Network is to support and to develop interdisciplinary cooperation in all fields of engineering.</t>
  </si>
  <si>
    <t>Technical Characteristics Researching of Modern Products in Machine Industry with the Purpose of Improvement Their Market Characteristics and Better Placement on the Market</t>
  </si>
  <si>
    <t>CEEPUS M-RS-0304-2425-187134</t>
  </si>
  <si>
    <t>Mobility actions of this network will obtain exchanging information, knowledge and experience, participating in the common research projects and other activities, assisting with work on M.Sc. and PhD thesis, laboratory work, and at the same time introducing joint programs between institutions. In cooperation with network partners, I will organize lectures, seminars, summer courses and scientific conferences and workshops. Mobilities are planned for undergraduate students, PhD students and teachers.
Each particular activity will be conducted with the aim to develop and improve the technical and market characteristics of different products in the machine industry.
A silent partner is included. It is a Factory of rolling bearings and cardans and they will help us as an industrial partner. We expect good cooperation and help during visiting incoming students and teachers. The factory possesses its measurement laboratory and it will be of great help for research and experiments.</t>
  </si>
  <si>
    <t>CEEPUS M-RS-0304-2425-184582</t>
  </si>
  <si>
    <t>Miklos Imre Zsolt, Dr. Ing.</t>
  </si>
  <si>
    <t>CEEPUS III-M-RS-0304-2324-176574</t>
  </si>
  <si>
    <t>Alic Carmen, prof.Ing., Ph.D.</t>
  </si>
  <si>
    <t>CEEPUS III-RS-0304-2324-177189</t>
  </si>
  <si>
    <t>Miklos Cristina Carmen, Dr.Ing.</t>
  </si>
  <si>
    <t>CEEPUS III-RS-0304-2324-176578</t>
  </si>
  <si>
    <t>Horváth András, prof.</t>
  </si>
  <si>
    <t>CEEPUS M-BG-0722-2324-175305</t>
  </si>
  <si>
    <t>Drégeleyi-Kiss Ágota, Dr. Ph.D.</t>
  </si>
  <si>
    <t>CEEPUS M-BG-0722-2324-175304</t>
  </si>
  <si>
    <t>DESIGN, IMPLEMENTATION AND USE OF JOINT PROGRAMS REGARDING QUALITY IN MANUFACTURING ENGINEERING IN ACCORDANCE WITH INDUSTRY 4.0</t>
  </si>
  <si>
    <t>Grozav Sorin-Dumitru, prof. Ing. PhD.</t>
  </si>
  <si>
    <t>CEEPUS CIII-RO-0058-16-2324</t>
  </si>
  <si>
    <t>Ceclan Vasile Adrian, Dr. Ing.</t>
  </si>
  <si>
    <t>Kubišová Milena, Ing. PhD.</t>
  </si>
  <si>
    <t>CEEPUS M-PL-0901-2324-179141</t>
  </si>
  <si>
    <t>Witasek Roman, Mgr.</t>
  </si>
  <si>
    <t>CEEPUS M-BG-0722-2324-176156</t>
  </si>
  <si>
    <t>Plesa Alin, Ing., PhD.</t>
  </si>
  <si>
    <t>CEEPUS M-BG-0722-2324-182415</t>
  </si>
  <si>
    <t>Žaludek Milan, Ing., PhD.</t>
  </si>
  <si>
    <t>CEEPUS III M-PL-0901-2324-173088</t>
  </si>
  <si>
    <t>Javorik Jakub, doc.Ing.</t>
  </si>
  <si>
    <t>CEEPUS III M-PL-0901-2324-173082</t>
  </si>
  <si>
    <t>Bilek Ondrej, PhD.</t>
  </si>
  <si>
    <t>CEEPUS III M-PL-0901-2324-173080</t>
  </si>
  <si>
    <t>Szigeti Ferenc</t>
  </si>
  <si>
    <t>CEEPUS M-PL-0901-2324-172978</t>
  </si>
  <si>
    <t>Gergely Deszo</t>
  </si>
  <si>
    <t>CEEPUS M-PL-0901-2324-172974</t>
  </si>
  <si>
    <t>Metronet - network for modern measuring and manufacturing technologies</t>
  </si>
  <si>
    <t>Póka Gyorgi, Ph.D.</t>
  </si>
  <si>
    <t>CEEPUS C III - PL-0007-2324-177424</t>
  </si>
  <si>
    <t>Jacsó Ádam, Dr.</t>
  </si>
  <si>
    <t>Pacurar Razvan, Dr.Ing.</t>
  </si>
  <si>
    <t>CEEPUS C III - RO-0013-2324-177678</t>
  </si>
  <si>
    <t>Pacurar Ancuta, PhD.</t>
  </si>
  <si>
    <t>CEEPUS C III - RO-0013-2324-177423</t>
  </si>
  <si>
    <t>Sever Adrian Radu, Ing., PhD.</t>
  </si>
  <si>
    <t>CEEPUS C III - RO-0013-2324-177457</t>
  </si>
  <si>
    <t>Petri Razvan Ioan</t>
  </si>
  <si>
    <t>CEEPUS C III - RO-0058-2324</t>
  </si>
  <si>
    <t>Coman Alexandru</t>
  </si>
  <si>
    <t>Bolgar Robert Stefan</t>
  </si>
  <si>
    <t>Bindeanu Gabriel</t>
  </si>
  <si>
    <t>Sika Robert, MSc., Eng.</t>
  </si>
  <si>
    <t>CEEPUS C III - M-PL-0033-2324-181498</t>
  </si>
  <si>
    <t>Popielarski Pawel, doc.Ing.</t>
  </si>
  <si>
    <t>CEEPUS C III - M-PL-0033-2324-181497</t>
  </si>
  <si>
    <t>Rogalewicz Michal, Ing., PhD.</t>
  </si>
  <si>
    <t>CEEPUS C III - M-PL-0033-2324-181495</t>
  </si>
  <si>
    <t>Bartkowski Dariusz, Ing., PhD.</t>
  </si>
  <si>
    <t>CEEPUS C III - M-PL-0033-2324-181493</t>
  </si>
  <si>
    <t>Borzan Marian, prof., PhD.</t>
  </si>
  <si>
    <t>CEEPUS C III - M-RO-0013-2324-177946</t>
  </si>
  <si>
    <t>Trif Adrian, prof.</t>
  </si>
  <si>
    <t>CEEPUS C III - M-PL-0033-2324-180820</t>
  </si>
  <si>
    <t>Borzan Cristina Stefana, PhD.</t>
  </si>
  <si>
    <t>CEEPUS M-RO-0013-2324-176725</t>
  </si>
  <si>
    <t>Sabau Emilia, Ing., PhD.</t>
  </si>
  <si>
    <t>CEEPUS M-RO-0013-2324-177296</t>
  </si>
  <si>
    <t>Domińczuk Jacek, Dr.Ing.</t>
  </si>
  <si>
    <t>CEEPUS RS-0507-2324</t>
  </si>
  <si>
    <t>Rudawska Anna, prof.Dr.Ing.</t>
  </si>
  <si>
    <t>Gola Arkadiuzs, dr. hab. inž.</t>
  </si>
  <si>
    <t>CEEPUS RS-0507-2425</t>
  </si>
  <si>
    <t>Grigore Marian, Ing.Dr.</t>
  </si>
  <si>
    <t>CEEPUS CIII-RO-0058-2324</t>
  </si>
  <si>
    <t xml:space="preserve">Modelling, Simulation and Computer-aided Design in Engineering and Management
</t>
  </si>
  <si>
    <t>Maric Dejan, Ing.Mgr.</t>
  </si>
  <si>
    <t>CEEPUS BG-1103-07-2223</t>
  </si>
  <si>
    <t>Šolic Tomislav, Ing.Mgr.</t>
  </si>
  <si>
    <t>Šimunović Sanda</t>
  </si>
  <si>
    <t>Samardzic Iva</t>
  </si>
  <si>
    <t>Stojkov Marinko</t>
  </si>
  <si>
    <t>Oniszczuk-Swiercz Dorota, Ing.</t>
  </si>
  <si>
    <t>CEEPUS PL-0033-2324-179006</t>
  </si>
  <si>
    <t>Swiercz Rafal, Ing., PhD.</t>
  </si>
  <si>
    <t>CEEPUS PL-0033-2324-179003</t>
  </si>
  <si>
    <t>Golebski Rafal, Ing., PhD.</t>
  </si>
  <si>
    <t>CEEPUS M-RO-0013-2324-178163</t>
  </si>
  <si>
    <t>Gnatowski Adam, prof.</t>
  </si>
  <si>
    <t>CEEPUS M-RO-0013-2324-178260</t>
  </si>
  <si>
    <t>Stepniak Adam, Ing.</t>
  </si>
  <si>
    <t>CEEPUS M-RO-0013-2324-180198</t>
  </si>
  <si>
    <t>Hausnerová Berenika, prof.</t>
  </si>
  <si>
    <t>CEEPUS M-PL-0901-2324-175167</t>
  </si>
  <si>
    <t>Slobodian Petr, prof.</t>
  </si>
  <si>
    <t>CEEPUS M-PL-0901-2324-175169</t>
  </si>
  <si>
    <t>New teaching technologies and new applications in modernization of teaching at the Faculties of Technical Sciences in connection with the needs of small and medium enterprises in the environment</t>
  </si>
  <si>
    <t>Santa Robert, prof.Dr.</t>
  </si>
  <si>
    <t>CEEPUS CIII-BA-1402-2324</t>
  </si>
  <si>
    <t>Némedi Imre, prof., PhD.</t>
  </si>
  <si>
    <t>CEEPUS F-2324-175617</t>
  </si>
  <si>
    <t>Mircetic Dejan, PhD.</t>
  </si>
  <si>
    <t>CEEPUS CIII-RS-1412-03-2122</t>
  </si>
  <si>
    <t>Cyplik Piotr, prof., PhD.</t>
  </si>
  <si>
    <t>CEEPUS CIII-RS-1412-03-2324</t>
  </si>
  <si>
    <t>Adamczak Michal, PhD.</t>
  </si>
  <si>
    <t>Velickovic Marko, PhD.</t>
  </si>
  <si>
    <t>Knedlová Jana, Ing., PhD.</t>
  </si>
  <si>
    <t>CEEPUS M-PL-0901-2324-179143</t>
  </si>
  <si>
    <t>Bacsaa-Bán Anetta, prof., PhD.</t>
  </si>
  <si>
    <t>CEEPUS Freemover 174177</t>
  </si>
  <si>
    <t>Sergiu-Dan Stan, prof., PhD.</t>
  </si>
  <si>
    <t>CEEPUS BG-0722-12-2324-182405</t>
  </si>
  <si>
    <t>Valíček Ján, doc.Ing., PhD.</t>
  </si>
  <si>
    <t>CEEPUS III M-PL-033-2425-185445</t>
  </si>
  <si>
    <t>Rackov Milan, Ing., PhD.</t>
  </si>
  <si>
    <t>CEEPUS III M-RS-0304-2425-186537</t>
  </si>
  <si>
    <t>CEEPUS M-PL-0901-2425-185665</t>
  </si>
  <si>
    <t>CEEPUS M-PL-0901-2425-184328</t>
  </si>
  <si>
    <t>Stoic Marija</t>
  </si>
  <si>
    <t>CEEPUS M-PL-0901-2425-185973</t>
  </si>
  <si>
    <t>Stoić Antun, prof.</t>
  </si>
  <si>
    <t>CEEPUS M-PL-0901-2425-185959</t>
  </si>
  <si>
    <t>Agarski Boris, DrSc.</t>
  </si>
  <si>
    <t>CEEPUS CIII-RO-0013-3425-186000</t>
  </si>
  <si>
    <t>Božic Dejan, M.Sc.</t>
  </si>
  <si>
    <t>CEEPUS CIII-RO-0013-3425-186009</t>
  </si>
  <si>
    <t>CEEPUS M-RS-0304-2425-186784</t>
  </si>
  <si>
    <t>Radu Sever Adrian</t>
  </si>
  <si>
    <t>CEEPUS CII-RO-0013-2425-186787</t>
  </si>
  <si>
    <t>CEEPUS CII-RO-0013-2425-186786</t>
  </si>
  <si>
    <t>CEEPUS CII-RO-0013-2425-186803</t>
  </si>
  <si>
    <t>Rak Jakub, Ing., Ph.D.</t>
  </si>
  <si>
    <t>M-PL-0901-2425-185436</t>
  </si>
  <si>
    <t>Borzan Cristina Stefana, Ing.</t>
  </si>
  <si>
    <t>CEEPUS CIII-RO-0013-2425</t>
  </si>
  <si>
    <t>Felho Csaba, Dr.</t>
  </si>
  <si>
    <t>M-RO-0013-2425-185266</t>
  </si>
  <si>
    <t>Gjorgjioska Emilja, prof.</t>
  </si>
  <si>
    <t>CEEPUS CIII-RS-1412</t>
  </si>
  <si>
    <t>Dichovska Monika Angeloska, prof.</t>
  </si>
  <si>
    <t>Boskovska Meri, prof.</t>
  </si>
  <si>
    <t>CEEPUS CII-RS-1412</t>
  </si>
  <si>
    <t>Space Engineering Through (True) Training (SETTT)</t>
  </si>
  <si>
    <t xml:space="preserve"> doc. Ing. Pavol Valko, PhD. </t>
  </si>
  <si>
    <t>4000133459/20/NL/SC</t>
  </si>
  <si>
    <t>16.01 2023</t>
  </si>
  <si>
    <t>Educational activities</t>
  </si>
  <si>
    <t>CYB-FUT - Cybersecurity for the Future</t>
  </si>
  <si>
    <t xml:space="preserve"> prof. Ing. Gregor Rozinaj, PhD. </t>
  </si>
  <si>
    <t>2023-1-CZ01-KA220-VET-000159924</t>
  </si>
  <si>
    <t>telekomunikácie</t>
  </si>
  <si>
    <t>EU</t>
  </si>
  <si>
    <t>The project seeks to make the professional education and training at different levels more relevant to the current and future needs of the society through introducing students to one of the most important topics of today, i.e. cybersecurity, in a form of comprehensible learning aids and practical exercises focused on selected problems. Such knowledge and experience will be useful for their professional career as well as everyday life in the interconnected digital world. Innovation of teaching and learning processes will be addressed mainly through the development and implementation of online laboratory tasks dealing with network security issues, available virtually from anywhere at any time. This will provide more freedom to teachers as well as students in terms of choosing the suitable individual pace of learning. The developed solutions will be available in four languages including English, which will significantly increase their international impact.</t>
  </si>
  <si>
    <t>ETAT - Education &amp; Training for Automation 4.0 in Thailand</t>
  </si>
  <si>
    <t xml:space="preserve">prof. Ing. Katarína Žáková, PhD. </t>
  </si>
  <si>
    <t>2019-2083/001-001</t>
  </si>
  <si>
    <t xml:space="preserve">The ETAT project will enable the training and education of future Thai trainers for automation engineers, maintenance engineers, process workers and students using non-classic teaching methods such as learning by doing, remote and mobile teaching with innovative technologies as well as LLL and the experience of the European universities. </t>
  </si>
  <si>
    <t>BG-1103 Modelling, Simulation and Computer-aided Design in Engineering and Management</t>
  </si>
  <si>
    <t xml:space="preserve">prof.Ing.Alena Kozáková, PhD. </t>
  </si>
  <si>
    <t>BG-1103</t>
  </si>
  <si>
    <t>https://ceepus.saia.sk/</t>
  </si>
  <si>
    <t xml:space="preserve">2023/2024 </t>
  </si>
  <si>
    <t>2024/2025</t>
  </si>
  <si>
    <t xml:space="preserve">BG-1103 is composed of 43 academic partner institutions (3 new) from the 16 CEEPUS countries and 5 companies. It is mainly event-oriented. Teaching and studying activities are traditionally planned within events organized in partner institutions. Teaching and studying activities with CEEPUS grants are planned for International Weeks, where intensive study programs are organized, and ECTS credits and certificates are acquired. Long-term grants for doctoral students and CEEPUS Workshop on the Joint Doctoral program will be organized. Special CEEPUS Sessions at conferences will be supported. CEEPUS Flexible Courses will be organized at a Summer Academia. Meetings and cooperation with companies  – silent partners are planned, and they will be realized through virtual meetings and integration in the Flexible courses. The Innovative e-management platform for the academic network IMA-NET will be updated and used to improve the network efficiency, and the data obtained will be analyzed. </t>
  </si>
  <si>
    <t>CZ-212 Education of Modern Analytical and Bioanalytical Methods</t>
  </si>
  <si>
    <t xml:space="preserve">Ing. Marian Vojs, PhD. </t>
  </si>
  <si>
    <t>CZ-212</t>
  </si>
  <si>
    <t>The CEEPUS network entitled "Education of Modern Analytical and Bioanalytical Methods" gives graduate and postgraduate students the possibility to conduct scientific experiments related to their MSc or Ph.D. theses and work independently in laboratories of participation units, gaining new scientific experience and knowledge of modern instrumental analytical methods. Joint supervision of theses with foreign scientists of the network, lectures of experts in the field, and practical involvement of students, which often results in research articles published in renowned scientific journals, are the main objectives of this network. Twenty-three participation units from eleven countries related to chemistry, biology, food, and pharmacy are gathered in this network to help the students in their education.</t>
  </si>
  <si>
    <t>Erasmus+ mobilitný projekt v rámci krajín programu</t>
  </si>
  <si>
    <t>Mgr. Peter Bobalik</t>
  </si>
  <si>
    <t>2024-1-SK01-KA131-HED-000226705</t>
  </si>
  <si>
    <t>"Slovenská akademická asociácia pre medzinárodnú spoluprácu
Národná agentúra programu Erasmus+ pre vzdelávanie a odbornú prípravu"</t>
  </si>
  <si>
    <t>realizácia Rektorát STU</t>
  </si>
  <si>
    <t>2024-1-SK01-KA171-HED-000238923</t>
  </si>
  <si>
    <t xml:space="preserve">Realizácia intenzívneho kurzu Priemyselná geodézia v praxi. </t>
  </si>
  <si>
    <t>Erdélyi Ján, doc.Ing.PhD.</t>
  </si>
  <si>
    <t>PF63</t>
  </si>
  <si>
    <t>Obuda University</t>
  </si>
  <si>
    <t>HU19308760</t>
  </si>
  <si>
    <t>Vypracovaní recenzního posudku ke knize Fluidní inženýrství</t>
  </si>
  <si>
    <t>Knížat Branislav, doc. Ing., PhD.</t>
  </si>
  <si>
    <t>26/24</t>
  </si>
  <si>
    <t>Vysoké učení technické v Brně</t>
  </si>
  <si>
    <t>CZ00216305</t>
  </si>
  <si>
    <t>Recenzný posudok na učebnicu vydávanú na VUT Brno</t>
  </si>
  <si>
    <t>Znalecký posudok</t>
  </si>
  <si>
    <t>prof. Ing. František Janíček, PhD.</t>
  </si>
  <si>
    <t>5 C 53/2020</t>
  </si>
  <si>
    <t>Okresní soud v Lounech</t>
  </si>
  <si>
    <t>00024881</t>
  </si>
  <si>
    <t>Cieľom periodickej prípravy na experimentálnych reaktoroch je prehĺbenie poznatkov kontrolných fyzikov SE, a.s. z teórie jadrových reaktorov a experimentálnej reaktorovej fyziky a získanie praktických skúseností s rôznymi spôsobmi merania a vyhodnocovania vybraných parametrov reaktora</t>
  </si>
  <si>
    <t>Štipendium</t>
  </si>
  <si>
    <t>doc. Ing. Miroslav Mikolášek, PhD.</t>
  </si>
  <si>
    <t>PO4200305429</t>
  </si>
  <si>
    <t>Infineon Technologies Austria AG</t>
  </si>
  <si>
    <t>IFAT Novak</t>
  </si>
  <si>
    <t xml:space="preserve">Základným poslaním Pracoviska ZÚ STU je v zmysle ust. § 19 ods. 1 ZZTP činnosť špecializovaného vedeckého a odborného pracoviska, ktoré plní funkciu rezortného a metodického centra v odbore znaleckej činnosti: 100000 – Elektrotechnika zapísanom v Zozname znalcov, tlmočníkov a prekladateľov. </t>
  </si>
  <si>
    <t>Mikolášek Miroslav, doc.Ing. , PhD.</t>
  </si>
  <si>
    <t>PO4520276009</t>
  </si>
  <si>
    <t>EMC skúšky</t>
  </si>
  <si>
    <t>doc. Ing. Karol Kováč, PhD.</t>
  </si>
  <si>
    <t>3109/0319/24</t>
  </si>
  <si>
    <t>Masarykova univerzita</t>
  </si>
  <si>
    <t>00216224</t>
  </si>
  <si>
    <t>Skúšobňa pri FEI STU</t>
  </si>
  <si>
    <t>Ing. Pavel Paholík</t>
  </si>
  <si>
    <t>Výsluch znalcov</t>
  </si>
  <si>
    <t>Protokoly zo skúšok kameniva.</t>
  </si>
  <si>
    <t>Priechodský Vladimír,Ing,.Phd.</t>
  </si>
  <si>
    <t>PK87</t>
  </si>
  <si>
    <t>TSUS</t>
  </si>
  <si>
    <t>Protokoly zo skúšok</t>
  </si>
  <si>
    <t>PD66</t>
  </si>
  <si>
    <t>Danucem Slovensko a.s.</t>
  </si>
  <si>
    <t>Výsledky skúšky ocele 8-mich sád po 3 ks zo stavby YIT</t>
  </si>
  <si>
    <t>PF51</t>
  </si>
  <si>
    <t>YIT Slovakia a.s.</t>
  </si>
  <si>
    <t xml:space="preserve">Ukončenie statických skúšok </t>
  </si>
  <si>
    <t>PF64</t>
  </si>
  <si>
    <t>Doprastav a.s.</t>
  </si>
  <si>
    <t>Expertízny posudok prieskumu a návrhu expertných činností v CO kryte</t>
  </si>
  <si>
    <t>PF58</t>
  </si>
  <si>
    <t>Finančné riaditeľstvo SR</t>
  </si>
  <si>
    <t xml:space="preserve">Posudok základovej dosky Južné mesto objekt SO 04 </t>
  </si>
  <si>
    <t>PF97</t>
  </si>
  <si>
    <t>Chemkostav a.s.</t>
  </si>
  <si>
    <t>Odovzdanie protokolov zo statických skúšok</t>
  </si>
  <si>
    <t>PF99</t>
  </si>
  <si>
    <t>Betonárske dni</t>
  </si>
  <si>
    <t>Gajdošová Katarína,doc.Ing.PhD.</t>
  </si>
  <si>
    <t>PF20</t>
  </si>
  <si>
    <t>SvF</t>
  </si>
  <si>
    <t>Vypracovanie projektovej dokumentácie stupňa DRS priepustu Pernek-Kuchyňa</t>
  </si>
  <si>
    <t>Halvonik Jaroslav,prof.Ing.PhD.</t>
  </si>
  <si>
    <t>PG15</t>
  </si>
  <si>
    <t>Protokoly zo skúšok pevnosti betónu v tlaku</t>
  </si>
  <si>
    <t>PG51</t>
  </si>
  <si>
    <t>Vertical Industriall</t>
  </si>
  <si>
    <t>Revitalizácia spodnej časti areálu Novozámocká 3,Nitra</t>
  </si>
  <si>
    <t>Zuzulová Andrea,doc.Ing.PhD.</t>
  </si>
  <si>
    <t>PE88</t>
  </si>
  <si>
    <t>Západoslovenská energetika</t>
  </si>
  <si>
    <t>Konzultácie a stanovisko k zákazke ŽST Hronský Beňadik-Tekovská Breznica-Nová Baňa</t>
  </si>
  <si>
    <t>PF34</t>
  </si>
  <si>
    <t>PORR s.r.o.</t>
  </si>
  <si>
    <t xml:space="preserve">Odborné stanovisko týkajúce sa náhradných technických a technologických riešení v kompenzačných udalostiach </t>
  </si>
  <si>
    <t>Schlosser Tibor,doc.Ing.PhD.</t>
  </si>
  <si>
    <t>PF12</t>
  </si>
  <si>
    <t>ČSOB Advisory s.r.o.</t>
  </si>
  <si>
    <t>3D fotogrametrické skenovanie skalného brala nad cestou I/18-Strečno".</t>
  </si>
  <si>
    <t>Marčiš Marián,doc.Ing.PhD.</t>
  </si>
  <si>
    <t>PF33</t>
  </si>
  <si>
    <t>SYKO s.r.o.</t>
  </si>
  <si>
    <t xml:space="preserve">Školenie inšpektorov SIŽP z oblasti geodézie,fotogrametrie a GNSS </t>
  </si>
  <si>
    <t>Fraštia Marek,doc.Ing.PhD.</t>
  </si>
  <si>
    <t>PF45</t>
  </si>
  <si>
    <t xml:space="preserve">Vykonanie skenovania vybraných častí výrobnej linky papierne v meste Lenzing </t>
  </si>
  <si>
    <t>PG44</t>
  </si>
  <si>
    <t>PT Engineering s.r.o.</t>
  </si>
  <si>
    <t>Experimentálne overenie vzduchovej nepriezvučnosti okna z PVC</t>
  </si>
  <si>
    <t>PF05</t>
  </si>
  <si>
    <t>Applied Acoustiq s.r.o.</t>
  </si>
  <si>
    <t xml:space="preserve">Experimentálne overenie tepelno-technickej homogenity obalových konštrukcií </t>
  </si>
  <si>
    <t>PG39</t>
  </si>
  <si>
    <t>JUDr.Tomáš Černý</t>
  </si>
  <si>
    <t>Meranie akustickej nepriezvučnosti murovanej priečky</t>
  </si>
  <si>
    <t>PG49</t>
  </si>
  <si>
    <t>SKY PARK TOWER s.r.o.</t>
  </si>
  <si>
    <t>Posudok realizačnej projektovej dokumentácie na výstavbu mosta pre peších a cyklistov</t>
  </si>
  <si>
    <t>PF37</t>
  </si>
  <si>
    <t>INGSTEEL s.r.o.</t>
  </si>
  <si>
    <t>Diagnostika drevených konštrukcií tribúny na UKVŠ</t>
  </si>
  <si>
    <t>Ároch Rudolf,doc.Ing.PhD.</t>
  </si>
  <si>
    <t>PF52</t>
  </si>
  <si>
    <t xml:space="preserve">Odborná prehliadka a diagnostika protikoróznej ochrany a povrchu mostovky </t>
  </si>
  <si>
    <t>PG18</t>
  </si>
  <si>
    <t>Stanovenie extrémneho zaťaženia pre 3 kritické okná na objektoch</t>
  </si>
  <si>
    <t>Macák Marek,Ing.PhD.</t>
  </si>
  <si>
    <t>PF75</t>
  </si>
  <si>
    <t>Modior Architects</t>
  </si>
  <si>
    <t xml:space="preserve">Protokol o využití výpočtového času </t>
  </si>
  <si>
    <t>PF57</t>
  </si>
  <si>
    <t>Algoritmy SK s.r.o.</t>
  </si>
  <si>
    <t>Vykonanie statickej záťažovej skúšky na zákazku 24/005 IKEA most</t>
  </si>
  <si>
    <t>Sokol Milan,prof.Ing.PhD.</t>
  </si>
  <si>
    <t>PG13</t>
  </si>
  <si>
    <t>Odborné stanovisko na predmet zákazky "R4Prešov-severný obchvat"</t>
  </si>
  <si>
    <t>Šťastný Patrik,Ing.PhD.</t>
  </si>
  <si>
    <t>PF07</t>
  </si>
  <si>
    <t>Úrad pre verejné obstarávanie</t>
  </si>
  <si>
    <t>Konferencia</t>
  </si>
  <si>
    <t>Ďubek Marek,doc.Ing.PhD.</t>
  </si>
  <si>
    <t>PF13</t>
  </si>
  <si>
    <t>Konzultačná činnosť</t>
  </si>
  <si>
    <t>PF27</t>
  </si>
  <si>
    <t>DP Bratislava</t>
  </si>
  <si>
    <t xml:space="preserve">Vypracovanie projektu organizácie výstavby pre stupeň ZSPD </t>
  </si>
  <si>
    <t>Makýš Peter,doc.Ing.PhD.</t>
  </si>
  <si>
    <t>PF82</t>
  </si>
  <si>
    <t>PANTOGRAPH s.r.o.</t>
  </si>
  <si>
    <t>Kontrola digitálnych projektov objektov: Jurajov dvor a Meniarne</t>
  </si>
  <si>
    <t>PF69</t>
  </si>
  <si>
    <t xml:space="preserve">vypracovanie POV projektu organizácie výstavby pre stupeň ZSPD </t>
  </si>
  <si>
    <t>PF96</t>
  </si>
  <si>
    <t>OBERMAYER HELIKA a.s.</t>
  </si>
  <si>
    <t>3.11.202</t>
  </si>
  <si>
    <t>Expertízny posudok na investičný zámer: Cyklotrasa Devínska Cesta</t>
  </si>
  <si>
    <t>PF87</t>
  </si>
  <si>
    <t>Ekonomicko expertízny posudok na investičný zámer Modernizácia električkových tratí - Ružinovská radiála</t>
  </si>
  <si>
    <t>PG35</t>
  </si>
  <si>
    <t>Ekonomicko expertízny posudok na na stavbu : Odkanalizovania obce</t>
  </si>
  <si>
    <t>PG37</t>
  </si>
  <si>
    <t>Combin Banská Štiavnica</t>
  </si>
  <si>
    <t>Vypracovanie POV</t>
  </si>
  <si>
    <t>PE66</t>
  </si>
  <si>
    <t>Vydanie Osvedčenia pre revízneho technika na kontrolu stavu a funkčnosti malej čistiarne odpadových vôd.</t>
  </si>
  <si>
    <t>Škultétyová Ivona,prof.RNDr.PhD.</t>
  </si>
  <si>
    <t>PE12</t>
  </si>
  <si>
    <t>Svf</t>
  </si>
  <si>
    <t>Kontrola stavu a funkčnosti malej čistiarne odpadových vod.</t>
  </si>
  <si>
    <t>PF14</t>
  </si>
  <si>
    <t>Zabezpečenie skúšky a vydanie osvedčenia o odbornej spôsobilosti na prevádzkovanie verejných vodovovov resp. verejných kanalizácií</t>
  </si>
  <si>
    <t>PD43</t>
  </si>
  <si>
    <t>Štúdia návrhu opatrení na modernizáciu vykurovacieho systému budov</t>
  </si>
  <si>
    <t>Petráš Dušan,prof.Ing.PhD.</t>
  </si>
  <si>
    <t>PG06</t>
  </si>
  <si>
    <t xml:space="preserve">Návrh obnovy vybraných častí Mikroregiónu Červený Kameň </t>
  </si>
  <si>
    <t>Gregorová Jana,prof.Ing.PhD.</t>
  </si>
  <si>
    <t>PE82</t>
  </si>
  <si>
    <t>Červený Kameň</t>
  </si>
  <si>
    <t xml:space="preserve">Návrhy na obnovu športového areálu v Špačinciach </t>
  </si>
  <si>
    <t>Nádaská Zuzana,Ing.PhD.</t>
  </si>
  <si>
    <t>PF74</t>
  </si>
  <si>
    <t>Obec Špačince</t>
  </si>
  <si>
    <t xml:space="preserve">Architektonické návrhy vybraných lokalít </t>
  </si>
  <si>
    <t>Bránický Filip,Ing.</t>
  </si>
  <si>
    <t>PF76</t>
  </si>
  <si>
    <t>Obec Oravská Polhora</t>
  </si>
  <si>
    <t>Návrh obnovy vybraných častí Mikroregiónu Červený Kameň</t>
  </si>
  <si>
    <t>PF68</t>
  </si>
  <si>
    <t>Posúdenia skutkového stavu porúch zatekania priestorov garáže</t>
  </si>
  <si>
    <t>PF09</t>
  </si>
  <si>
    <t>TRAJEKT PLUS</t>
  </si>
  <si>
    <t xml:space="preserve">ZP na stanovenie v šeobecnej hodnoty nehnuteľnosti </t>
  </si>
  <si>
    <t>PF16</t>
  </si>
  <si>
    <t>Mesto Topoľčany</t>
  </si>
  <si>
    <t>ZP vo veci určenia VŠH pozemkov v k.ú. Staré mesto</t>
  </si>
  <si>
    <t>PF03</t>
  </si>
  <si>
    <t>Vysoká škola VU</t>
  </si>
  <si>
    <t>Stanovenie všeobecnej hodnoty nehnuteľnosti v zmysle Uznesenia 8C/19/2021</t>
  </si>
  <si>
    <t>PD48</t>
  </si>
  <si>
    <t>OS Zvolen</t>
  </si>
  <si>
    <t xml:space="preserve">Vysporiadanie bezpodielového spoluvlastníctva manželov k Uzneseniu 16C/150/2017. </t>
  </si>
  <si>
    <t>PD39</t>
  </si>
  <si>
    <t>OS Bratislava III</t>
  </si>
  <si>
    <t>Vzdelávanie na Odbornom mimime pre znalcov</t>
  </si>
  <si>
    <t>PF19</t>
  </si>
  <si>
    <t>Vyúčtovanie vo veci stanovenia všeobecnej hodnoty pozemku</t>
  </si>
  <si>
    <t>PE77</t>
  </si>
  <si>
    <t>Viscon s.r.o.</t>
  </si>
  <si>
    <t>Vysporiadanie podielového spoluvlastníctva k nehnuteľnosiam v zmysle  Uznesenia 27C/44/2022.</t>
  </si>
  <si>
    <t>PE71</t>
  </si>
  <si>
    <t>OS Trenčín</t>
  </si>
  <si>
    <t>Zvyšovanie odbornej kvalifikácie znalcov"</t>
  </si>
  <si>
    <t>PF35</t>
  </si>
  <si>
    <t xml:space="preserve">ZP vo veci stanovenia množstva odberu povrchovej vody z vodného toku Dunaja spoločnosťou Slovnaft </t>
  </si>
  <si>
    <t>PF70</t>
  </si>
  <si>
    <t>Slovnaft a.s.</t>
  </si>
  <si>
    <t>ZP na nehnuteľnosť na adrese Župné nám. v Bratislave.</t>
  </si>
  <si>
    <t>PF18</t>
  </si>
  <si>
    <t>Modrý Strom s.r.o.</t>
  </si>
  <si>
    <t>Stanovenie výšky nájmu za ZP k Uzneseniu 46C/51/2020.</t>
  </si>
  <si>
    <t>PE56</t>
  </si>
  <si>
    <t>OS Žilina</t>
  </si>
  <si>
    <t>vypracovanie ZP vo veci posúdenia stavu asfaltovej hydroizolácie jednoplášťovej plochej strechy</t>
  </si>
  <si>
    <t>PF60</t>
  </si>
  <si>
    <t>Energie2 Services s.r.o.</t>
  </si>
  <si>
    <t xml:space="preserve">ZP vo veci posúdenia technológie realizácie anhydritových poterov v objekte ubytovacieho zariadenia </t>
  </si>
  <si>
    <t>PF48</t>
  </si>
  <si>
    <t>SK-ING a.s.</t>
  </si>
  <si>
    <t>stanovenie všeobecnej hodnoty nehnuteľnostv zmysle Uznesenia 4C/33/2020</t>
  </si>
  <si>
    <t>PD55</t>
  </si>
  <si>
    <t>OS Prievidza</t>
  </si>
  <si>
    <t>Vypracovanie ZP vo veci pokračovacieho závažného zločinu porušovania povinnosti</t>
  </si>
  <si>
    <t>PF49</t>
  </si>
  <si>
    <t>MV SR</t>
  </si>
  <si>
    <t>Vypracovanie ZP vo veci stanovenia všeobecnej hodnoty pozemkov</t>
  </si>
  <si>
    <t>PF72</t>
  </si>
  <si>
    <t>Jozef Sušila</t>
  </si>
  <si>
    <t>Vypracovanie ZP č.42/2024 vo veci vypracovania ZP k vystaveným faktúram a deklarovaným výkonom</t>
  </si>
  <si>
    <t>PF41</t>
  </si>
  <si>
    <t>DOMAZ s.r.o.</t>
  </si>
  <si>
    <t>Vypracovanie ZP vo veci posúdenia fragmentov skladieb strešného plášťa plochej strechy RD.</t>
  </si>
  <si>
    <t>PF78</t>
  </si>
  <si>
    <t>CHATL advokátska kancelária</t>
  </si>
  <si>
    <t>ZP v trestnej veci č.OPR-844/3-VYS-B1-2023.</t>
  </si>
  <si>
    <t>PF29</t>
  </si>
  <si>
    <t>Výsluch znalkyne Ing.Gregušovej</t>
  </si>
  <si>
    <t>PB78</t>
  </si>
  <si>
    <t>Mestský súd BA IV</t>
  </si>
  <si>
    <t>Vypracovanie ZP č.41/2024 vo veci stanovenia VŠH NFŠ</t>
  </si>
  <si>
    <t>PD06</t>
  </si>
  <si>
    <t>Výnosové ohodnocovanie nehnuteľností"</t>
  </si>
  <si>
    <t>PF59</t>
  </si>
  <si>
    <t>Vypracovanie ZP vo veci stanovenia všeobecnej hodnoty pozemku</t>
  </si>
  <si>
    <t>PF98</t>
  </si>
  <si>
    <t>Mesto Šamorín</t>
  </si>
  <si>
    <t>Vypracovanie ZP vo veci stanovenia všeobecnej hodnoty nehnuteľnosti ,posúdenie efektívnosti vynaložených nákladov na rekonštrukciu, na obstarávanie nových priestorov,posúdenie výšky nájmu,</t>
  </si>
  <si>
    <t>PF22</t>
  </si>
  <si>
    <t>Vypracovanie ZP</t>
  </si>
  <si>
    <t>PG22</t>
  </si>
  <si>
    <t>MV životného prostredia</t>
  </si>
  <si>
    <t>ZP v trestnej veci č.ORP-928/3-VYS-KE-2020 vedenej na OR PZ v Košiciach.</t>
  </si>
  <si>
    <t>PF56</t>
  </si>
  <si>
    <t>Zrušenie a vysporiadanie podielového spoluvlastníctva.</t>
  </si>
  <si>
    <t>PE33</t>
  </si>
  <si>
    <t>ZP vo veci stanovenia všeobecnej hodnoty nehnuteľnosti k Uzneseniu 11C/20/2023.</t>
  </si>
  <si>
    <t>PF94</t>
  </si>
  <si>
    <t>OS Banská Bystrica</t>
  </si>
  <si>
    <t>ZP- možného reálneho rozdelenia vyporiadavaných nehnuteľností v zmysle Uznesenia 18C/11/2023.</t>
  </si>
  <si>
    <t>PF30</t>
  </si>
  <si>
    <t>Zvyšovanie odbornej kvalifikácie znalcov</t>
  </si>
  <si>
    <t>PG11</t>
  </si>
  <si>
    <t>Účasť na odborných skúškach  znalcov</t>
  </si>
  <si>
    <t>PG16</t>
  </si>
  <si>
    <t>Výsluch znalca Ing.Gregušovej  vo veci žalobcu: Rímskokatolícka cirkev Farnosť Zbehy  k Uzneseniu 18C/88/2017</t>
  </si>
  <si>
    <t>PC55</t>
  </si>
  <si>
    <t xml:space="preserve"> ZP vo veci stanovenia všeobecnej hodnoty nehnuteľnosti: stavby "kancelárske priestory a sklad</t>
  </si>
  <si>
    <t>PF54</t>
  </si>
  <si>
    <t>Mgr.Vladimír Šárnik</t>
  </si>
  <si>
    <t>Vypracovanie ZP vo veci posúdenia hospodárnosti,efektívnosti a účelnosti vynaložených fin.prostriedkov zo zdrojov EU a ŠR.</t>
  </si>
  <si>
    <t>PF32</t>
  </si>
  <si>
    <t>PPA</t>
  </si>
  <si>
    <t>Výsluch znalca dňa 24.9.2021 vo veci Uznesenia 11C/9/2017.</t>
  </si>
  <si>
    <t>PB18</t>
  </si>
  <si>
    <t>Vyúčtovania odmeny,náhrady výdavkov a náhrady za stratu času v zmysle Uznesenia 18C/226/2009.Výsluch znalca:Ing.Antošová, Ing.Gregušová</t>
  </si>
  <si>
    <t>PA74</t>
  </si>
  <si>
    <t>Návrh a prepočet váženej stavebnej nepriezvučnosti</t>
  </si>
  <si>
    <t>Chmelík Vojtech,doc.Ing.PhD.</t>
  </si>
  <si>
    <t>PF90</t>
  </si>
  <si>
    <t>Profi správa s.r.o.</t>
  </si>
  <si>
    <t>Kurz Power BI</t>
  </si>
  <si>
    <t>Roman Takáč, MBA</t>
  </si>
  <si>
    <t>objednávka z 29.1.2024</t>
  </si>
  <si>
    <t xml:space="preserve">Zmluva o spolupráci a podpore v oblasti
vzdelávacej a výskumnej činnosti </t>
  </si>
  <si>
    <t>Sponzorský príspevok</t>
  </si>
  <si>
    <t xml:space="preserve">prof. Ing. Ivan Kotuliak, PhD. </t>
  </si>
  <si>
    <t>objednávka 8001685654</t>
  </si>
  <si>
    <t>Takeda Innovations Slovaki sro.</t>
  </si>
  <si>
    <t>Sponzorský príspevok pre podujatie FIITKOVICA</t>
  </si>
  <si>
    <t>objednávka 8001443911</t>
  </si>
  <si>
    <t>Takeda Pharmaceuticals Slovakia sro.</t>
  </si>
  <si>
    <t>Propagácia IBMn</t>
  </si>
  <si>
    <t>objednávka z 16.4.2024</t>
  </si>
  <si>
    <t>Yvents sro.</t>
  </si>
  <si>
    <t>Zabezpečenie akademickej dátovej siete SANET pre vedu, výskum a vzdelávanie</t>
  </si>
  <si>
    <t>zmluva 27/2022</t>
  </si>
  <si>
    <t>Združenie používateľov Slovenskej akademickej dátovej siete SANET</t>
  </si>
  <si>
    <t>Jesenná univerzita architektúry 2024: Banská Štiavnica renesančno- baroková - - KROVY</t>
  </si>
  <si>
    <t>Terao Vošková Katarína, Ing. arch., PhD.</t>
  </si>
  <si>
    <t>MK-6582/2023-194</t>
  </si>
  <si>
    <t>Ministerstvo kultúry SR</t>
  </si>
  <si>
    <t>00165182</t>
  </si>
  <si>
    <t>cieľom projektu je spracovanie dokumentácie k pamiatkovým objektom a vytvorenie krátkeho dokumentárneho filmu</t>
  </si>
  <si>
    <t>Noc architektúry a dizajnu 2024</t>
  </si>
  <si>
    <t>Puškár Branislav, doc. Ing. arch., PhD.</t>
  </si>
  <si>
    <t>24-710-01645</t>
  </si>
  <si>
    <t>Cieľom organizácie zimnej i letnej časti tradičného podujatia Noc architektúry a dizajnu bude aj v roku 2024 prezentácia
súčasných trendov architektúry, urbanizmu, dizajnu ako aj súvisiacich umení (vizuálne umenie, scénografia, hudba a
podobne) ako aj prezentácia prác študentov FAD STU študujúcich na oboch študijných odboroch</t>
  </si>
  <si>
    <t>Material Inspiration</t>
  </si>
  <si>
    <t>Mjartan Martin, Mgr. art., ArtD.</t>
  </si>
  <si>
    <t>24-710-01639</t>
  </si>
  <si>
    <t>Zámerom projektu je medzinárodne rozširovať povedomie o potenciáli odpadových materiálov pochádzajúcich z priemyselnej
výroby či recyklácie medzi študentmi a pedagógmi dizajnu v navrhovaní produktov.</t>
  </si>
  <si>
    <t>Porsche Summer Challenge</t>
  </si>
  <si>
    <t>ZoS/0501/0025/24</t>
  </si>
  <si>
    <t>MakeSense Creatives, s.r.o.</t>
  </si>
  <si>
    <t>cieľom projektu je spolupráca pri príprave podujatia Porsche Summer Challenge</t>
  </si>
  <si>
    <t>Saint-Gobain Architectural Students Contest 2024</t>
  </si>
  <si>
    <t>Vojteková Eva, doc. Ing. arch., PhD.</t>
  </si>
  <si>
    <t>ZoD/0502/0003/24</t>
  </si>
  <si>
    <t>Saint-Gobain ConstructionProducts, s.r.o.</t>
  </si>
  <si>
    <t>cieľom spolupráce je vypracovanie 
študentských projektových prác a modelov v rámci aktuálneho ročníka študentskej súťaže
„Saint-Gobain Architectural Students Contest 2024“ na tému Vypracovanie vízie revitalizácie 
oblasti univerzitného kampusu Viikki, ktorý sa nachádza severovýchodne od Helsínk s 
použitím materiálov a riešení Saint-Gobain</t>
  </si>
  <si>
    <t>Odborné lektorovanie na školeniach mesta k štandardom bezbariérovosti</t>
  </si>
  <si>
    <t>OTS2400652SSV/OSP/003</t>
  </si>
  <si>
    <t>cieľom spolupráce je poskytnutie odborného vzdelávania v oblesti bezbariérovosti</t>
  </si>
  <si>
    <t>Vypracovanie ponukových interiérových návrhov</t>
  </si>
  <si>
    <t>ZoS/0501/0002/24</t>
  </si>
  <si>
    <t>AMBIENTE design, s.r.o.</t>
  </si>
  <si>
    <t>cieľom projektu je vypracovanie vypracovanie interiérového návrhu priestorov Showroomu spoločnosti AMBIENTE design 
s.r.o., v obchodnom dome Átrium na Einsteinovej ulici v Bratislave</t>
  </si>
  <si>
    <t>Vypracovanie interiérových návrhov vybraných priestorov Domu nábytku Drevona v Bratislave</t>
  </si>
  <si>
    <t>Vinárčiková Jana, doc. Ing. arch., PhD.</t>
  </si>
  <si>
    <t>ZoS/0501/0015/24</t>
  </si>
  <si>
    <t>DREVONA MARKET, s.r.o.</t>
  </si>
  <si>
    <t xml:space="preserve">cieľom je vypracovanie interiérových návrhov vybraných priestorov Domu nábytku Drevona 
v Bratislave.
</t>
  </si>
  <si>
    <t>Výskum a prezentácia kultúrno-historických hodnôt a dedičstva areálu kaštieľa v Palárikove na základe overovacích štúdií</t>
  </si>
  <si>
    <t>Polomová Beata, Ing. arch., PhD.</t>
  </si>
  <si>
    <t>P/0501/0004/24</t>
  </si>
  <si>
    <t>Lesy Slovenskej repubiky</t>
  </si>
  <si>
    <t>cieľom projektu je spracovanie vstupných podkladov pre vyhodnotenie priestorového potenciálu pre modernizáciu
kaštieľa na základe overovacích architektonických štúdií.</t>
  </si>
  <si>
    <t>Príprava a organizácia študentskej súťaže Čadca, Dom Nuovo, autobusová zastávka</t>
  </si>
  <si>
    <t>P/0501/0011/24</t>
  </si>
  <si>
    <t>VAPI s.r.o.</t>
  </si>
  <si>
    <t>organizácia študentskej súťaže</t>
  </si>
  <si>
    <t>Študenská súťaž - Komunikačná stratégia</t>
  </si>
  <si>
    <t>Brašeň Michal, Ing., ArtD.</t>
  </si>
  <si>
    <t>O/4500063015</t>
  </si>
  <si>
    <t>Ministerstvo práce, sociálnych vecí a rodiny SR</t>
  </si>
  <si>
    <t>00681156</t>
  </si>
  <si>
    <t>Vizuálna identita vrátane grafických služieb</t>
  </si>
  <si>
    <t>ZoS/0501/0017/24</t>
  </si>
  <si>
    <t>Mestká časť Bratislava - Vajnory</t>
  </si>
  <si>
    <t>cieľom spolupráce je navrhnutie Vizuálnej identity
vrátane grafických služieb pre mestskú časť Bratislava-Vajnory, formou súťaže</t>
  </si>
  <si>
    <t>Vzdelávaním k šíreniu obnoviteľných zdrojov energií / Education to save renewable energy sources</t>
  </si>
  <si>
    <t>Paučula Juraj, RNDr.</t>
  </si>
  <si>
    <t>PUSR-2023/4222-5/20348</t>
  </si>
  <si>
    <t>Pamiatkový úrad</t>
  </si>
  <si>
    <t>Aktivity projektu sú primárne určené pre pracovníkov pamiatkových úradov, vlastníkov pamiatok, zástupcov národných pamäťových a kultúrnych organizácií, múzeí, galérií a knižníc, ústavov SAV, Komory reštaurátorov, komory architektov a stavebných inžinierov ako aj ďalších odborných a vedeckých inštitúcii. Zároveň sa plánovaných aktivít zúčastnia aj zástupcovia akademického sektora / učitelia a študenti/ odborných smerov zameraných na architektúru a pamiatky. Projekt svojimi aktivitami plánuje osloviť aj zástupcov neziskového sektora, ktorí sa zaoberajú obnovou kultúrnych pamiatok.</t>
  </si>
  <si>
    <t>Erasmus+ BIP: Jesenná univerziat architektúry 2024</t>
  </si>
  <si>
    <t>2023-1-SK01-KA131-HED-000112419</t>
  </si>
  <si>
    <t>cieľom projeku je nájsť odpovede na otázky Ako výskum a ochrana historických krovov zapadá do pamiatkových výskumov?; Aké sú typologické znaky krovov z jednotlivých slohových období (stredovek, renesancia, barok, 19. storočia); Aká metodika sa používa pri výskume krovov (čo si na nich treba všímať a ich dokumentovať) ? Aké sú riziká a ako eliminovať ohrozenia súvisiace so súčasným využívaním historických budov? Aké sú súvisiace vedné disciplíny?</t>
  </si>
  <si>
    <t>Nezávislé posudzovanie materiálov</t>
  </si>
  <si>
    <t>Urban František, prof. Ing., CSc.</t>
  </si>
  <si>
    <t>7/09</t>
  </si>
  <si>
    <t>Slovenské elektrárne , a.s.</t>
  </si>
  <si>
    <t>35829052</t>
  </si>
  <si>
    <t>Nezávislé posudzovanie materiálov predkladaných VJB SE-EBO. Predovšetkým ide o správy o stave bezpečnosti prevádzky a analýzy vypustí a radiačnej situácie v EBO vzťahujúce sa na jednotlivé kvartály a hodnotený rok. Aktuálne sú na rokovanie VJB SE-EBO predkladané ďalšie materiály, ktoré sú tiež posudzované.</t>
  </si>
  <si>
    <t xml:space="preserve">Vákuové a zátkovacia komora pre lyofilizačné vialky </t>
  </si>
  <si>
    <t>Mlkvik Marek, doc. Inf., PhD.</t>
  </si>
  <si>
    <t>47/23</t>
  </si>
  <si>
    <t xml:space="preserve">Predmetom úlohy bol návrh a výroba zariadenia slúžiaceho k uzatváraniu vialiek s liyofilizovanou látkou pričom bol kladený dôraz na minimlaizáciu kontaminácie vzorky čoho sa dosiahlo vákuovaním komory v procese uzatvárania. </t>
  </si>
  <si>
    <t>Vypracovanie výkresovej výrobnej dokumentácie vrátane montážneho postupu a statickej analýzy na pracovnú plošinu pre bezpečnú manipuláciu pri výmene prevodovky na redlerovom dopravníku</t>
  </si>
  <si>
    <t>Slovák Pavol, Ing., PhD.</t>
  </si>
  <si>
    <t>13/24</t>
  </si>
  <si>
    <t>časti a mechanizmy strojov</t>
  </si>
  <si>
    <t>Vypracovanie výkresovej výrobnej dokumentácie vrátane montážneho postupu a statickej analýzy , vypracovanie pracovného postupu</t>
  </si>
  <si>
    <t>12/24</t>
  </si>
  <si>
    <t>Výroba ozubených kolies podľa výkresu</t>
  </si>
  <si>
    <t>Morávek Ivan, Ing., PhD.</t>
  </si>
  <si>
    <t>25/24</t>
  </si>
  <si>
    <t>Wertheim T, s.r.o.</t>
  </si>
  <si>
    <t>47618248</t>
  </si>
  <si>
    <t>Školenie turbín a kompresorov</t>
  </si>
  <si>
    <t>Schrek Alexander, doc. Ing. PhD.</t>
  </si>
  <si>
    <t>4/08</t>
  </si>
  <si>
    <t>Nafta a.s.</t>
  </si>
  <si>
    <t>Technická spolupráca pri úprave robotického pracoviska</t>
  </si>
  <si>
    <t>CIM Slovakia s.r.o.</t>
  </si>
  <si>
    <t>35881551</t>
  </si>
  <si>
    <t>Technická spolupráca pri úprave robotického pracoviska.</t>
  </si>
  <si>
    <t>Účastnícky poplatok,
Konferencia Principia
Cybernetica 2024
03.- 05.09.2024, Bratislava</t>
  </si>
  <si>
    <t>účastníci z SR a ČR</t>
  </si>
  <si>
    <t>komunikácia TCP-IP medzi Plant Simulation a PLC (TIA Portal)</t>
  </si>
  <si>
    <t>SOVA Digital, a.s.</t>
  </si>
  <si>
    <t>35770911</t>
  </si>
  <si>
    <t>Programové riešenie dátového prepojenia simulačného prostredia Plant simulation s fyzickým PLC na báze TCP-IP komunikácie.</t>
  </si>
  <si>
    <t>Grandova Katarína, Ing.</t>
  </si>
  <si>
    <t>27/24</t>
  </si>
  <si>
    <t>Kia Slovakia s.r.o</t>
  </si>
  <si>
    <t>35876832</t>
  </si>
  <si>
    <t>školenia základy batérii a Úvod do bezpečnosti práce s bateriami</t>
  </si>
  <si>
    <t>Hollen CZ</t>
  </si>
  <si>
    <t>CZ28978013</t>
  </si>
  <si>
    <t>Konferencia Perspektívy vyučovania cudzích jazykov v kontexte odbornej komunikácie v terciálnom vzdelávaní/ Conference 
Perspectives of foreign language teaching for Professional communication in tertiary education</t>
  </si>
  <si>
    <t>Lipková Martina, Mgr.</t>
  </si>
  <si>
    <t>37/24</t>
  </si>
  <si>
    <t>účastníci</t>
  </si>
  <si>
    <t>Hollen s.r.o</t>
  </si>
  <si>
    <t>Marketingová spolupráca /partnerstvo na podujatí k 60.výročiu ÚAIM SjF STU v Bratislave</t>
  </si>
  <si>
    <t xml:space="preserve">EPLAN Software s.r.o. </t>
  </si>
  <si>
    <t>kurz zvárania</t>
  </si>
  <si>
    <t>301-1/24</t>
  </si>
  <si>
    <t>STAS - stavby a sanácie s.r.o. - Trnava</t>
  </si>
  <si>
    <t>Fronius Slovensko s.r.o. - Trnava</t>
  </si>
  <si>
    <t>301-3/24</t>
  </si>
  <si>
    <t>Správa a údržba ciest TTSK - Tranava</t>
  </si>
  <si>
    <t>17.5.2024, 27.3.2024</t>
  </si>
  <si>
    <t>Marek Caja - Trnava</t>
  </si>
  <si>
    <t>ZŠ - Majcichov</t>
  </si>
  <si>
    <t>Martur Slovakia Automotive - Trnava</t>
  </si>
  <si>
    <t>301-6/24</t>
  </si>
  <si>
    <t>MAHLE Behr Senica s.r.o.</t>
  </si>
  <si>
    <t>zváračský kurz</t>
  </si>
  <si>
    <t>301-7/24</t>
  </si>
  <si>
    <t>FINE DNC Slovakia, s.r.o. - Voderady</t>
  </si>
  <si>
    <t>301-8/24</t>
  </si>
  <si>
    <t>Ing. Imrich Hlaď - Malženice</t>
  </si>
  <si>
    <t>301-10/24</t>
  </si>
  <si>
    <t>Róbert Mrvečka - Zeleneč</t>
  </si>
  <si>
    <t>Adrián Harčarík - Bíňovce</t>
  </si>
  <si>
    <t>301-11/24</t>
  </si>
  <si>
    <t>Freecars, s.r.o. - Trnava</t>
  </si>
  <si>
    <t>301-12/24</t>
  </si>
  <si>
    <t>JOHNS MANVILLE SLOVAKIA. a.s. - Trnava</t>
  </si>
  <si>
    <t>301-13/24</t>
  </si>
  <si>
    <t>školenie</t>
  </si>
  <si>
    <t>Bílik Jozef, doc.Ing., PhD.</t>
  </si>
  <si>
    <t>320-1/24</t>
  </si>
  <si>
    <t>MAN Components s.r.o. - Bánovce n/Bebr.</t>
  </si>
  <si>
    <t>320-2/24</t>
  </si>
  <si>
    <t>320-3/24</t>
  </si>
  <si>
    <t>DEFTA SLOVAKIA - Zlaté Moravce</t>
  </si>
  <si>
    <t>320-4/24</t>
  </si>
  <si>
    <t>BAT-KLIMA spol. s.r.o. - Bratislava</t>
  </si>
  <si>
    <t>školenie metalografickej prípravy</t>
  </si>
  <si>
    <t>104-6/24</t>
  </si>
  <si>
    <t>INSPEKT, s.r.o. - Tlmače</t>
  </si>
  <si>
    <t>JOBDAY</t>
  </si>
  <si>
    <t>Ivančíková Renáta, Mgr.</t>
  </si>
  <si>
    <t>903-1,2,3/24</t>
  </si>
  <si>
    <t>podnikateľské subjekty</t>
  </si>
  <si>
    <t>109-1/24</t>
  </si>
  <si>
    <t>Global Supply a.s. - Skalica</t>
  </si>
  <si>
    <t>117-27/24</t>
  </si>
  <si>
    <t>IPA Slovakia, s.r.o. - Žilina</t>
  </si>
  <si>
    <t>školenie - Správne riešenie problémov</t>
  </si>
  <si>
    <t>Szabó Peter, Ing., PhD.</t>
  </si>
  <si>
    <t>404-1/24</t>
  </si>
  <si>
    <t>FO + PO</t>
  </si>
  <si>
    <t>301-14/24</t>
  </si>
  <si>
    <t>Lukáš Čačaný - Sereď</t>
  </si>
  <si>
    <t>konferencia</t>
  </si>
  <si>
    <t>Sobota Róbert, Ing.Phd.</t>
  </si>
  <si>
    <t>314-1/24</t>
  </si>
  <si>
    <t xml:space="preserve">Važan Pavel, prof.,Ing., </t>
  </si>
  <si>
    <t>604-1/24</t>
  </si>
  <si>
    <t>Vzdelávacie pracovisko pre skúmanie interakcie človek-technológie</t>
  </si>
  <si>
    <t>Gyurák Babeľová Zdenka, doc. Ing. PhD.</t>
  </si>
  <si>
    <t>Tatra banka</t>
  </si>
  <si>
    <t>Testovanie hlivy ustricovej</t>
  </si>
  <si>
    <t>prof. Ing. Peter Rapta, DrSc.</t>
  </si>
  <si>
    <t>004/23</t>
  </si>
  <si>
    <t>Pleuran s.r.o.</t>
  </si>
  <si>
    <t>35798939</t>
  </si>
  <si>
    <t>1.2.2023</t>
  </si>
  <si>
    <t>31.12.2023</t>
  </si>
  <si>
    <t>Analýza kávového odpadu, projekt APVV-20-0348, NS5</t>
  </si>
  <si>
    <t>048/23</t>
  </si>
  <si>
    <t>Združenie ,,Energy 21"</t>
  </si>
  <si>
    <t>45747091</t>
  </si>
  <si>
    <t>13.12.2023</t>
  </si>
  <si>
    <t>20.1.2024</t>
  </si>
  <si>
    <t>Stanovenie merných povrchov min.10 vzoriek kremičitého úletu</t>
  </si>
  <si>
    <t>OFZ, a.s.</t>
  </si>
  <si>
    <t>36389030</t>
  </si>
  <si>
    <t>25.1.2024</t>
  </si>
  <si>
    <t>31.12.2024</t>
  </si>
  <si>
    <t>Škol. materiál: Chémia a fyzika vo vzťahu k bezpečnosti na VL</t>
  </si>
  <si>
    <t>doc. Ing. Štefan Šutý, PhD.</t>
  </si>
  <si>
    <t>003/24</t>
  </si>
  <si>
    <t>14.1.2024</t>
  </si>
  <si>
    <t>Testovanie parametrov papiera</t>
  </si>
  <si>
    <t>Ing. Ida Skotnicová, PhD.</t>
  </si>
  <si>
    <t>004/24</t>
  </si>
  <si>
    <t>IKEA Industry Slovakia s.r.o.</t>
  </si>
  <si>
    <t>5.2.2024</t>
  </si>
  <si>
    <t>Meranie NMR Spektier a kyselín</t>
  </si>
  <si>
    <t>005/24</t>
  </si>
  <si>
    <t>Národné poľnohospodárske a potravinárske centrum+D17:H17</t>
  </si>
  <si>
    <t>7.2.2024</t>
  </si>
  <si>
    <t>12.2.2024</t>
  </si>
  <si>
    <t xml:space="preserve">Užívanie Sprejovej sušiarne Buchi B-290  rotačnej odparky Rotavap R-220 s príslušenstvom </t>
  </si>
  <si>
    <t>006/24</t>
  </si>
  <si>
    <t>ENVIRAL, a.s.</t>
  </si>
  <si>
    <t xml:space="preserve">Experimentálne stanovenie vybraných vlastností páleného vápna </t>
  </si>
  <si>
    <t>Ing. Peter Veteška, PhD.</t>
  </si>
  <si>
    <t>008/24</t>
  </si>
  <si>
    <t>Odvoz a likvidácia odpadu a.s.</t>
  </si>
  <si>
    <t>23.1.2024</t>
  </si>
  <si>
    <t>TGA a DSC analýza 4 vzoriek ZnO v inertnej atmosfére a 4 vzoriek ZnO v oxidačnej atmosfére</t>
  </si>
  <si>
    <t>009/24</t>
  </si>
  <si>
    <t>SlovZink a.s.</t>
  </si>
  <si>
    <t>16.2.2024</t>
  </si>
  <si>
    <t>Elementárna analýza vzoriek s pralalelkami, príprava vzoriek a vyhodnotenie meraní</t>
  </si>
  <si>
    <t>prof. Ing. Peter Segľa, DrSc.</t>
  </si>
  <si>
    <t>016/24</t>
  </si>
  <si>
    <t>UK v BA, Prírodovedecká fakulta, Katedra anorg. chémie</t>
  </si>
  <si>
    <t>27.3.2024</t>
  </si>
  <si>
    <t>5.4.2024</t>
  </si>
  <si>
    <t>Meranie FTIR</t>
  </si>
  <si>
    <t>Schüle Slovakia, s.r.o.</t>
  </si>
  <si>
    <t>36460567</t>
  </si>
  <si>
    <t>31.1.2024</t>
  </si>
  <si>
    <t>Prednášky pre SPK</t>
  </si>
  <si>
    <t>Slovenský plastikársky klaster</t>
  </si>
  <si>
    <t>37857720</t>
  </si>
  <si>
    <t>2.1.2024</t>
  </si>
  <si>
    <t>Analýza vzoriek</t>
  </si>
  <si>
    <t>24.1.2024</t>
  </si>
  <si>
    <t>Výskumný ústav chemických vlákien</t>
  </si>
  <si>
    <t>31714129</t>
  </si>
  <si>
    <t>6.2.2024</t>
  </si>
  <si>
    <t>27.2.2024</t>
  </si>
  <si>
    <t>21.4.2024</t>
  </si>
  <si>
    <t>23.2.2024</t>
  </si>
  <si>
    <t>Meranie vzoriek na elektrónovom mikroskope</t>
  </si>
  <si>
    <t>HELLA Slovakia Lighting s.r.o.</t>
  </si>
  <si>
    <t>22.4.2024</t>
  </si>
  <si>
    <t>23.4.2024</t>
  </si>
  <si>
    <t>TGA analýza</t>
  </si>
  <si>
    <t>18.9.204</t>
  </si>
  <si>
    <t>18.9.2024</t>
  </si>
  <si>
    <t>24.9.2024</t>
  </si>
  <si>
    <t>Analýza vzoriek na elektrónovom mikroskope a laboratórne testy</t>
  </si>
  <si>
    <t>MTA SLOVAKIA s.r.o.</t>
  </si>
  <si>
    <t>36340251</t>
  </si>
  <si>
    <t>27.8.2024</t>
  </si>
  <si>
    <t>30.9.2024</t>
  </si>
  <si>
    <t>Meranie na prístroji TGA - meranie a vyhodnotenie</t>
  </si>
  <si>
    <t>31.10.2024</t>
  </si>
  <si>
    <t>25.11.2024</t>
  </si>
  <si>
    <t>Meranie na prístroji TGA a vyhodnotenie jednej vzorky náterovej hmoty</t>
  </si>
  <si>
    <t>22.11.2024</t>
  </si>
  <si>
    <t>4.12.2024</t>
  </si>
  <si>
    <t>DCA analýza</t>
  </si>
  <si>
    <t>19.9.2024</t>
  </si>
  <si>
    <t>10.12.2024</t>
  </si>
  <si>
    <t>Kurz plastov a ich spracovania</t>
  </si>
  <si>
    <t>018/24</t>
  </si>
  <si>
    <t>VOLKSWAGEN SLOVAKIA, a.s.</t>
  </si>
  <si>
    <t>35757442</t>
  </si>
  <si>
    <t>21.3.2024</t>
  </si>
  <si>
    <t>16.4.2024</t>
  </si>
  <si>
    <t>Testovanie a charakterizácia materiálov a výrobkov na požiadanie, najlepšie s nasledujúcimi metodami: termogravimetrické infračervená spektroskopia dynamická mechanická analýza</t>
  </si>
  <si>
    <t>Ing. Jozef Feranc, PhD.</t>
  </si>
  <si>
    <t>018/25</t>
  </si>
  <si>
    <t>Aerospace and Advanced composites GmbH</t>
  </si>
  <si>
    <t>ATU65923539</t>
  </si>
  <si>
    <t>31.5.2024</t>
  </si>
  <si>
    <t>Analýza granúl pomocou SEM a EDX analýz</t>
  </si>
  <si>
    <t>Ing. Pavol Gemeiner, PhD.</t>
  </si>
  <si>
    <t>020/24</t>
  </si>
  <si>
    <t>Roffelsen Plastics Slovakia, s.r.o.</t>
  </si>
  <si>
    <t>2.5.2024</t>
  </si>
  <si>
    <t>Kvalitatívne stanovenie látok uvoľňujúcich sa pri spracovaní monomérnych preparátov</t>
  </si>
  <si>
    <t>021/24</t>
  </si>
  <si>
    <t>10.5.2024</t>
  </si>
  <si>
    <t>Príprava filamentu pre 3D tlač</t>
  </si>
  <si>
    <t>022/24</t>
  </si>
  <si>
    <t>GGB Slovakia s.r.o.</t>
  </si>
  <si>
    <t>30.4.2024</t>
  </si>
  <si>
    <t>023/24</t>
  </si>
  <si>
    <t>UK v BA, Prírodovedecká fakulta Katedra anorg.chémie</t>
  </si>
  <si>
    <t>24.5.2024</t>
  </si>
  <si>
    <t>Posúdenie biologickej odbúrateľnosti polutantov v odpadových vodách</t>
  </si>
  <si>
    <t>025/24</t>
  </si>
  <si>
    <t>CHIRANA Injecta a.s.</t>
  </si>
  <si>
    <t>36794619</t>
  </si>
  <si>
    <t>Posúdenie požiarnobepečnostných následkov úniku vodíka z tlakovej hadice na čerpacej stanici vodíka</t>
  </si>
  <si>
    <t>doc. Ing. Miroslav Variny, PhD.</t>
  </si>
  <si>
    <t>026/24</t>
  </si>
  <si>
    <t>INTECH s.r.o.</t>
  </si>
  <si>
    <t>00684511</t>
  </si>
  <si>
    <t>Meranie tržnej dlžky vzoriek papiera UPM</t>
  </si>
  <si>
    <t>037/24</t>
  </si>
  <si>
    <t>REFIONPRESS s.r.o.</t>
  </si>
  <si>
    <t>26.8.2024</t>
  </si>
  <si>
    <t>Stanovenie beta-glukánov v hubách a kvasniciach</t>
  </si>
  <si>
    <t>Ing. Richard Nadányi, PhD.</t>
  </si>
  <si>
    <t>038/24</t>
  </si>
  <si>
    <t>Veles Farming j.s.a.</t>
  </si>
  <si>
    <t>6.9.2024</t>
  </si>
  <si>
    <t>Posúdenie ČOV Hrboltová. Technologická pomoc analýza aerob. kalu</t>
  </si>
  <si>
    <t>Ing. Zuzana Imreová, PhD.</t>
  </si>
  <si>
    <t>040/24</t>
  </si>
  <si>
    <t>4.9.2024</t>
  </si>
  <si>
    <t>Identifikácia materiálu</t>
  </si>
  <si>
    <t>041/24</t>
  </si>
  <si>
    <t>Embraco Slovakia s.r.o.</t>
  </si>
  <si>
    <t>18.7.2024</t>
  </si>
  <si>
    <t>16.8.2024</t>
  </si>
  <si>
    <t>Analýza na stanovenie teploty topenia Polymyxinu B síranu metodou TGA/DSC</t>
  </si>
  <si>
    <t>042/24</t>
  </si>
  <si>
    <t>Biotika a.s.</t>
  </si>
  <si>
    <t>23.9.2024</t>
  </si>
  <si>
    <t>Namiešanie bielej farby pre vodorovné dopravné značenie podľa receptúry - testovacie lab.vzorky</t>
  </si>
  <si>
    <t>Ing. Vladimír Dvonka, PhD.</t>
  </si>
  <si>
    <t>043/24</t>
  </si>
  <si>
    <t>Road Safety Management, s.r.o.</t>
  </si>
  <si>
    <t>Meranie NMR spektier a kyselín</t>
  </si>
  <si>
    <t>044/24</t>
  </si>
  <si>
    <t>14.10.2024</t>
  </si>
  <si>
    <t>17.10.2024</t>
  </si>
  <si>
    <t>Analýza repkových šrotov</t>
  </si>
  <si>
    <t>048/24</t>
  </si>
  <si>
    <t>29.10.2024</t>
  </si>
  <si>
    <t>30-10-2024</t>
  </si>
  <si>
    <t>Identifikácia mikroorganizmov z klinických vzoriek prostredníctvom MADLI TOF</t>
  </si>
  <si>
    <t>051/24</t>
  </si>
  <si>
    <t>VETWELL s.r.o.</t>
  </si>
  <si>
    <t>30.10.2024</t>
  </si>
  <si>
    <t>Technická pomoc - špec. techn. poradenstvo</t>
  </si>
  <si>
    <t>052/24</t>
  </si>
  <si>
    <t>Nastavenie dávkovania enzýmu Maxiinvert L 2400</t>
  </si>
  <si>
    <t>doc. Ing. Vladimír Štefuca, CSc.</t>
  </si>
  <si>
    <t>053/24</t>
  </si>
  <si>
    <t>COFFEA Drinks, s.r.o.</t>
  </si>
  <si>
    <t>28.11.2024</t>
  </si>
  <si>
    <t>Meranie IČ spektra</t>
  </si>
  <si>
    <t>doc. Ing. Viera Jančovičová, PhD.</t>
  </si>
  <si>
    <t>054/24</t>
  </si>
  <si>
    <t>30.11.2024</t>
  </si>
  <si>
    <t>Analýza neustáleho prestupu tepla pri rozmrazovaní vagonov</t>
  </si>
  <si>
    <t>055/24</t>
  </si>
  <si>
    <t>AUSTYN International s.r.o.</t>
  </si>
  <si>
    <t>P201052090</t>
  </si>
  <si>
    <t>Bel Power Solutions</t>
  </si>
  <si>
    <t>36297364</t>
  </si>
  <si>
    <t xml:space="preserve">Skúšobnícka činnosť v Skúšobnom laboratóriu elektromagnetickej kompatibility (SL EMK)             </t>
  </si>
  <si>
    <t>2023/200/0293</t>
  </si>
  <si>
    <t>Slovenská legálna metrológia</t>
  </si>
  <si>
    <t>37954521</t>
  </si>
  <si>
    <t xml:space="preserve"> - </t>
  </si>
  <si>
    <t>LED - SOLAR</t>
  </si>
  <si>
    <t>44070152</t>
  </si>
  <si>
    <t>Extrakcia z MT</t>
  </si>
  <si>
    <t>ZN2024001</t>
  </si>
  <si>
    <t>Ing.Juraj Godočík - Go &amp; GO</t>
  </si>
  <si>
    <t>17231710</t>
  </si>
  <si>
    <t>11/01/2024-1</t>
  </si>
  <si>
    <t>JHS</t>
  </si>
  <si>
    <t>36382094</t>
  </si>
  <si>
    <t>Hodnotiaca správa</t>
  </si>
  <si>
    <t>ZM/2023/0343</t>
  </si>
  <si>
    <t>Národná diaľničná spoločnosť</t>
  </si>
  <si>
    <t>35919001</t>
  </si>
  <si>
    <t>006-23</t>
  </si>
  <si>
    <t xml:space="preserve">REGONIK </t>
  </si>
  <si>
    <t>31325335</t>
  </si>
  <si>
    <t>P201052775</t>
  </si>
  <si>
    <t>Airvolute</t>
  </si>
  <si>
    <t>53229649</t>
  </si>
  <si>
    <t>doc. Ing. Róbert Hinca, PhD.</t>
  </si>
  <si>
    <t>9/200/24</t>
  </si>
  <si>
    <t>PRVÁ  ZVÁRAČSKÁ,  a.s.</t>
  </si>
  <si>
    <t>35805609</t>
  </si>
  <si>
    <t>ONE SMART STAR  SLOVAKIA, s.r.o.</t>
  </si>
  <si>
    <t>35877031</t>
  </si>
  <si>
    <t>Cylerion Global</t>
  </si>
  <si>
    <t>19761775</t>
  </si>
  <si>
    <t>Prenájom priestorov</t>
  </si>
  <si>
    <t>prof. Ing. Anton Beláň, PhD.</t>
  </si>
  <si>
    <t>01/2024/01</t>
  </si>
  <si>
    <t>SOZE, s.r.o.</t>
  </si>
  <si>
    <t>47443880</t>
  </si>
  <si>
    <t xml:space="preserve"> Laboratórium vysokých napätí, ÚEAE, Bratislava - Trnávka</t>
  </si>
  <si>
    <t>01/2024/02</t>
  </si>
  <si>
    <t>ORP-416/HE-HE-2023</t>
  </si>
  <si>
    <t>Ministerstvo vnútra Slovenskej republiky</t>
  </si>
  <si>
    <t>00151866</t>
  </si>
  <si>
    <t>34925635</t>
  </si>
  <si>
    <t>On line kurz</t>
  </si>
  <si>
    <t>Ing. Richard Balogh, PhD.</t>
  </si>
  <si>
    <t>0045/267/36071076</t>
  </si>
  <si>
    <t>Schaeffler Kysuce, spol. s ro.o.</t>
  </si>
  <si>
    <t>36386553</t>
  </si>
  <si>
    <t>On-line školenia doplnené laboratórnymi cvičeniami na tému elektromobilita, bezpečnosť, mechatronika a základy elektroniky pre pracovníkov firmy Schaeffler Kysuce, s.r.o.</t>
  </si>
  <si>
    <t>0045/267/36066986</t>
  </si>
  <si>
    <t>0045/267/36066985</t>
  </si>
  <si>
    <t>2024/200/0010</t>
  </si>
  <si>
    <t>P201053026</t>
  </si>
  <si>
    <t>SEC spol. s r.o.</t>
  </si>
  <si>
    <t>30998808</t>
  </si>
  <si>
    <t>Pílenie substrátu</t>
  </si>
  <si>
    <t>Ing. Pavol Michniak, PhD.</t>
  </si>
  <si>
    <t>Continium Technologies</t>
  </si>
  <si>
    <t>Špecializované pílenie substrátu na jednotlivé čipy</t>
  </si>
  <si>
    <t>Periodická príprava KF</t>
  </si>
  <si>
    <t>doc. Ing. Ján Haščík, PhD.</t>
  </si>
  <si>
    <t>4600016378</t>
  </si>
  <si>
    <t xml:space="preserve">Slovenské elektrárne, a. s. </t>
  </si>
  <si>
    <t>1000080603</t>
  </si>
  <si>
    <t>Úrad jadrového dozoru Slovenskej republiky</t>
  </si>
  <si>
    <t>30844185</t>
  </si>
  <si>
    <t xml:space="preserve">Cieľom periodickej prípravy kontrolných fyzkov na experimentálnych reaktoroch je získanie praktických skúseností s rôznymi spôsobmi merania a vyhodnocovania vybraných parametrov reaktora. </t>
  </si>
  <si>
    <t>Posudzovanie mater.</t>
  </si>
  <si>
    <t>4500343775</t>
  </si>
  <si>
    <t>P201053570</t>
  </si>
  <si>
    <t>ORP-33/1-VYS-PD-23</t>
  </si>
  <si>
    <t>PGŠ</t>
  </si>
  <si>
    <t>4500333303</t>
  </si>
  <si>
    <t>Štúdium vytvára predpoklady získania a doplnenia odborných i špecializovaných vedomostí z bezpočnostných systémov, havárií a nehôd, spoľahlivosti, legislatívy, manažementu ťažkých havárií, ľudského faktora, bezpečnosti technologických a elektrických častí JE, chemických a materiálových aspektov, zneškodňovania RAO ako aj vyhoreného jadrového paliva, činnosti jadrovoenergetických zaradení, radiačnej ochrany a ekologických aspektov.</t>
  </si>
  <si>
    <t>4520160560</t>
  </si>
  <si>
    <t>Západoslovenská distribučná, a.s.</t>
  </si>
  <si>
    <t>36361518</t>
  </si>
  <si>
    <t>240002</t>
  </si>
  <si>
    <t>5002400056</t>
  </si>
  <si>
    <t>XIMEA s.r.o.</t>
  </si>
  <si>
    <t>44803516</t>
  </si>
  <si>
    <t>SRS Group s.r.o.</t>
  </si>
  <si>
    <t>44520433</t>
  </si>
  <si>
    <t>20240312</t>
  </si>
  <si>
    <t>20240314</t>
  </si>
  <si>
    <t>ORP-164/1-VYS-PD-24</t>
  </si>
  <si>
    <t>KROS a.s.</t>
  </si>
  <si>
    <t>31635903</t>
  </si>
  <si>
    <t>Školenie a preskúšanie na odb. spôsobilosť</t>
  </si>
  <si>
    <t>Ing. Vladimír Kujan, PhD.</t>
  </si>
  <si>
    <t>prihláška</t>
  </si>
  <si>
    <t>Školenie elektrotechnikov na získanie odbornej spôsobilosti podľa Vyhl.508/2009 Z.z.</t>
  </si>
  <si>
    <t>P201054689</t>
  </si>
  <si>
    <t>Bel Power Solutions, s.r.o.</t>
  </si>
  <si>
    <t>EVB240033</t>
  </si>
  <si>
    <t>IMCO POWER, s.r.o.</t>
  </si>
  <si>
    <t>35693801</t>
  </si>
  <si>
    <t>ORP-716/1-VYS-PO-22</t>
  </si>
  <si>
    <t>4500213173</t>
  </si>
  <si>
    <t>Národná diaľničná spoločnosť, a.s.</t>
  </si>
  <si>
    <t>20240402</t>
  </si>
  <si>
    <t>20240402b</t>
  </si>
  <si>
    <t>20240402c</t>
  </si>
  <si>
    <t>20240404</t>
  </si>
  <si>
    <t>0060/7000544154</t>
  </si>
  <si>
    <t>Schaeffler Technologies AG</t>
  </si>
  <si>
    <t>Photoneo s. r. o.</t>
  </si>
  <si>
    <t>47353309</t>
  </si>
  <si>
    <t>1VOB240944</t>
  </si>
  <si>
    <t>KVANT spol. s r.o.</t>
  </si>
  <si>
    <t>31398294</t>
  </si>
  <si>
    <t>Skúšky OOPP</t>
  </si>
  <si>
    <t>Calmit, spol. s r.o.</t>
  </si>
  <si>
    <t>36172162</t>
  </si>
  <si>
    <t>ERMS s.r.o.</t>
  </si>
  <si>
    <t>47746203</t>
  </si>
  <si>
    <t>Kurz el. minimum</t>
  </si>
  <si>
    <t>Duchoň František, prof.Ing. , PhD.</t>
  </si>
  <si>
    <t>AF/12/KS</t>
  </si>
  <si>
    <t>Inštitút bezpečnosti práce, s.r.o.</t>
  </si>
  <si>
    <t>35859857</t>
  </si>
  <si>
    <t>KRP-16/1-VYS-TN-24</t>
  </si>
  <si>
    <t>písomná</t>
  </si>
  <si>
    <t>Ľuboš Bombala - LU - MI</t>
  </si>
  <si>
    <t>32833822</t>
  </si>
  <si>
    <t>ORP-145/1-VYS-SN*24</t>
  </si>
  <si>
    <t>S-Case s.r.o.</t>
  </si>
  <si>
    <t>52573699</t>
  </si>
  <si>
    <t>Odb. seminár znalcov</t>
  </si>
  <si>
    <t>42285712</t>
  </si>
  <si>
    <t>53425472</t>
  </si>
  <si>
    <t>42360064</t>
  </si>
  <si>
    <t>InfoUnit, s.r.o.</t>
  </si>
  <si>
    <t>35872012</t>
  </si>
  <si>
    <t>45495262</t>
  </si>
  <si>
    <t>37125524</t>
  </si>
  <si>
    <t>33729727</t>
  </si>
  <si>
    <t xml:space="preserve">BlueZ, s. r. o. </t>
  </si>
  <si>
    <t>47953837</t>
  </si>
  <si>
    <t>Meranie STP</t>
  </si>
  <si>
    <t>OBV2403140</t>
  </si>
  <si>
    <t>LED - SOLAR, s.r.o.</t>
  </si>
  <si>
    <t>OBV/2403140</t>
  </si>
  <si>
    <t>Mestský futbalový klub,  a.s.</t>
  </si>
  <si>
    <t>36412970</t>
  </si>
  <si>
    <t>PARTNER SERVICES, s.r.o.</t>
  </si>
  <si>
    <t>35854421</t>
  </si>
  <si>
    <t>Klima-Term s.r.o.</t>
  </si>
  <si>
    <t>31572235</t>
  </si>
  <si>
    <t>50451146</t>
  </si>
  <si>
    <t>Ing. Matej Súkeník MTS Software</t>
  </si>
  <si>
    <t>35209895</t>
  </si>
  <si>
    <t>EnergyTech, s.r.o.</t>
  </si>
  <si>
    <t>44772645</t>
  </si>
  <si>
    <t>EXPERTA, s.r.o.</t>
  </si>
  <si>
    <t>36395811</t>
  </si>
  <si>
    <t>51966336</t>
  </si>
  <si>
    <t>PRETO servis s.r.o.</t>
  </si>
  <si>
    <t>35918012</t>
  </si>
  <si>
    <t>45284423</t>
  </si>
  <si>
    <t>37737996</t>
  </si>
  <si>
    <t>53553012</t>
  </si>
  <si>
    <t>40251365</t>
  </si>
  <si>
    <t>03-0485-24</t>
  </si>
  <si>
    <t>TollNet, a.s.</t>
  </si>
  <si>
    <t>ELREVÍZIE s.r.o.</t>
  </si>
  <si>
    <t>53956567</t>
  </si>
  <si>
    <t>BVS_odborné vyjadrenie</t>
  </si>
  <si>
    <t>doc. Ing. Martin Rakús, PhD.</t>
  </si>
  <si>
    <t>Bratislavská vodárenská spoločnosť, a.s.</t>
  </si>
  <si>
    <t>35850370</t>
  </si>
  <si>
    <t>Vypracovanie odborného vyjadrenia k vhodnosti frekvenci 433 MHz a 868 MHz pre smart vodomerné odpočtové zariadenia</t>
  </si>
  <si>
    <t>2024/200/0174</t>
  </si>
  <si>
    <t>Inžinierska činnosť</t>
  </si>
  <si>
    <t>Vypracovanie PD</t>
  </si>
  <si>
    <t>48146676</t>
  </si>
  <si>
    <t>P201056553</t>
  </si>
  <si>
    <t>VIMRON s.r.o.</t>
  </si>
  <si>
    <t>44817134</t>
  </si>
  <si>
    <t>ORP-249/1-VYS-PP-24</t>
  </si>
  <si>
    <t>Slovenská elektrizačná prenosová sústava, a.s.</t>
  </si>
  <si>
    <t>35829141</t>
  </si>
  <si>
    <t>MGX Technologies s.r.o.</t>
  </si>
  <si>
    <t>53888723</t>
  </si>
  <si>
    <t>PO-240001</t>
  </si>
  <si>
    <t>Augmented Robotics, s.r.o.</t>
  </si>
  <si>
    <t>55687032</t>
  </si>
  <si>
    <t>ORP-716/1-VYS-PD-22</t>
  </si>
  <si>
    <t>ORP-057/1-VYS-SC-24</t>
  </si>
  <si>
    <t>Dopravný podnik Bratislava, akciová spoločnosť</t>
  </si>
  <si>
    <t>00492736</t>
  </si>
  <si>
    <t>ORP-916/TK-B2-2024</t>
  </si>
  <si>
    <t>Terma Technologies GmbH</t>
  </si>
  <si>
    <t>08/2024</t>
  </si>
  <si>
    <t>Miroslav Krajčovič - ELEKTRIK - M. K..</t>
  </si>
  <si>
    <t>37605241</t>
  </si>
  <si>
    <t>P201057350</t>
  </si>
  <si>
    <t>SECT-0485-2024</t>
  </si>
  <si>
    <t>SEC Technologies, s.r.o.</t>
  </si>
  <si>
    <t>45437955</t>
  </si>
  <si>
    <t>SPIE Elektrovod, a.s.</t>
  </si>
  <si>
    <t>36863513</t>
  </si>
  <si>
    <t>0045/7000637084</t>
  </si>
  <si>
    <t>0045/7000635046</t>
  </si>
  <si>
    <t>0045/70006586661</t>
  </si>
  <si>
    <t>0045/7000586560</t>
  </si>
  <si>
    <t>KRP-25/2-VYS-TN-2024</t>
  </si>
  <si>
    <t>20240823b</t>
  </si>
  <si>
    <t>Ministerstvo spravodlivosti Slovenskej republiky</t>
  </si>
  <si>
    <t>00166073</t>
  </si>
  <si>
    <t>20240823c</t>
  </si>
  <si>
    <t>20240823a</t>
  </si>
  <si>
    <t>KRP-55/1-VYS-TT-2024 Mk</t>
  </si>
  <si>
    <t>NOSL212400253</t>
  </si>
  <si>
    <t>Veolia Energia Levice, a.s.</t>
  </si>
  <si>
    <t>35968486</t>
  </si>
  <si>
    <t>39/2024</t>
  </si>
  <si>
    <t>MEOPTIS, s.r.o.</t>
  </si>
  <si>
    <t>31371485</t>
  </si>
  <si>
    <t>Odborný posudok</t>
  </si>
  <si>
    <t>0197-2/24-5/900</t>
  </si>
  <si>
    <t>EVPÚ a.s.</t>
  </si>
  <si>
    <t>31562507</t>
  </si>
  <si>
    <t>KRP-49/1-VYS-TT-2024</t>
  </si>
  <si>
    <t>ORP-74/2-VYS-TN-2024</t>
  </si>
  <si>
    <t>Applied Precision , s.r.o.</t>
  </si>
  <si>
    <t>31327257</t>
  </si>
  <si>
    <t>písomná z 11.10.2024</t>
  </si>
  <si>
    <t>OKTE, a.s.</t>
  </si>
  <si>
    <t>45687862</t>
  </si>
  <si>
    <t>44/2024</t>
  </si>
  <si>
    <t>21/2024</t>
  </si>
  <si>
    <t>Výskumný ústav spojov, n.o.</t>
  </si>
  <si>
    <t>37954156</t>
  </si>
  <si>
    <t>písomná z 6.10.2024</t>
  </si>
  <si>
    <t>42315093</t>
  </si>
  <si>
    <t>ORP-17/1-VYS-PK-2024</t>
  </si>
  <si>
    <t>P201059240</t>
  </si>
  <si>
    <t>MH Teplárenský holding, a.s.</t>
  </si>
  <si>
    <t>36211541</t>
  </si>
  <si>
    <t>NOSL192400211</t>
  </si>
  <si>
    <t>PPC Investments, a. s.</t>
  </si>
  <si>
    <t>44044739</t>
  </si>
  <si>
    <t>e-mail z 24.10.2024</t>
  </si>
  <si>
    <t>TRACON SLOVAKIA, s.r.o.</t>
  </si>
  <si>
    <t>34140603</t>
  </si>
  <si>
    <t>Kurz OM znalcov</t>
  </si>
  <si>
    <t>Prihláška</t>
  </si>
  <si>
    <t>3DB, s.r.o.</t>
  </si>
  <si>
    <t>45551707</t>
  </si>
  <si>
    <t>PO241021400050</t>
  </si>
  <si>
    <t>Delta Electronics (Slovakia). s.r.o.</t>
  </si>
  <si>
    <t>36650871</t>
  </si>
  <si>
    <t>ORP-198/1-VYS-SN-2024</t>
  </si>
  <si>
    <t>060/202415-VS</t>
  </si>
  <si>
    <t>00398144</t>
  </si>
  <si>
    <t>P201059200</t>
  </si>
  <si>
    <t>0240013TABSS</t>
  </si>
  <si>
    <t>BILLA s.r.o.</t>
  </si>
  <si>
    <t>31347037</t>
  </si>
  <si>
    <t>0045/7000586563</t>
  </si>
  <si>
    <t>ORP-909/HE-HE-2023</t>
  </si>
  <si>
    <t>2024/200/0330</t>
  </si>
  <si>
    <t>2024/200/0331</t>
  </si>
  <si>
    <t>KRP-12/2-VYS-TN-2024</t>
  </si>
  <si>
    <t>KRP-338/2-VYS-BA-2024</t>
  </si>
  <si>
    <t>BL2024035</t>
  </si>
  <si>
    <t>Sittig Technologies SK s.r.o.</t>
  </si>
  <si>
    <t>55828434</t>
  </si>
  <si>
    <t>Mgr. Miroslava Nichtová</t>
  </si>
  <si>
    <t>Meranie a skúšky</t>
  </si>
  <si>
    <t>Technický skúšobný ústav Piešťany, a.s.</t>
  </si>
  <si>
    <t>55967850</t>
  </si>
  <si>
    <t>prof. Ing. Frantiešek Duchoň František, PhD.</t>
  </si>
  <si>
    <t>AF/07/AG</t>
  </si>
  <si>
    <t>P201059697</t>
  </si>
  <si>
    <t>P201059695</t>
  </si>
  <si>
    <t>ORP-100/1-VYS--PK-2023</t>
  </si>
  <si>
    <t>241104-1/Ku</t>
  </si>
  <si>
    <t>ANDIS s.r.o.</t>
  </si>
  <si>
    <t>31357741</t>
  </si>
  <si>
    <t>Kurz</t>
  </si>
  <si>
    <t>doc. Ing. Jarmila Degmová, PhD.</t>
  </si>
  <si>
    <t>OF-2024-009</t>
  </si>
  <si>
    <t>Európska jadrová experimentálna vzdelávacia plat</t>
  </si>
  <si>
    <t>55846327</t>
  </si>
  <si>
    <t>Špecializovaný kurz pre študentov na tému „Nuclear Based Diagnostic Methods“</t>
  </si>
  <si>
    <t>BL2024037</t>
  </si>
  <si>
    <t>ANDELOVÁ &amp; Co,, s.r.o.</t>
  </si>
  <si>
    <t>47506946</t>
  </si>
  <si>
    <t>ORP-570/2-VYS-PP-2024</t>
  </si>
  <si>
    <t>ALAS SLOVAKIA,s.r.o.</t>
  </si>
  <si>
    <t>35825286</t>
  </si>
  <si>
    <t>2024/200/0359</t>
  </si>
  <si>
    <t>OB-342/2024/NASES</t>
  </si>
  <si>
    <t xml:space="preserve">Národná agentúra pre sieťové </t>
  </si>
  <si>
    <t>42156424</t>
  </si>
  <si>
    <t>AT-020241204-MLI-01</t>
  </si>
  <si>
    <t>Aliter Technologies,a.s.</t>
  </si>
  <si>
    <t>36831221</t>
  </si>
  <si>
    <t>Porovnávacie meranie</t>
  </si>
  <si>
    <t>Konzultačné služby</t>
  </si>
  <si>
    <t>METIS Legal s.r.o.</t>
  </si>
  <si>
    <t>47242159</t>
  </si>
  <si>
    <t>písomná z 16.12.2024</t>
  </si>
  <si>
    <t>2024-0507-1158330</t>
  </si>
  <si>
    <t>SML/0301/0094/24</t>
  </si>
  <si>
    <t xml:space="preserve">Podtatranská vodárenská prevádzková </t>
  </si>
  <si>
    <t>36500968</t>
  </si>
  <si>
    <t>Fakulta špeciálnej techniky TnUAD</t>
  </si>
  <si>
    <t>Meranie tvrdosti vzoriek</t>
  </si>
  <si>
    <t>Escherová Jana, Ing., PhD.</t>
  </si>
  <si>
    <t>Letecké opravovne Trenčín, a.s,</t>
  </si>
  <si>
    <t>Vykonanie expertízy mechanických vlastností meraním tvrdosti a mikrotvrdosti na povrchu kovových vzoriek.</t>
  </si>
  <si>
    <t>preradené do T2</t>
  </si>
  <si>
    <t>Fakulta sociálno- ekonomických vzťahov TnUAD</t>
  </si>
  <si>
    <t>Regionálna analýza o mladých ľuďoch ohrozených situáciou NEET a v situácii NEET na území Trenčianskeho kraja</t>
  </si>
  <si>
    <t xml:space="preserve"> Rózsa Zoltán, prof. PhDr., PhD.</t>
  </si>
  <si>
    <t>181/2024/TnUAD</t>
  </si>
  <si>
    <t>zmluva o dielo</t>
  </si>
  <si>
    <t>program Slovensko</t>
  </si>
  <si>
    <t>Krajské centrum voľného času Trenčín</t>
  </si>
  <si>
    <t>Zmluvný výskum je zameraný na regionálnu analýzu o mladých ľuďoch ohrozených situáciou NEET a v situácii NEET na území Trenčianskeho kraja je aktivitou projektu „Vytvorenie regionálnej analýzy a regionálnych partnerstiev s cieľom identifikovania potrieb a lokalít vhodných na zriadenie centier pre prácu s mládežou na území TSK.</t>
  </si>
  <si>
    <t>Vývoj a implementácia senzorov pre cestnú meteorológiu</t>
  </si>
  <si>
    <t>Fabo Peter, RNDr. Ing.,  PhD.</t>
  </si>
  <si>
    <t>SOFTEC, spol. s r.o., Bratislava</t>
  </si>
  <si>
    <t>00683540</t>
  </si>
  <si>
    <t>Predmetom aktivity sú konzultácie k vývoju senzora pre detekciu povrchovej kontaminácie vozovky v reálnom čase. 
Senzor je súčasťou systému pre cestnú meteorológiu a by mal byť integrovaný do povrchu vozovky. 
Jeho výstupom by mali byť klasifikované informácie o stave povrchu vozovky.</t>
  </si>
  <si>
    <t>Materiálová analýza</t>
  </si>
  <si>
    <t>Krbaťa  Michal, doc. Ing., PhD.</t>
  </si>
  <si>
    <t>BDI spol. s r.o., Zvolen</t>
  </si>
  <si>
    <t>Cieľom objednávky bola materiálová analýza komponentov určených na výrobu autosedačiek. Dodané boli dva druhy oceľových výliskov, na ktorých sa vykonali tri kľúčové testy. Prvým krokom bola analýza chemického zloženia, ktorá určila presný podiel jednotlivých chemických prvkov. Následne sa uskutočnilo meranie tvrdosti. Záverečná analýza mikroštruktúry odhalila detaily vnútornej štruktúry materiálu, ako sú veľkosť a tvar zŕn či prípadné defekty. </t>
  </si>
  <si>
    <t xml:space="preserve">Analýza materiálu, Analýza chemického zloženia vzoriek </t>
  </si>
  <si>
    <t xml:space="preserve">Barényi Igor, doc. Ing., PhD. Eur Ing. </t>
  </si>
  <si>
    <t>3240000129   3240000049</t>
  </si>
  <si>
    <t>ZVS IMPEX, a.s., Dubnica nad Váhom</t>
  </si>
  <si>
    <t>16.4.2024
31.1.2024</t>
  </si>
  <si>
    <t>Analýza chemického zloženia vybraných polotovarov z ocelíí a mosadzí pomocou atómovej emisnej spektrometrie.</t>
  </si>
  <si>
    <t>Fakulta priemyselných technológií TnUAD v Púchove</t>
  </si>
  <si>
    <t>Meranie termických vlastností materiálov DSC/TG a FTIR</t>
  </si>
  <si>
    <t>Papučová  Iveta, Ing., PhD.</t>
  </si>
  <si>
    <t>3240000033</t>
  </si>
  <si>
    <t>kompozity</t>
  </si>
  <si>
    <t>UNI-TECH s.r.o., Považská Bystrica</t>
  </si>
  <si>
    <t>Komplexné hodnotenie tepelného správania, stability a degradačných mechanizmov skúmaných materiálov prostredníctvom diferenciálnej kompenzačnej kalorimetrie (DSC) a termogravimetrie (TG) v kombinácii so spektroskopiou Fourierovej transformácie v infračervenej oblasti (FTIR).</t>
  </si>
  <si>
    <t>Externá analýza povrchovej vady ložiskového segmentu</t>
  </si>
  <si>
    <t>Dubec  Andrej, Ing., PhD.</t>
  </si>
  <si>
    <t>3240000034</t>
  </si>
  <si>
    <t xml:space="preserve">Thyssenkrupp rothe erde Slovakia, a.s. Považská Bystrica </t>
  </si>
  <si>
    <t>Identifikácia príčiny vzniku vady ložiskového segmentu, posúdenie vplyvu na prevádzkové vlastnosti a návrh vhodných opatrení na optimalizáciu materiálových a technologických parametrov.</t>
  </si>
  <si>
    <t>FTIR analýza 5 ks vzoriek</t>
  </si>
  <si>
    <t>Pagáčová  Jana, Ing., PhD.</t>
  </si>
  <si>
    <t>3240000064</t>
  </si>
  <si>
    <t xml:space="preserve">Bizlink Technology Slovakia, s.r.o Beckov </t>
  </si>
  <si>
    <t>Identifikáciu chemického zloženia a štruktúrnych charakteristík materiálov na základe interakcie infračerveného žiarenia, posúdenie prípadných zmien v materiálovej štruktúre.</t>
  </si>
  <si>
    <t>Meranie 3ks štruktúrnych vlastností materiálov a meranie 1ks termických vlas.materiálu</t>
  </si>
  <si>
    <t>Pagáčová  Jana, Ing., PhD., Papučová  Iveta, Ing., PhD.</t>
  </si>
  <si>
    <t>3240000074</t>
  </si>
  <si>
    <t>UNI-TECH, s.r.o Považská Bystrica</t>
  </si>
  <si>
    <t xml:space="preserve">Meranie štruktúrnych vlastností materiálov s cieľom identifikovať štrukturálne charakteristiky, ktoré ovplyvňujú mechanické, fyzikálno-chemické a funkčné vlastnosti materiálov. Meranie termických vlastností materiálov s cieľom sledovať teplotne indukované zmeny.  </t>
  </si>
  <si>
    <t>Materiálový test plechov</t>
  </si>
  <si>
    <t>3240000084</t>
  </si>
  <si>
    <t>kvalita produkcie</t>
  </si>
  <si>
    <t>KOVAL SYSTEMS, a.s. Beluša</t>
  </si>
  <si>
    <t>Materiálový test plechov zahŕňajúci komplexnú analýzu mikroštruktúrnych vlastností kovových materiálov s cieľom posúdiť ich spracovateľnosť, pevnostné charakteristiky a dlhodobú odolnosť v prevádzkových podmienkach.</t>
  </si>
  <si>
    <t>Analýza SEM zafarbeného povrchu ložiskovej guľôčky</t>
  </si>
  <si>
    <t>3240000107</t>
  </si>
  <si>
    <t xml:space="preserve">Analýza SEM zafarbeného povrchu ložiskovej guľôčky, detailné hodnotenie mikroštruktúry, morfológie a chemického zloženia povrchovej vrstvy a identifikácia možných defektov, nerovnosti, prasklín alebo opotrebenie v dôsledku prevádzkového zaťaženia. </t>
  </si>
  <si>
    <t>FTIR analýza 3 ks vzoriek</t>
  </si>
  <si>
    <t>3240000108</t>
  </si>
  <si>
    <t>Identifikácia chemického zloženie v analyzovaných materiáloch pomocou FTIR, charakterizácia interakcií v štruktúre vzoriek a overenie materiálového zloženia.</t>
  </si>
  <si>
    <t>3240000131</t>
  </si>
  <si>
    <t>Identifikácia chemického zloženie analyzovaných vzoriek, porovnanie vzoriek a stanovenie ich špecifických materiálových vlastností pomocou FTIR.</t>
  </si>
  <si>
    <t>EDX analýza 7 ks vzoriek</t>
  </si>
  <si>
    <t>3240000147</t>
  </si>
  <si>
    <t>Analýza prítomných prvkov, ich distribúcia na povrchu vzoriek a prípadné nehomogenity v materiálovej štruktúre, štúdium mikroštruktúrnych vlastností materiálov.</t>
  </si>
  <si>
    <t>Konzultačné služby a vývoj novej polymérnej zmesi s požadovanými vlastnosťami pre podrážky obuvi</t>
  </si>
  <si>
    <t>Pajtášová  Mariana, prof. RNDr., PhD.,  Labaj Ivan,  Ing., PhD.</t>
  </si>
  <si>
    <t>3240000156</t>
  </si>
  <si>
    <t>guma a koža</t>
  </si>
  <si>
    <t>BAMIPA, s.r.o Bošany</t>
  </si>
  <si>
    <t>Výber vhodných polymérnych matríc a aditív, testovanie adhézie, elasticity, oderuvzdornosti a odolnosti voči environmentálnym faktorom, realizácia testov spracovateľnosti a funkčných vlastností, overenie kompatibility zmesi s výrobnými technológiami formovania obuvi.</t>
  </si>
  <si>
    <t>EDX analýza 12 ks vzoriek</t>
  </si>
  <si>
    <t>3240000157</t>
  </si>
  <si>
    <t>Identifikácia elementárneho zloženia povrchových vrstiev materiálu, detailná analýza chemického zloženia vzoriek zameraná na stanovenie homogénnosti a prítomnosti prípadných nečistôt alebo kontaminantov</t>
  </si>
  <si>
    <t>Komplexná laboratórna analýza adhéznej zmesi so Silikou pre pogumovanie ocelokordu TBR pneu</t>
  </si>
  <si>
    <t>Labaj Ivan,  Ing., PhD.</t>
  </si>
  <si>
    <t>3240000302</t>
  </si>
  <si>
    <t>SVENG s.r.o. Púchov</t>
  </si>
  <si>
    <t>Komplexná laboratórna analýza adhéznej zmesi so silikou určená pre pogumovanie ocelokordu TBR pneumatík zahŕňajúca detailné hodnotenie jej chemického zloženia, fyzikálno-chemických vlastností a interakcie s kovovým povrchom, stanovenie adhéznych vlastností zmesi, hodnotenie kompatibility polymérnej matrice so silikou a identifikáciu funkčných skupín.</t>
  </si>
  <si>
    <t>FTIR analýza 7 ks vzoriek a EDX analýza 23 ks vzoriek</t>
  </si>
  <si>
    <t>3240000395</t>
  </si>
  <si>
    <t>Komplexné hodnotenie štrukturálnych a chemických vlastností materiálov s dôrazom na identifikáciu nečistôt, povrchových modifikácií a prípadných vád materiálu.</t>
  </si>
  <si>
    <t>Analýza defektných oblastí adhézneho spojenia polymérneho a kovového materiálu, fraktogr.analýza lomu kovovej časti</t>
  </si>
  <si>
    <t>3240000427</t>
  </si>
  <si>
    <t>ContiTech Vibration Control Slovakia, spol.s.r.o Dolné Vestenice</t>
  </si>
  <si>
    <t xml:space="preserve">Analýza defektných oblastí adhézneho spojenia polymérneho a kovového materiálu zahŕňajúca  hodnotenie štrukturálnej integrity spoja s cieľom identifikovať príčiny jeho zlyhania, posúdenie mechanizmu porušenia, charakterizáciu lomovej plochy a identifikáciu dominantných porušovacích procesov. </t>
  </si>
  <si>
    <t>EDX analýza 10 ks vzoriek</t>
  </si>
  <si>
    <t>3240000555</t>
  </si>
  <si>
    <t>Bizlink Technology Slovakia, s.r.oBeckov IČO 50060236</t>
  </si>
  <si>
    <t xml:space="preserve">Kvantitatívne a kvalitatívne stanovenie chemického zloženia povrchových aj objemových oblastí materiálov prostredníctvom EDX, identifikácia prítomnosti prvkov, ich rozloženie v štruktúre vzoriek a potenciálne kontaminácie či inklúzie. </t>
  </si>
  <si>
    <t>Optimalizácia procesov chemického a elektrochemického leptania s cieľom identifikovať mikroštruktúrne vlastnosti materiálu</t>
  </si>
  <si>
    <t>Bakošová Dana, doc. Ing., PhD.</t>
  </si>
  <si>
    <t>3240000592</t>
  </si>
  <si>
    <t xml:space="preserve">Optimalizácia procesov chemického a elektrochemického leptania s cieľom identifikovať mikroštruktúrne vlastnosti materiálu, vplyvy leptacích roztokov na mikroštruktúrne zmeny, mechanizmy odhaľovania zŕn a fázových rozhraní, ako aj faktory ovplyvňujúce presnosť a reprodukovateľnosť analýz. </t>
  </si>
  <si>
    <t>CUP FunGlass</t>
  </si>
  <si>
    <t>Identifikácia čiernych častíc</t>
  </si>
  <si>
    <t>Kaňková Hana, Ing. PhD.</t>
  </si>
  <si>
    <t>240TK00041</t>
  </si>
  <si>
    <t>SlovZink/Dubravská cesta 2, 841 04 BA/IČO 35772204</t>
  </si>
  <si>
    <t>Stanovenie koncentrácie tália v ZnO pomocou atómovej emisnej spektrometrie s využitím indukčne viazanej plazmy</t>
  </si>
  <si>
    <t>SiOxCy  optimalizácia</t>
  </si>
  <si>
    <t>Pakeresht Amir, assoc. prof.</t>
  </si>
  <si>
    <t>P52475,P48926</t>
  </si>
  <si>
    <t>GroGlass/Katlakalna 4B, Rīga, Latvija</t>
  </si>
  <si>
    <t>Research and optimization of SiOxCy film on sapphire  and silicon wafers</t>
  </si>
  <si>
    <t>Optimalizácia dodanej vzorky - sklo</t>
  </si>
  <si>
    <t>Kraxner Jozef, Ing. PhD.</t>
  </si>
  <si>
    <t xml:space="preserve">107/4510056838/2024 </t>
  </si>
  <si>
    <t>RONA, a. s./Schreiberova 365, 02061 Lednické Rovne</t>
  </si>
  <si>
    <t>Vývoj zloženia a taviace experimenty vysoko homogénnych kremičitých skiel.</t>
  </si>
  <si>
    <t>Miktoguličky, plameňová syntéza</t>
  </si>
  <si>
    <t>24/5/2024</t>
  </si>
  <si>
    <t>ZAZA Group/ 10/1 th Cross, Lakshmi Road Shantin, 560027 Brangalore, India</t>
  </si>
  <si>
    <t xml:space="preserve"> 29AAJPZ0319C1ZN</t>
  </si>
  <si>
    <t>Development process of the hollow glass microspheres by flame synthesis technique from the glass sent by the customer</t>
  </si>
  <si>
    <t>Taviaci experiment</t>
  </si>
  <si>
    <t>Prnová Anna, Ing. PhD</t>
  </si>
  <si>
    <t>6/12/2023</t>
  </si>
  <si>
    <t>Calumite, s. r. o./Lihovarská 636/44, 718 00 Ostrava – Kunčičky, ČR</t>
  </si>
  <si>
    <t>Taviaci experiment v taviacej peci v teplotním rozsahu 25-1500°C</t>
  </si>
  <si>
    <t>Identifikácia drsnosti</t>
  </si>
  <si>
    <t>Liška Marek, prof. Ing. DrSc.</t>
  </si>
  <si>
    <t xml:space="preserve">107/4510057185/2024 </t>
  </si>
  <si>
    <t>RONA, a. s./Schreiberova 365, Lednické Rovne</t>
  </si>
  <si>
    <t>Identifikácia drsnosti povrchu pomocou optickej mikroskopie na korodovanom povrchu kremičitanového skla</t>
  </si>
  <si>
    <t>Teplota transformácie, koeficient rozťažnosti</t>
  </si>
  <si>
    <t>Chromčíková Mária, doc. Ing. PhD.</t>
  </si>
  <si>
    <t>242000379,242000335,242000271,242000232,242000163,242000118,242000084,242000042,232000524</t>
  </si>
  <si>
    <t>Sika Automotive Slovakia s.r.o./Továrenská 49, 953 01 Zlaté Moravce</t>
  </si>
  <si>
    <t>Stanovenie teploty transformácie a koeficientu teplotnej rozťažnosti pomocou TMA Q400</t>
  </si>
  <si>
    <t>Pnutie v skle</t>
  </si>
  <si>
    <t>Hruška Branislav, Ing. PhD.</t>
  </si>
  <si>
    <t>OV-77/2024</t>
  </si>
  <si>
    <t>Amphora/ Nitrianska 100, 92027 Nitra</t>
  </si>
  <si>
    <t>identifikácia prítomnosti pnutia v skle pomocou polarizácie svetla</t>
  </si>
  <si>
    <t>242000551,242000504,242000428</t>
  </si>
  <si>
    <t>Vysokoteplotné experimenty</t>
  </si>
  <si>
    <t>Galusek Dušan, prof. Ing. DrSc.</t>
  </si>
  <si>
    <t>VUT/0350142670/2024/62</t>
  </si>
  <si>
    <t>VUT Brno, CEITEC/ Purkyňova 123, 61200 Brno, ČR</t>
  </si>
  <si>
    <t>00216305</t>
  </si>
  <si>
    <t>telepné spracovanie vzoriek (1800°C) vrátane materiálu (2xMo, 1xSiC)</t>
  </si>
  <si>
    <t>Identifikácie distribúcie prvkového zloženia</t>
  </si>
  <si>
    <t xml:space="preserve">0124/223 </t>
  </si>
  <si>
    <t>VÚSH/Hněvkovského 30/65, 61700 Brno, ČR</t>
  </si>
  <si>
    <t xml:space="preserve">Štúdium distribúcie prvkového zloženia na vybraných druhoch vzoriek pomocou skenovacieho elektrónového mikroskopu vrátane energo-disperzívneho spektrometra. </t>
  </si>
  <si>
    <t>Štúdium štruktúrnych vlastností polymérnych filamentov</t>
  </si>
  <si>
    <t>42/2024/209, 40/2024/5,42/2024/117</t>
  </si>
  <si>
    <t>TIMM Slovakia/Nozdrkovce 3140/37, Trenčín</t>
  </si>
  <si>
    <t>štúdium štruktúrnych vlastností polymérnych filamentov pomocou skenovacej elektrónovej mikroskopie</t>
  </si>
  <si>
    <t>Nehomogenita práškov</t>
  </si>
  <si>
    <t>240TK00035, 240TK00020</t>
  </si>
  <si>
    <t>SlovZink, a. s./Dúbravská cesta 2, 841 04 Bratislava</t>
  </si>
  <si>
    <t>Štúdium nehomogenít práškových vzoriek pomocou skenovacieho elektrónového mikroskopu snímkovaním a prvkovou analýzou pomocou EDXS detektora.</t>
  </si>
  <si>
    <t>Identifikácia záťažových prvkov a chladiva v suspenzii</t>
  </si>
  <si>
    <t>2706/2023,2877/2023,1265/2024/1025770,1475/2024/1025770,1658/2024/1025770,2183/2024/1025770,2531/2024/1025770</t>
  </si>
  <si>
    <t>VUÉZ, a. s./Hviezdoslavova 35, 93439 Levice</t>
  </si>
  <si>
    <t xml:space="preserve">Testovanie bezpečnosti prevádzky jadrových elektrárni z pohľadu havárii typu straty chladiva LOCA – Loss Of Coolant Accident (analýza ICP/OES vzoriek suspenzie záťažových prvkov a chladiva) </t>
  </si>
  <si>
    <t>Chemická homogenita kremičitanových skiel</t>
  </si>
  <si>
    <t>107/4510054392/2024</t>
  </si>
  <si>
    <t>RONA, a. s./Schreiberova 365, 020 61 Lednické Rovne</t>
  </si>
  <si>
    <t>výskum v oblasti chemickej homogenity mnodelových kremičitanových skiel pomocou XRF</t>
  </si>
  <si>
    <t>Chemické zloženie borosilikátových skiel</t>
  </si>
  <si>
    <t>162_240319_PZI_01</t>
  </si>
  <si>
    <t>MAM Health &amp; Innovation GmbH, Innovationsplatz 1, 7051 Großhöflein, AT</t>
  </si>
  <si>
    <t>IČO FN 128278w</t>
  </si>
  <si>
    <t>Štúdium chemického zloženia borosilikátových skiel v závislosti od ich chemickej odolnosti.</t>
  </si>
  <si>
    <t>Chemcká homogenita kremičitanových skiel</t>
  </si>
  <si>
    <t>104/4510061998/2024, 104/4510062172/2024, 104/4510062606/2024, 104/4510062978/2024</t>
  </si>
  <si>
    <t>Rektorát TUAD</t>
  </si>
  <si>
    <t>Habánik Jozef, Doc. Ing. PhD.</t>
  </si>
  <si>
    <t>2022-1-SK01-KA131-HED-000062439</t>
  </si>
  <si>
    <t>SAAIC -Národná agentúra programu Erasmus+</t>
  </si>
  <si>
    <t>IČO: 30778867</t>
  </si>
  <si>
    <t>všetky súčasti TnUAD</t>
  </si>
  <si>
    <t xml:space="preserve">Cieľom projektu je realizácia akademických mobilít študentov, pedagógov a zamestnancov VŠ za účelom štúdia, praktickej stáže, výučby a školenia. Výmenné pobyty sa realizujú v rámci uzatvorených Inter-inštitucionálnych zmlúv s inštitúciami poskytujúcimi vysokoškolské vzdelávanie a prax v členských a pridružených krajinách Európskej únie. </t>
  </si>
  <si>
    <t>2023-1-SK01-KA131-HED-000121385</t>
  </si>
  <si>
    <t>Mobility študentov a zamestnancov vysokých škôl s partnerskými krajinami</t>
  </si>
  <si>
    <t>2024-1-SK01-KA131-HED-000208105</t>
  </si>
  <si>
    <t>Cieľom projektu je realizácia akademických mobilít študentov, pedagógov a zamestnancov VŠ za účelom štúdia, praktickej stáže, výučby a školenia. Výmenné pobyty sa realizujú v rámci uzatvorených Inter-inštitucionálnych zmlúv s inštitúciami poskytujúcimi vysokoškolské vzdelávanie v krajinách mimo členských štátov Európskej únie.</t>
  </si>
  <si>
    <t>Europe Direct TnUAD Trenčín</t>
  </si>
  <si>
    <t>101034892-ED TNUAD-Trenčín</t>
  </si>
  <si>
    <t>https://ec.europa.eu/info/index_sk</t>
  </si>
  <si>
    <t>Europe Direct</t>
  </si>
  <si>
    <t>projekt riadený rektorátom</t>
  </si>
  <si>
    <t>Zriadenie informačného centra EUROPE DIRECT, ako sprostredkovateľa medzi EÚ a jej občanmi v Trenčianskom kraji s cieľom šíriť povedomie a informácie o Európskej únii a aktívne podporovať diskusiu na miestnej a regionálnej úrovni.</t>
  </si>
  <si>
    <t>CUP FumGlass</t>
  </si>
  <si>
    <t>Investigation of Cerium-Doped Lanthanum Magnesium Hexaaluminate: 
Thermophysical Properties and Corrosion Resistance for High-Temperature 
Applications</t>
  </si>
  <si>
    <t>Sekar Anusha, PhD.</t>
  </si>
  <si>
    <t>https://www.jecstrust.org/en/je/call-for-projects</t>
  </si>
  <si>
    <t>JECS mobility</t>
  </si>
  <si>
    <t>The Journal of European Ceramic Society Trust</t>
  </si>
  <si>
    <t>National company number:BE 893.385.836</t>
  </si>
  <si>
    <t>konferencia India</t>
  </si>
  <si>
    <t xml:space="preserve">Grant to attend the 88th Annual Session of the Indian Ceramics Society and International Conference 
in Advanced Ceramics for Sustainability which will be organised by the Indian Ceramic Society 
in the campus of Indian Institute of Technology Madras (located in Chennai, India), from 28th to 
30th November 2024. </t>
  </si>
  <si>
    <t xml:space="preserve">Stay in Leoben: Mechanical characterization of Al203/Y3Al5012(YAG/Zro2 ceramics fabricated using spark plasma sintering </t>
  </si>
  <si>
    <t>Vakhshouri Maryam, MSc.</t>
  </si>
  <si>
    <t>Contract n. 2023349</t>
  </si>
  <si>
    <t>Great attention has been paid to oxide ceramics for high-temperature applications with some attempts being focused on Al2O3-based eutectic ceramics which are good candidates for ultra-high-temperature applications as an alternative for superalloys, monolithic alumina, and zirconia. The application of Al2O3/Y3Al5O12(YAG) eutectic ceramics is restricted due to their low fracture toughness (≈2MPa m1/2) although the bending strength from room temperature up to 1800 °C is relatively high, in the range of 350-400 MPa. The fracture toughness of binary eutectic ceramics can be enhanced by the addition of a third component such as ZrO2. Oxide ternary systems such as Al2O3/YAG/ZrO2 have been recently developed to improve the high-temperature mechanical properties of their binary counterparts. Although adding zirconia particles can improve the fracture toughness of ceramics, the mechanism for the increase in fracture toughness of eutectic Al2O3/Y2O3/ZrO2 ceramics is equivocal.
The proposed research plan combines the expertise in the synthesis of composite powders using the sol-gel Pechini method and fabrication of Al2O3/YAG/ZrO2 composites using spark plasma sintering under the supervision of Prof. Dušan Galusek at FunGlass centre, Alexander Dubček University of Trenčín and the extensive experience of Prof. Raul Bermejo at the University of Leoben in mechanical properties and micro-structural analyses of advanced ceramics, fracture mechanics and failure analysis.</t>
  </si>
  <si>
    <t>Stay at CSIC, Madrid: Effect of addition Ca(NO)3 in the morphology of mesoporous bioactive glass nanoparticles obtained by microemulsion assisted sol-gel method</t>
  </si>
  <si>
    <t xml:space="preserve">Basak Onat, MSc.  </t>
  </si>
  <si>
    <t>Contract n. 2023361</t>
  </si>
  <si>
    <t xml:space="preserve">Glass is commonly used as a material for windows, lasers, vessels, and containers. Furthermore, it can be utilized as a biomaterial due to its ability to promote or react with biological tissue and its unique nature and wide chemical compositions. Special attention has been paid to the development of well-known "bioactive glasses” material, thanks to the ability to form a Hydroxyapatite film on its surface when immersed in a biological environment. This property is special for bioactive glasses compared to conventional bioinert implants. Conventional implants are  selected essentially to decrease the immune response and prevent reaction with body fluids: they led to the formation of a thin acellular fibrous capsule limited or no attachment to the surrounding tissues. Biodegradable implants can reduce the risk of rejection improving long-term outcomes. The first bioactive glass, 45S5®, was specially developed to address this challenge. Since it contains more CaO and Na2O than conventional glasses. 45S5® is well known for its biodegradability and ability to bond. It was originally synthesized by the melting-quenching method. This method has some disadvantages e.g., adjusting the size or shape, and high temperature to synthesize, leading to economic questions. In that regard, the low temperature-based sol-gel method was introduced in the bioactive glass research area. Sol-gel method allows more precise control over size and shape of bioactive glasses and is a low-cost and high-yield. It leads to the production of refined structures such as mesoporous bioactive glass nanoparticles (MBGNs). MBGNs have a higher specific surface area and more controllable pore size than conventional sol-gel bioactive glasses. Regarding these features, MBGNs have superior cytocompatibility and rapid apatite formation (bioactivity) in stimulated body fluid (SBF).
The chemical composition of MBGNs is mainly based on a binary SiO2-CaO system. Calcium is an essential element for a bioactive response in the human body. However, precise control of the chemical composition of MBGNs is challenging. The lack of precise control of the chemical composition of MBGNs is mainly related to issues with the incorporation of Ca2+ ions into the silica network during the sol-gel process. Ca2+ ions enter the network only through a heat treatment &gt;450 °C. It was also observed that the number of Ca2+ ions that are incorporated in the silica network depends on the addition time of Ca-precursor. The morphology, structure, and bioactivity of MBGNs also change. 
The objective of this proposal is to study and understand the effect of addition of Ca2+ ions in different steps of the MBGNs synthesis, since it is crucial for the development of suitable bioglass material. This project will be carried out between the Alexander Dubcek University of Trencin and two CSIC centers (ICV-CSIC and ICMM-CSIC). </t>
  </si>
  <si>
    <t>Stay at UNIPD Padova: Design and manufacturing of Solid Oxide Fuel Cells components by 3D printing technologies</t>
  </si>
  <si>
    <t xml:space="preserve">Novokhatska Anastasiia, Dr. </t>
  </si>
  <si>
    <t>Contract n. 2023354</t>
  </si>
  <si>
    <t>Solid Oxide Fuel Cells (SOFCs) are environmentally efficient energy conversion devices based on functional ceramics but are partially limited by the complicated fabrication procedure. In this manner, it is possible to reduce the number of fabrication steps, the initial investment and production costs, which were considered the main barriers to the market entrance of the SOFC technology [1]. The performance of SOFC depends on the microstructure of the ceramic electrolyte and air and fuel electrodes. As a rule, the electrolyte ceramics should be thin, dense and gas-tight for oxygen ion transportation. The porous microstructure and sufficient mechanical strength of both electrodes provide the stability of the reduction–oxidation reaction that improves the higher efficiency of SOFCs [2]. 3D printing methods have widened the scope for designing more performing microstructures for SOFCs, providing material savings, high production efficiency, and low cost. Among all the 3D printing technologies applicable for advanced ceramics, direct ink writing (DIW), UV Stereolithography which includes stereolithography apparatus (SLA) and digital light processing (DLP), laminated object manufacturing (LOM) and selective laser sintering (SLS), were reported to be successful in making green forms which can be sintered to be dense or porous structures [3, 4].
The primary objective of the project is the development of advanced ceramics in systems based on 8YSZ by various additive manufacturing techniques and their basic characterization. This will be achieved by the study of the effect of topological modification (surface/design) by using of 3D CAD modeling process followed by a fabrication process of advanced 3D structures (dense and porous) with various additive techniques (SLA and DIW) and investigation of electrochemical properties of developed samples.  The procedure of fabricating 8YSZ planar or wave electrolytes, using SLA and DIW, includes five steps: i) model designing by CAD, ii) printing, iii) cleaning, iv) de-binding, and v) sintering. To achieve the analysis of the overall performance of the prepared samples, it is necessary to study the electrochemical characterization under operating conditions by a test bench.</t>
  </si>
  <si>
    <t>Fakulta sociálno-ekonomických vzťahov TnUAD</t>
  </si>
  <si>
    <t>Nové společné vzdělávání v segmentu cestovního ruchu s akcentem na kompetence požadované trhem práce v lázeňství vybraných přeshraničních regionů (KOMLAZ)</t>
  </si>
  <si>
    <t>Adriana Grenčíková,doc. Ing. PhD.;Zuzana Jakubíková, Ing.PhD.</t>
  </si>
  <si>
    <t xml:space="preserve">NFP304010AZS2 INTERREG V-A SK-CZ/2020/12 </t>
  </si>
  <si>
    <t>https://14-20.sk-cz.eu/sk/vyzvy/prioritna-os-1/2020/399-vyzva-na-predkladanie-ziadosti-o-nfp-c-interreg-v-a-sk-cz-2020-12</t>
  </si>
  <si>
    <t>Interreg V-A SK-CZ</t>
  </si>
  <si>
    <t>European Commission  z prostriedkov Európskeho fondu regionálneho rozvoja</t>
  </si>
  <si>
    <t>projekt ukončený, dofinancovanie</t>
  </si>
  <si>
    <t>Cieľom projektu bude vytvorenie spoločného vzdelávacieho výstupu s dôrazom na získanie kľúčových kompetencií požadovaných trhom, aby sa dosiahla pozitívna zmena v uplatniteľnosti cieľovej skupiny na trhu. Cieľovou skupinou projektu budú nielen študenti magisterského štúdia ekonomických odborov, ale aj ich pedagógovia a vybraní zamestnávatelia a ich zamestnanci v dotknutých regiónoch, ktorí sa budú môcť zúčastniť na vzdelávacej oblasti formou spoločných workshopov.Celkovo projekt posilní inštitucionálnu spoluprácu medzi partnermi a najmä zvýši relevantnosť terciárneho vzdelávania pre potreby zamestnávateľov v dotknutých regiónoch. Dôležitým aspektom žiadosti o program je skutočnosť, že oba pohraničné regióny sú navzájom prepojené nielen kvôli historickým a kultúrnym tradíciám, ale je potrebné pokračovať aj v spolupráci na vzdelávacej, hospodárskej a sociálnej úrovni.</t>
  </si>
  <si>
    <t>Challenges from the pandemics: adult learning in Romania and Slovakia - AdultLearningROSK</t>
  </si>
  <si>
    <t>Rózsa Zoltán, prof. PhDr., PhD.</t>
  </si>
  <si>
    <t>SOCPL 101051925/2021</t>
  </si>
  <si>
    <t>manažment</t>
  </si>
  <si>
    <t>https://ec.europa.eu/info/funding-tenders/opportunities/portal/screen/opportunities/topic-details/socpl-2021-soc-dialog-01  https://www.adultlearningproject.eu/consortium-partners</t>
  </si>
  <si>
    <t xml:space="preserve"> Support for social dialogue</t>
  </si>
  <si>
    <t>European Social Fund Plus</t>
  </si>
  <si>
    <t>Projekt, ktorého cieľom je vybaviť sociálnych partnerov z Rumunska a Slovenska nástrojmi na ďalšie riešenie meniaceho sa dopytu po zručnostiach vyvolaného transformáciou a digitalizáciou práce, nástrojmi na ďalšie zlepšenie účasti na vzdelávaní dospelých, získavanie zručností a budovanie kapacít sociálnych partnerov v súlade s EÚ, prispieva k podpore sociálneho dialógu na medziodvetvovej úrovni a rozvíja európsky sociálny dialóg. Hoci je celková téma celoživotného vzdelávania veľmi komplexná, cieľom projektu je zamerať sa na tri perspektívy ako hlavné stavebné kamene pre ďalší rozvoj na národnej úrovni:
- pochopiť súčasné prekážky a podnety zamestnancov v súvislosti s celoživotným vzdelávaním, aby bolo možné ďalej rozvíjať riešenia zamerané na človeka,
- zmapovať súčasný národný rámec celoživotného vzdelávania riadený zamestnávateľmi v RO a SK 
- certifikácia, akreditácia, profesijné normy atď. s cieľom identifikovať body zlomu, v ktorých by sociálni partneri mohli priniesť svoj vlastný významný príspevok,
- učiť sa od krajín EÚ, ktoré dosahujú najlepšie výsledky v oblasti účasti dospelých na celoživotnom vzdelávaní,
- iniciovať národný medzisektorový sociálny dialóg na základe zistení z uvedených bodov s cieľom poskytnúť spoločné riešenia,
- vytvoriť experimentálne medzisektorové učebné plány pre vysokoškolské odborné štúdium v oblasti digitálnych technológií a technologickej oblasti s cieľom poskytnúť viac príležitostí na získanie mikrokreditov.</t>
  </si>
  <si>
    <t>Rekonštrukcia a modernizácia Geovednej expozície FBERG</t>
  </si>
  <si>
    <t>Khouri Samer, prof. Ing., PhD.</t>
  </si>
  <si>
    <t>banská geológia a geologický prieskum</t>
  </si>
  <si>
    <t>https://www.crz.gov.sk/zmluva/9951410/</t>
  </si>
  <si>
    <t>Dodatok č.6 k zmluve o poskytnutí dotácie na r.2024</t>
  </si>
  <si>
    <t>Cieľom modernizácie Geovednej expozície FBERG je popularizovať geológiu ako dôležitý vedný odbor, podporovať záujem o štúdium tejto oblasti a zapájať sa do projektov európskeho formátu v oblasti geológie.</t>
  </si>
  <si>
    <t>kapitálové výdavky sa neuvádzajú</t>
  </si>
  <si>
    <t>Obnova a rozšírenie informačnej a komunikačnej technológie - IKT</t>
  </si>
  <si>
    <t>https://www.crz.gov.sk/zmluva/9232682/</t>
  </si>
  <si>
    <t>Dodatok č.4 k zmluve o poskytnutí dotácie na r.2024</t>
  </si>
  <si>
    <t>Cieľom obnovy a rozšírenia informačnej a komunikačnej technológie - IKT je podpora tvorby moderných podmienok pre vedecko výskumné účely so zámerom zapájania mladých vedcov do projektových a ktivít našej fakulty.</t>
  </si>
  <si>
    <t>nemá výskumný charakter</t>
  </si>
  <si>
    <t>Technologické dovybavenie Centra spracovania surovín FBERG TUKE</t>
  </si>
  <si>
    <t>https://www.crz.gov.sk/zmluva/9366706/</t>
  </si>
  <si>
    <t>Základným cieľom je vybudovanie unikátneho Centra spracovania surovín a nákup zariadenia pre automatickú mineralogickú analýzu predstavuje významný pokrok v oblasti výskumu materiálov umožní plniť úlohu akcelerácie technologického transferu inovácii v oblasti využitia nerastných surovín a tvorby základnej databázy surovinových zdrojov Slovenskej republiky. Ide o investíciu do efektívnosti, presnosti a inovačného potenciálu v oblasti spracovania surovín,  mineralogického výskumu, výskumu materiálov a jeho unikátne vlastnosti a výhody prinesú lokálnej, resp. regionálnej výskumnej komunite nové možnosti a perspektívy.</t>
  </si>
  <si>
    <t>Tometz Ladislav, doc. Ing., PhD.</t>
  </si>
  <si>
    <t>P-101-0004/24</t>
  </si>
  <si>
    <t>ČVS: PPZ-1086/NCK-ENV-KE-2022</t>
  </si>
  <si>
    <t>Ministerstvo vnútra SR PPZ, Košice</t>
  </si>
  <si>
    <t>Cieľom výskumu bolo vypracovanie znaleckého posudku k príčinám zatápania ložiska "Manó- Gabriela"</t>
  </si>
  <si>
    <t>Dodávka nového informačného systému Generálnej prokuratúry SR a súvisiacich služieb a tovarov v rámci projektu Elektronické služby Generálnej prokuratúry SR</t>
  </si>
  <si>
    <t>Juhár Jozef, prof. Ing. CSc.</t>
  </si>
  <si>
    <t>telekomunikačné systémy</t>
  </si>
  <si>
    <t>Ústav informatiky SAV Bratislava</t>
  </si>
  <si>
    <t>neurčito</t>
  </si>
  <si>
    <t>Zmluva o poskytnutí služby-Service Level Agreement je platná na dobu neručitú.</t>
  </si>
  <si>
    <t>Vývoj modul na prepis hlasu do písomnej podoby pre informačný systém (IS) PATRICIA. Pri tvorbe dokumentu v IS PATRICIA môže používateľ využiť aj hlasový vstup. Hlasový vstup sa s použitím Modulu prepisu hlasu transformuje do písomnej podoby, ktorá je následne k dispozícii nástrojom na tvorbu dokumentu  v module IS PATRICIA. Tvorba a spracovanie dokumentu následne pokračuje štandardným spôsobom. Modul prepisu hlasu bol realizovaný systémom na automatický prepis diktátu (APD), ktorý prepisuje diktovaný právnický text v slovenčine  do textovej podoby. Je založený na rozpoznávaní plynulej reči v slovenčine s veľkým slovníkom. Systém môže pracovať v režime „on line“  – priamy prepis textu diktovaného s pomocou vhodného mikrofónu v reálnom čase alebo „off line “ – prepis zvukového súboru obsahujúceho diktovanú reč (na prepis zvukových záznamov diktovanej reči).</t>
  </si>
  <si>
    <t>presunuté do T3</t>
  </si>
  <si>
    <t>ALICE experiment at the CERN LHC: The study of strongly interacting matter under extreme conditions</t>
  </si>
  <si>
    <t>Jadlovský Ján, doc. Ing. , CSc.</t>
  </si>
  <si>
    <t>CERN/MŠ 0410/2022</t>
  </si>
  <si>
    <t>technická kybernetika</t>
  </si>
  <si>
    <t>CERN</t>
  </si>
  <si>
    <t>MŠVVaŠ SR</t>
  </si>
  <si>
    <t>Riešenie úloh  projektu prispieva pri vývoji, simulačnom overení, vytvorení  súboru programových modulov, nasadení do prevádzky a overení v prevádzke novej verzie riadiaceho systému DCS pre riadenie pixelového detektora veľkého urýchľovača LHC experimentu ALICE v CERNe. Uvedené úlohy sú realizované v rámci projektu  inovácie, finalizácie a testovania vnútorného dráhového systému ITS s dôrazom na vývoj novej generácie pixelového detektora s požiadavkou identifikácie dráh (polohy častíc) vznikajúcich pri zrážkach Pb-Pb pri energii 15 TeV na n-n pár.</t>
  </si>
  <si>
    <t>Archeologický výskum v rámci stavby Skúšobná stanica ÚKSÚP v Bratislave - poľnohospodárska budova</t>
  </si>
  <si>
    <t>Mgr. Peter Tajkov, PhD.</t>
  </si>
  <si>
    <t>1/KTaDU/2024/PČ</t>
  </si>
  <si>
    <t>ÚKSÚP Bratislava</t>
  </si>
  <si>
    <t>00156582</t>
  </si>
  <si>
    <t>projekt podnikateľskej činnosti</t>
  </si>
  <si>
    <t xml:space="preserve">Päť pásových sond s približnou šírkou 1,7 – 1,9 m, v celkovej dĺžke približne 276 m a v hĺbke od 0,5 do 1 m,  bolo z hľadiska archeologických nálezov negatívnych. Zdokumentovali sme sled troch stratigrafických jednotiek – vrstiev. </t>
  </si>
  <si>
    <t>Archeologický výskum na overenie existencie a umiestnenia rotundy v obci Vlachovo</t>
  </si>
  <si>
    <t>2/KTaDU/2024/PČ</t>
  </si>
  <si>
    <t>Obec Vlachovo</t>
  </si>
  <si>
    <t>00328898</t>
  </si>
  <si>
    <t xml:space="preserve">Výskum na vedecké a dokumentačné účely na lokalite priniesol niekoľko zásadných zistení. Prvom rade nepotvrdil relikty po zaniknutej architektúre v miestach geofyzikálnych meraní. Druhým zásadným zistením je objav zvyškov zaniknutého objektu (kaplnky) na severozápadnom okraji dnešného cintorína. </t>
  </si>
  <si>
    <t xml:space="preserve">GRBBeta </t>
  </si>
  <si>
    <t>Ing. Peter Hanák, PhD.</t>
  </si>
  <si>
    <t>2022/16919:2-D0400</t>
  </si>
  <si>
    <t>Ministerstvo školstva vedy, výskumu a športu SR</t>
  </si>
  <si>
    <t>2023 (predlzene na 2024)</t>
  </si>
  <si>
    <t xml:space="preserve">Expertízne analýza vystuženia nosných prvkov </t>
  </si>
  <si>
    <t>Ing. Peter Sabol, PhD.</t>
  </si>
  <si>
    <t>P-105-0025/24</t>
  </si>
  <si>
    <t>Obec Slovenská Kajňa</t>
  </si>
  <si>
    <t>00332852</t>
  </si>
  <si>
    <t>Analýza vystuženia nosných prvkov bola zameraná na identifikáciu nosných prvkov prefabrikovanej konštrukcie, experimentálne určenie tlakovej pevnostu betónu deštrukčnou metódou, zistenie množstva betonárskej výstuže a miery jej korózie.</t>
  </si>
  <si>
    <t>Expertízna analýza degradácie betónu</t>
  </si>
  <si>
    <t>P-105-0039/24</t>
  </si>
  <si>
    <t>Správa ciest KSK</t>
  </si>
  <si>
    <t>35555777</t>
  </si>
  <si>
    <t>Analýza degradácie betónu bola zameraná na overenie pevnosti betónu spodnej stavby  železobetónového cestného mosta prostredníctvom deštrukčných laboratórnych testov.</t>
  </si>
  <si>
    <t>Digitálne dvojča PoC  výskum a vývoj</t>
  </si>
  <si>
    <t>O-21-105/0007-00</t>
  </si>
  <si>
    <t>Technická univerzita v Košiciach</t>
  </si>
  <si>
    <t>Hlavným cieľom projektu Proof of Concept je zefektívnenie zavádzania novej stavebnej legislatívy do praxe. Čiastkovými cieľmi PoC je vytvorenie modelu digitálneho dvojčaťa na vybranom území jedného mesta s možnosťou testovania metodických prístupov a implementačných postupov.</t>
  </si>
  <si>
    <t>ide o prerozdelenie prostriedkov VŠ</t>
  </si>
  <si>
    <t>Analýza a projektové energetické hodnotenie Základnej školy Považská, Košice</t>
  </si>
  <si>
    <t>Lopušniak Martin, doc. Ing., PhD.</t>
  </si>
  <si>
    <t>P-105-0073/24</t>
  </si>
  <si>
    <t>Mesto Košice</t>
  </si>
  <si>
    <t xml:space="preserve">Vedeckým cieľom projektového hodnotenia je navrhnúť energetické opatrenia a stanoviť hodnotu energetických úspor posudzovanej budovy v rôznych alternatívach. Energetická úspora sa určuje normalizovaným výpočtom. Súčasťou prác je obhliadka na mieste, vytvorenie 3D modelu budovy a určenie ekonomickej náročnosti navrhnutých opatrení na energetickú úsporu.   </t>
  </si>
  <si>
    <t>Analýza a projektové energetické hodnotenie úprav Základnej školy L. Novomestského, Košice</t>
  </si>
  <si>
    <t xml:space="preserve">Analýza dopravnej situácie ul. Rožňavská </t>
  </si>
  <si>
    <t>Salaiová Brigita, doc. Ing. PhD.</t>
  </si>
  <si>
    <t xml:space="preserve">P-105-0034/24 </t>
  </si>
  <si>
    <t>Mesto Moldava nad Bodvou</t>
  </si>
  <si>
    <t>00324451</t>
  </si>
  <si>
    <t>Predmetom projektu je analýza dopravnej situácie vybraného územia mesta Moldava nad Bodvou s cieľom poskytnutia relevantných dopravných podkladov pre rozhodovanie o návrhu jeho urbanistického a architektonického riešenia. Výskum bol zameraný na modelovanie súčasného stavu, modelovanie stavu prognózovaného vo variantoch - dopravných scenároch riešenia komunikačnej siete (úsekov a križovatiek). Výsledkom je  dopravno-kapacitné posúdenie scenárov a na jeho základe objektivizácia a hodnotenie dopravnej situácie územia a návrh optimálneho, odporúčaného dopravného riešenia s cieľom zabezpečenia kvalitnej dopravnej obsluhy dotknutého územia a stanovenie dopravného potenciálu, resp. rezervy, pre prípadnú reguláciu plánovaných projektov z hľadiska objemov produkovanej dopravy.</t>
  </si>
  <si>
    <t>Komplexná experimentálna diagnostika nosnej konštrukcie pavilónu D-DSS-Lidwina Strážske</t>
  </si>
  <si>
    <t>Demjan Ivo, Ing. PhD.</t>
  </si>
  <si>
    <t>P-105-0073/23</t>
  </si>
  <si>
    <t>Lidwina – Domov sociálnych služieb</t>
  </si>
  <si>
    <t>Cieľom výskumnej úlohy bola diagnostika nosnej konštrukcie objektu zameraná na zistenie miery degradácie betónových konštrukcií, zistenie vystuženia stropných dutinových panelov a strešných pórobetónových panelov, zistenie typu a vystuženia stĺpov a prievlakov, zistenie skladby vrstiev podláh a strechy, na zistenie pevnostných parametrov materiálov a zdokumentovanie porúcha nedostatkov. Nosná konštrukcia vykazovala rôznu mieru poškodenia, ktoré prirodzene vyplýva z nadmernej vlhkosti (presakovanie atmosférickej vody cez poškodenú strešnú krytinu) a veku konštrukcie. Výsledkom analýzy bolo zadefinovanie opatrení na obemdzenie ďalšej degradácie objektu.</t>
  </si>
  <si>
    <t>Expertízne zistenia a popísanie stavu a hodnoty nehnuteľností (Tatranská Lomnica)</t>
  </si>
  <si>
    <t xml:space="preserve">Ručinský Rastislav Ing., PhD. </t>
  </si>
  <si>
    <t>P-105-0015/24</t>
  </si>
  <si>
    <t>Okresný súd Liptovský Mikuláš</t>
  </si>
  <si>
    <t xml:space="preserve">Expertízne zistenia a popísanie stavu pre Okresný súd Liptovský Mikuláš. Projekt má výskumný charakter. Analytické zistenia a popísania stavu vrátane diagnostiky a expertízneho posúdenia v kombinácii s meraniami, analýzami a expertnou interpretáciou výsledkov analýz a meraní. </t>
  </si>
  <si>
    <t>Expertízne zistenia, odborné posúdenie využiteľnosti zostávajúcej časti pozemku v zmysle vyvlastňovacieho konania a popísanie stavu a hodnoty nehnuteľností (Spišská Nová Ves)</t>
  </si>
  <si>
    <t>P-105-0022/24</t>
  </si>
  <si>
    <t>Železnice Slovenskej republiky</t>
  </si>
  <si>
    <t xml:space="preserve">Expertízne zistenia, odborné posúdenie využiteľnosti zostávajúcej časti pozemku v zmysle vyvlastňovacieho konania a popísanie stavu a hodnoty nehnuteľností (Spišská Nová Ves). Projekt má výskumný charakter. Analytické zistenia a popísania stavu (Spišká Nová Ves) vrátane diagnostiky a expertízneho posúdenia v kombinácii so zameraním, meraniami a expertnou interpretáciou výsledkov analýz a meraní. </t>
  </si>
  <si>
    <t>Expertízne zistenia, odborné posúdenie využiteľnosti zostávajúcej časti pozemku v zmysle vyvlastňovacieho konania a popísanie stavu a hodnoty nehnuteľností (Valaliky)</t>
  </si>
  <si>
    <t>P-105-0024/24</t>
  </si>
  <si>
    <t xml:space="preserve">Expertízne zistenia, odborné posúdenie využiteľnosti zostávajúcej časti pozemku v zmysle vyvlastňovacieho konania a popísanie stavu a hodnoty nehnuteľností (Valaliky). Projekt má výskumný charakter. Analytické zistenia a popísania stavu (Valaliky) vrátane diagnostiky a expertízneho posúdenia v kombinácii so zameraním, meraniami a expertnou interpretáciou výsledkov analýz a meraní. </t>
  </si>
  <si>
    <t>Expertízne činnosti na mostnom objekte nad Tr. SNP M10087 v areáli Univerzitnej nemocnice L. Pasteura Košice, pracovisko Tr. SNP č. 1, 040 11 Košice</t>
  </si>
  <si>
    <t>P-105/0056/23</t>
  </si>
  <si>
    <t>Univerzitná nemocnica L. Pasteura Košice</t>
  </si>
  <si>
    <t xml:space="preserve">Expertízne činnosti na mostnom objekte nad Tr. SNP M10087 v areáli Univerzitnej nemocnice L. Pasteura Košice, pracovisko Tr. SNP č. 1, 040 11 Košice. Projekt má výskumný charakter. Analytické zistenia a popísania stavu (mostný objekt nad Tr. SNP M10087, Košice) vrátane diagnostiky a expertízneho posúdenia v kombinácii s expertíznym odberom vzoriek, zameraním, meraniami, analýzou vzoriek a expertnou interpretáciou výsledkov analýz a meraní. Obhliadka konštrukcie, predbežná analýza závažnosti porúch a nedostatkov s vypracovaním záverov pre stanovenie obsahu a rozsahu diagnostických činností a iných vynútených činností spojených s vykonaním expertíznej činností. Vykonanie expertíznej činnosti vo vzťahu k zisteniu skutkového stavu, overenie geometrie konštrukcie, zistenie skladby vozovky, zistenie pretvorení konštrukcie, zdokumentovanie topografie trhlín, zistenie stavu betonárskej výstuže, zistenie stavu predpínacej výstuže, zistenie materiálových charakteristík betónu nosných konštrukčných prvkov, overenie chemickej degradácie betónu nosných konštrukčných prvkov. </t>
  </si>
  <si>
    <t>Expertízne posúdenie a odborné vyjadrenia k cene stavebných prác a materiálov stavby (Spiššká Nová Ves)</t>
  </si>
  <si>
    <t>P-105-0071/23</t>
  </si>
  <si>
    <t>Košický samosprávny kraj</t>
  </si>
  <si>
    <t xml:space="preserve">Expertízne posúdenie a odborné vyjadrenia k cene stavebných prác a materiálov stavby (Spiššká Nová Ves). Projekt má výskumný charakter. Analytické zistenia a popísania stavu prác a cien prác a stavebných materiálov (Spiššká Nová Ves) vrátane expertíznej diagnostiky a expertízneho posúdenia v kombinácii so zameraním, meraniami, analýzou vzoriek a expertnou interpretáciou výsledkov analýz a meraní. </t>
  </si>
  <si>
    <t>Expertízne zistenia a popísanie stavu pre Okresný súd (Prešov a Košice)</t>
  </si>
  <si>
    <t>O-18-105/0011-00, O-14-105/0062-00</t>
  </si>
  <si>
    <t xml:space="preserve">Okresný súd </t>
  </si>
  <si>
    <t xml:space="preserve">Expertízne zistenia a popísanie stavu pre Okresný súd Prešov a Okresný súd Košice. Projekt má výskumný charakter. Analytické zistenia a popísania stavu vrátane diagnostiky a expertízneho posúdenia v kombinácii s meraniami, analýzami a expertnou interpretáciou výsledkov analýz a meraní. </t>
  </si>
  <si>
    <t>Expertízne posúdenie azbestových materiálov</t>
  </si>
  <si>
    <t>Bálintová Magdaléna, prof. RNDr., PhD.</t>
  </si>
  <si>
    <t>P-105-0053/24</t>
  </si>
  <si>
    <t>Kancelária ústavného súdu</t>
  </si>
  <si>
    <t>Spolupráca zmluvných strán pri realizácií prognostických a výskumno-vývojových aktivít pri hľadaní nových technológií a techník maximálne efektívneho zhodnocovania odpadov najmä v automobilovom priemysle a s cieľom minimalizovať negatívne dopady na životné prostredie a šetriť primárne enegetické a surovinové zdroje</t>
  </si>
  <si>
    <r>
      <t>Badida, Miroslav, Dr. h. c. mult. prof. Ing., PhD. (</t>
    </r>
    <r>
      <rPr>
        <i/>
        <sz val="10"/>
        <rFont val="Arial"/>
        <family val="2"/>
        <charset val="238"/>
      </rPr>
      <t>za SjF TUKE)</t>
    </r>
  </si>
  <si>
    <t>Zmluva o spolupráci č. 0201/0004/20</t>
  </si>
  <si>
    <t>Spoločné úsilie piatich výskumných univerzít a ZAP SR</t>
  </si>
  <si>
    <t>Zmluva o združení prostriedkov</t>
  </si>
  <si>
    <t>MŠVVaS SR poskytne financie STUBA, ktorá koná v mene konzorcia UNIVNET</t>
  </si>
  <si>
    <t xml:space="preserve">36500
</t>
  </si>
  <si>
    <t>STU v Bratislave konajúca v mene konzorcia "UNIVNET" 
SjF TUKE - člen konzorcia.
Dodatkom č. 8/2023 predĺžené riešenie do 31.12.2026. 25000 (KV)</t>
  </si>
  <si>
    <t xml:space="preserve">Projekt sa zaoberá výskumno-vývojovými aktivitami v oblasti  nových technológií, metód a techník pre maximálne efektívne zhodnocovanie odpadov najmä v automobilovom priemysle. Paralelným cieľom projektu je minimalizovať negatívne dopady priemyselnej produkcie na životné prostredie a šetriť primárne enegetické a surovinové zdroje. </t>
  </si>
  <si>
    <t>Vytvoriť podmienky a sústrediť špičkové vzdelávacie, výskumné, technické a realizačné kapacity pre uskutočňovanie školiaceho a vzdelávacieho programu zameraného na akumulátory v SR prostredníctvom vytvorenia jedného rámca v oblasti vedomostí a zručností zamestnancov v priemysle, odbornej prípravy, stredoškolského a vysokoškolského vzdelávania fundovanosti pracovníkova a absolventov v sektore akumulátorov a elektromobility.</t>
  </si>
  <si>
    <r>
      <t xml:space="preserve">Brestovič, Tomáš, prof. Ing., PhD.
</t>
    </r>
    <r>
      <rPr>
        <i/>
        <sz val="10"/>
        <rFont val="Arial"/>
        <family val="2"/>
        <charset val="238"/>
      </rPr>
      <t>(za SjF TUKE)</t>
    </r>
    <r>
      <rPr>
        <sz val="10"/>
        <rFont val="Arial"/>
        <family val="2"/>
        <charset val="238"/>
      </rPr>
      <t xml:space="preserve">
</t>
    </r>
  </si>
  <si>
    <t>Zmluva o spolupráci č. 0201/0027/23</t>
  </si>
  <si>
    <t xml:space="preserve">Spoločné úsilie štyroch výskumných univerzít, ZAPu, CVTI a Duálnej akadémie </t>
  </si>
  <si>
    <t>MŠVVaS SR poskytne financie STUBA, ktorá koná v mene združenia SKEBA</t>
  </si>
  <si>
    <t>STU v Bratislave konajúca v mene združenia "SKEBA" .
SjF TUKE - člen združenia.</t>
  </si>
  <si>
    <t>Slovenská univerzitná a priemyselná edukačná platforma Európskej batériovej akadémie (SKEBA) je národná platforma podieľajúca sa na významnej infraštruktúre v  oblasti vzdelávania, výskumu, technických a realizačných kapacít univerzít, špecializovaných inštitúcií a priemyslu na uskutočňovanie školiaceho a vzdelávacieho programu  pre sektor akumulátorov a elektromobility s celoslovenskou pôsobnosťou.</t>
  </si>
  <si>
    <t>Výskum v oblasti batérií a následná diseminácia výsledkov formou školení.</t>
  </si>
  <si>
    <t>Meranie emisií hluku na Špitálskej ul. Bratislava</t>
  </si>
  <si>
    <t>Lumnitzer, Ervin, prof. Ing., PhD.</t>
  </si>
  <si>
    <t>Dopravný podnik Bratislava, a.s.</t>
  </si>
  <si>
    <t>Projekt zmluvného výskumu zaoberajúci sa výskumom emisií hluku a emisných hodnôt vibrácií na Špitálskej ulici v Bratislave.</t>
  </si>
  <si>
    <t>Meranie emisií hluku na Náb. arm. Gen. Ľ. Svobodu Bratislava</t>
  </si>
  <si>
    <t>Projekt zmluvného výskumu zaoberajúci sa výskumom emisií hluku a emisných hodnôt vibrácií  v Bratislave. Výstupom projektu je hluková mapa a identifikácia kritických miest a miest s významnou expozíciou hluku.</t>
  </si>
  <si>
    <t>Meranie emisií hluku na Obchodnej ul. Bratislava</t>
  </si>
  <si>
    <t>Generálna oprava zariadení agrokruhov</t>
  </si>
  <si>
    <t>30/103002/2024</t>
  </si>
  <si>
    <t>SOŠ agrotechnických a gastronomických služieb</t>
  </si>
  <si>
    <t>Projekt zmluvného výskumu zaoberajúci sa výskumnými prácami na inováciami na poľnohospodárskom zariadení pre veľkoplošné zavlažovanie. Výskumné a vývojové práce boli súčasťou generálnej opravy.</t>
  </si>
  <si>
    <t>Výskum a vývoj zameraný na fotogrametrické meranie geometrických parametrov podzemných priestorov podrúbaného nadložia Miková</t>
  </si>
  <si>
    <t>Kovanič Ľudovít, doc. Ing. PhD.</t>
  </si>
  <si>
    <t>19/101301/23</t>
  </si>
  <si>
    <t>banské meračstvo a geodézia</t>
  </si>
  <si>
    <t>https://www.crz.gov.sk/zmluva/8326195/</t>
  </si>
  <si>
    <t>SMZ, a.s. Jelšava</t>
  </si>
  <si>
    <t>Projekt dofinancovaný dňa 02. 02. 2024</t>
  </si>
  <si>
    <t>Cieľom spolupráce bolo spoločné riešenie úloh výskumu a vývoja s cieľom vykonania  fotogrametrického merania geometrických parametrov podzemných priestorov podrúbaného nadložia Miková.</t>
  </si>
  <si>
    <t>Zmluva o spolupráci vo výskume a vývoji- výskum a vývoj matematického modelovania metalurgických procesov výroby surového železa a ocele</t>
  </si>
  <si>
    <t>Petráš Ivo, prof. Ing., DrSc.</t>
  </si>
  <si>
    <t>36/101101/19</t>
  </si>
  <si>
    <t>https://www.crz.gov.sk/4451379/</t>
  </si>
  <si>
    <t>U. S. Steel Košice, s.r.o.</t>
  </si>
  <si>
    <t>Cieľom spolupráce bolo spoločné riešenie úloh výskumu a vývoja za účelom matematického modelovania metalurgických procesov výroby surového železa a ocele.</t>
  </si>
  <si>
    <t>Meranie seizmicity pri odstrele - lom Trebejov</t>
  </si>
  <si>
    <t>Pandula Blažej, prof. RNDr., PhD.</t>
  </si>
  <si>
    <t>P-101-0013/24</t>
  </si>
  <si>
    <t>CARMEUSE SLOVAKIA s.r.o.</t>
  </si>
  <si>
    <t>Cieľom výskumu bolo vykonanie merania seizmicity pri odstrele - lom Trebejov.</t>
  </si>
  <si>
    <t>Seizmické meranie Lomu Včeláre</t>
  </si>
  <si>
    <t>Cieľom výskumu bolo vykonanie seizmického merania Lomu Včeláre.</t>
  </si>
  <si>
    <t>Meranie a posúdenie dopadu vyvolanej technickej seizmicity pri trhacích prácach na environment a na individuálnu zástavbu v blízkosti lomu Slanec</t>
  </si>
  <si>
    <t>P-101-0026/24</t>
  </si>
  <si>
    <t>VSK MINERAL, s.r.o.</t>
  </si>
  <si>
    <t>Cieľom výskumu bolo vykonanie merania a posúdenie dopadu vyvolanej technickej seizmicity pri trhacích prácach na environment a na individuálnu zástavbu v blízkosti lomu Slanec.</t>
  </si>
  <si>
    <t>Seizmické meranie lomu Gombasek</t>
  </si>
  <si>
    <t>Kondela Julián, doc. Mgr., PhD.</t>
  </si>
  <si>
    <t>P-101-0019/24</t>
  </si>
  <si>
    <t>Cieľom výskumu bolo vykonanie seizmického merania lomu Gombasek.</t>
  </si>
  <si>
    <t>Posúdenie stability generálneho svahu lomu s výpočtom parametrov jednotlivých etáži pre lom Mníchova Lehota</t>
  </si>
  <si>
    <t>Buša Jaroslav, RNDr., PhD.</t>
  </si>
  <si>
    <t>P-101-0005/24</t>
  </si>
  <si>
    <t>Cieľom výskumu bolo vykonanie posúdenia stability generálneho svahu lomu s výpočtom parametrov jednotlivých etáži pre lom Mníchova Lehota.</t>
  </si>
  <si>
    <t>Posúdenie stability generálneho svahu lomu s výpočtom parametrov jednotlivých etáži pre lom Čachtice</t>
  </si>
  <si>
    <t>Cieľom výskumu bolo vykonanie posúdenia stability generálneho svahu lomu s výpočtom parametrov jednotlivých etáži pre lom Čachtice.</t>
  </si>
  <si>
    <t>Analýzy podielu zložiek odpadu v zmesovom komunálnom odpade vstupujúcom do ZEVO Košice</t>
  </si>
  <si>
    <t>4/501401/23 PČ</t>
  </si>
  <si>
    <t>https://www.crz.gov.sk/zmluva/7989949/</t>
  </si>
  <si>
    <t>KOSIT a.s., Košice</t>
  </si>
  <si>
    <t>Cieľom výskumu bolo vykonanie analýzy podielu zložiek odpadu v zmesovom komunálnom odpade vstupujúcom do ZEVO Košice.</t>
  </si>
  <si>
    <t>Testy magnetickej separácie</t>
  </si>
  <si>
    <t>P-101-0038/24</t>
  </si>
  <si>
    <t>ewec s.r.o.</t>
  </si>
  <si>
    <t>Cieľom výskumu bolo vykonanie testov magnetickej separácie.</t>
  </si>
  <si>
    <t>Štúdie realizovateľnosti pre vybudovanie energetického zdroja na vrte Čižatice</t>
  </si>
  <si>
    <t>Horanský Karol, Ing., PhD.</t>
  </si>
  <si>
    <t>49/101401/23</t>
  </si>
  <si>
    <t>https://www.crz.gov.sk/zmluva/8624759/</t>
  </si>
  <si>
    <t>GeoSurvey, s. r. o.</t>
  </si>
  <si>
    <t>Cieľom výskumu bolo vykonanie štúdie realizovateľnosti pre vybudovanie energetického zdroja na vrte Čižatice.</t>
  </si>
  <si>
    <t>Výskum logistiky-plánovanie a rozvrhovanie výroby, návrh algoritmov, návrh funkčného systému</t>
  </si>
  <si>
    <t>P-101-0025/24</t>
  </si>
  <si>
    <t>logistika</t>
  </si>
  <si>
    <t>Vitesco Technologies Czech Republic s.r.o.</t>
  </si>
  <si>
    <t>Cieľom spolupráce bol výskum logistiky-plánovanie a rozvrhovanie výroby, návrh algoritmov, návrh funkčného systému.</t>
  </si>
  <si>
    <t>Systémová analýza činnosti</t>
  </si>
  <si>
    <t>P-101-0010/24</t>
  </si>
  <si>
    <t>Cieľom výskumu bolo vykonanie systémovej analýzy činnosti.</t>
  </si>
  <si>
    <t>Overenie navrhnutej technológie mletia, gravitačnej separácie a flotačnej separácie polymetalickej rudy z lokality Zleté Hory v rámci projektu TREND TAČR FW</t>
  </si>
  <si>
    <t>P-101-0046/23</t>
  </si>
  <si>
    <t>TVAR COM, spol. s r.o.,  ČR</t>
  </si>
  <si>
    <t>Projekt dofinancovaný dňa 15. 01. 2024</t>
  </si>
  <si>
    <t>Cieľom výskumu bolo vykonanie overenia navrhnutej technológie mletia, gravitačnej separácie a flotačnej separácie polymetalickej rudy z lokality Zleté Hory v rámci projektu TREND TAČR FW.</t>
  </si>
  <si>
    <t>Poloprovozné overenie flotačného spracovania polymetalickej rudy z ložiska Zlaté Hory</t>
  </si>
  <si>
    <t>1/501401/22/RZoS</t>
  </si>
  <si>
    <t>https://www.crz.gov.sk/data/att/3880398.pdf</t>
  </si>
  <si>
    <t>DIAMO, s.p., ČR</t>
  </si>
  <si>
    <t>Cieľom výskumu bolo vykonanie poloprovozného overenia flotačného spracovania polymetalickej rudy z ložiska Zlaté Hory.</t>
  </si>
  <si>
    <t>Laboratorné kontinuálne overenie flotacie Au komplexných rúd z polymetalického ložiska Zlaté Hory</t>
  </si>
  <si>
    <t>https://www.crz.gov.sk/zmluva/7432659/</t>
  </si>
  <si>
    <t>Cieľom výskumu bolo laboratorne kontinuálne overenie flotacie Au komplexných rúd z polymetalického ložiska Zlaté Hory.</t>
  </si>
  <si>
    <t>Recyklačná akadémia</t>
  </si>
  <si>
    <t>Pirošková Jana, Ing. PhD.</t>
  </si>
  <si>
    <t>DZ-9/2024-FMMR</t>
  </si>
  <si>
    <t>O</t>
  </si>
  <si>
    <t>Nadácia ESET</t>
  </si>
  <si>
    <t>nemá výskumný charakter - presunuté do T5</t>
  </si>
  <si>
    <t>Recyklácia mobilných telefónov</t>
  </si>
  <si>
    <t>Oráč Dušan, doc. Ing.PhD.</t>
  </si>
  <si>
    <t>DZ-2/2024-FMMR</t>
  </si>
  <si>
    <t>Nadácia U.S.Steel Košice</t>
  </si>
  <si>
    <t>36 199 222</t>
  </si>
  <si>
    <t>Kooperácia na výskume nitridácie tenkostenných výrobkov</t>
  </si>
  <si>
    <t xml:space="preserve"> Fujda Martin, doc. Ing. PhD.</t>
  </si>
  <si>
    <t>P-102-0002/24</t>
  </si>
  <si>
    <t>ARJ Servis, s.r.o.</t>
  </si>
  <si>
    <t>36 467 421</t>
  </si>
  <si>
    <t>Výskum a inovácie: Spracovanie materiálu "PRAKAL" v podmienkach rotačnej pece na produkty s vyššou pridanou hodnotou</t>
  </si>
  <si>
    <t xml:space="preserve"> Findorák  Róbert, doc. Ing. PhD.</t>
  </si>
  <si>
    <t>P-102-0004/24</t>
  </si>
  <si>
    <t>ZoD</t>
  </si>
  <si>
    <t>00 214 973</t>
  </si>
  <si>
    <t>Výskumný projekt zameraný na zhutňovanie rafinačných úletov zo sekundárnej výroby medi v spločnosti KOVOHUTY</t>
  </si>
  <si>
    <t xml:space="preserve"> Laubertová Martina , doc. Ing. PhD.</t>
  </si>
  <si>
    <t>P-102-0006/24</t>
  </si>
  <si>
    <t>Kovohuty, a.s.</t>
  </si>
  <si>
    <t>36 200 867</t>
  </si>
  <si>
    <t>Výskumná správa v rámci realizácie výskumného projektu ŽP VVC, VP č. 6: Korteen - Vysokoteplotné korózne a  creepové vlastnosti ocelí pre energetický priemysel</t>
  </si>
  <si>
    <t>Hagarová Mária , prof. Ing.  PhD.</t>
  </si>
  <si>
    <t>P-102-0007/24</t>
  </si>
  <si>
    <t>ŽP VVC s.r.o.</t>
  </si>
  <si>
    <t>Výskumná správa č. 3: CACTUS - Zníženie emisií CO2 zo spaľovania zemného plynu pri výrobe oceľových rúr a VP č.4: NINBY - Zhodnocovanie hutníckych odpadov a druhotných surovín</t>
  </si>
  <si>
    <t xml:space="preserve"> Vindt Tomáš, Ing. PhD.</t>
  </si>
  <si>
    <t>P-102-0008/24</t>
  </si>
  <si>
    <t>Vykonanie subštruktúrnej analýzy na dodanej vzorke po creepe, použitím uhlíkových extrakčných replík</t>
  </si>
  <si>
    <t>P-102-0012/24</t>
  </si>
  <si>
    <t>P-102-0014/24</t>
  </si>
  <si>
    <t>Kvalitatívna analýza elektródových hmôt určených pre výrobu karbidu vápnika v elektrickej oblúkovej peci</t>
  </si>
  <si>
    <t xml:space="preserve"> Legemza  Jaroslav, prof. Ing. PhD.</t>
  </si>
  <si>
    <t>P-102-0015/24</t>
  </si>
  <si>
    <t>FORTISCHEM a.s.</t>
  </si>
  <si>
    <t>46 693 874</t>
  </si>
  <si>
    <t>P-102-0018/24</t>
  </si>
  <si>
    <t>Vypracovanie metodiky a zhotovenie modelu na výpočet uhlíkovej stopy produktov spoločnosti U.S.Steel Košice, s.r.o.</t>
  </si>
  <si>
    <t xml:space="preserve"> Buľko Branislav, doc. Ing. PhD.</t>
  </si>
  <si>
    <t>P-102-0020/24</t>
  </si>
  <si>
    <t>Výskumná úloha: Návrh novej metodiky hodnotenia redukčného potenciálu VP peliet</t>
  </si>
  <si>
    <t>P-102-0022/23</t>
  </si>
  <si>
    <t>U.S.Steel Košice, s.r.o.</t>
  </si>
  <si>
    <t>Výskum vysokoteplotnej stability a redukovateľnosti kremenca Rumunsko</t>
  </si>
  <si>
    <t>Legemza  Jaroslav, prof. Ing. PhD.</t>
  </si>
  <si>
    <t>P-102-0023/24</t>
  </si>
  <si>
    <t>36 389 030</t>
  </si>
  <si>
    <t>Štúdia: Optimalizácia procesu plynulého odlievania pomocou strojového učenia a technológií digitálných dvojčiat v metalurgii</t>
  </si>
  <si>
    <t xml:space="preserve"> Demeter  Peter, doc. Ing. PhD.</t>
  </si>
  <si>
    <t>P-102-0035/23</t>
  </si>
  <si>
    <t>Rýchlosť korózie bimetalického spoja vo vodíkovom prostredí (spolu s látkami bežne vyskytujúcimi sa v procese úpravy zemného plynu)</t>
  </si>
  <si>
    <t>P-102-0040/23</t>
  </si>
  <si>
    <t>NAFTA a. s.</t>
  </si>
  <si>
    <t>36 286 192</t>
  </si>
  <si>
    <t>Výskum dejov na medzifázovom rozhraní ocele - troska v sekundárnej metalurgii.</t>
  </si>
  <si>
    <t>P-102-0050/20</t>
  </si>
  <si>
    <t>Príprava podkladov pre tvorbu matematických modelov riadenia oceliarenských prvovýrobných procesov v rámci projektu Ai4Steel a teroretická podpora pri implementácii týchto modelov</t>
  </si>
  <si>
    <t>O-13-102/0001(12/23)</t>
  </si>
  <si>
    <t>Z</t>
  </si>
  <si>
    <t>DATALYTIC ENERGY: Podpora výskumu a vzdelávania v oblasti energetickej bezpečnosti a komoditných trhov</t>
  </si>
  <si>
    <t>Erik Kajáti, Ing. PhD.</t>
  </si>
  <si>
    <t>2024/AHTUKE</t>
  </si>
  <si>
    <t>https://www.crz.gov.sk/zmluva/9185547/</t>
  </si>
  <si>
    <t xml:space="preserve">Projekt bol realizovaný s cieľom podporiť študentov pracujúcich na výskumných projektoch v oblasti energetiky, umelej inteligencie a komoditných trhov. Zorganizovaných bolo 23 odborných stretnutí, na ktorých boli diskutované nové smery a pokrok v študentských projektoch. Študenti mali možnosť absolvovať individuálne konzultácie s odborníkmi z akademickej aj priemyselnej sféry, čo im pomohlo v ich výskume.Projekt vytvoril podporné výskumné prostredie medzi akademickou obcou a priemyselnou sférou.
</t>
  </si>
  <si>
    <t>Inovatívne IoT laboratórium mikroprocesorovej techniky RuCEL</t>
  </si>
  <si>
    <t>Patrik Jacko, Ing. PhD.</t>
  </si>
  <si>
    <t>2024digVS007</t>
  </si>
  <si>
    <t>teoretická elektrotechnika</t>
  </si>
  <si>
    <t>https://www.crz.gov.sk/zmluva/9733887/</t>
  </si>
  <si>
    <t>Projekt je zameraný na vybudovanie moderného IoT laboratória pre výskum v oblasti mikroprocesorovej techniky a inteligentných systémov. Cieľom je vytvoriť inovatívne prostredie s praktickým zameraním na testovanie mikrokontrolérov a integráciu senzorických komponentov, bezdrôtovej komunikácie a spracovania dát. Projekt podporí rozvoj digitálnych kompetencií a prepojenie akademického prostredia s praxou.</t>
  </si>
  <si>
    <t>ES3 meranie indukčnosti FKZ tlmiviek</t>
  </si>
  <si>
    <t>Roman Cimbala, prof. Ing. PhD.</t>
  </si>
  <si>
    <t>P-104-0004/23</t>
  </si>
  <si>
    <t>eustream, a.s., Bratislava</t>
  </si>
  <si>
    <t>Fakturácia za realizáciu úlohy bola vykonaná koncom roka 2023, pričom finančné prostriedky boli prijaté vysokou školou na príslušný účet až v roku 2024.</t>
  </si>
  <si>
    <t>Jednalo sa o analýzu elektrických prvkov - reaktorov a kapacitorov. Účelom bolo zistiť naladenie filtračných prvkov pre napájanie systému vlastnej spotreby a napájania synchrónneho 6-fázového elektromotora. Špeciálne sa analýza zamerala na účinnosť filtrácie vyšších harmonických napájacieho napätia, a to 13. a 20. harmonickej sieťového napätia.</t>
  </si>
  <si>
    <t>Technicko-ekonomická štúdia o pripojiteľnosti 1f a 3f zdrojov v NN sústave</t>
  </si>
  <si>
    <t>Ľubomír Beňa, doc. Ing. PhD.</t>
  </si>
  <si>
    <t>P-104-0013/23</t>
  </si>
  <si>
    <t>Východoslovenská distribučná, a.s. Košice</t>
  </si>
  <si>
    <t>Štúdia skúmala možnosti pripojenia jednofázových a trojfázových fotovoltických elektrární do distribučnej sústavy nízkeho napätia, pričom analyzovala legislatívne a technické prístupy v rámci krajín EÚ. Na modelovej sieti hodnotila vplyv rôznych situácií inštalácie fotovoltických elektrárni a stanovila podmienky a opatrenia pre maximálnu pripojiteľnosť pri dodržaní platných technických noriem. Zároveň štúdia stanovila aj zjednodušené pravidlá pripojenia tzv. malých zdrojov elektriny vo forme prevodnej tabuľky definujúcej pripojiteľnosť typu zdroja v určitom bode distribučnej sústavy NN. V závere štúdia zhŕňa účinnosť navrhnutých opatrení, na základe čoho boli navrhnuté odporúčania pre prax.</t>
  </si>
  <si>
    <t>Vývoj softvérového riešenia pre automatizáciu procesu vyhľadávania vhodných kandidátov na pracovné pozície</t>
  </si>
  <si>
    <t xml:space="preserve">Jaroslav Porubän, prof. Ing. PhD. </t>
  </si>
  <si>
    <t>P-104-0023/19</t>
  </si>
  <si>
    <t>CDE Services, s.r.o. Košice</t>
  </si>
  <si>
    <t>Výskum v oblasti aplikácie umelej inteligencie na analýzu sentimentu, emócií a obsahu pri videorozhovoroch s prepisom reči.  Analýza rozsiahlych historických dát zadávateľa projektu s cieľom identifikácie príznakov a vzorov. Návrh a evaluácia znalostných modelov pre podporu rozhodovania pri výbere najlepšieho kandidáta na pracovnú pozíciu, vrátane syntézy modelov založených na hlbokom strojovom učení.</t>
  </si>
  <si>
    <t>IT farm - ITTEL, Devops, Docker, Python, GitLab</t>
  </si>
  <si>
    <t>Jaroslav Porubän, prof. Ing. PhD.</t>
  </si>
  <si>
    <t>P-104-0013/15</t>
  </si>
  <si>
    <t>Deutsche Telekom IT&amp;T Slovakia s.r.o.</t>
  </si>
  <si>
    <t>V rámci projektu prebieha aplikovaný výskum v oblasti informačných a komunikačných technológií a teórie programovania. Výsledkom projektu je úzke previazanie jednotlivých predmetných oblasti výskumu v nadväznosti k požiadavkám trhu prace. Študenti  budú  môcť  realizovať  pragmatické  projektové  úlohy,  definované príslušným predmetom s praktickým využitím výsledku, čo podľa očakávania riešiteľského kolektívu bude mať pozitívny dopad na kvalitu vzdelávania v študijnom programe Informatika.</t>
  </si>
  <si>
    <t>IT farm - Python, Linux, Docker,</t>
  </si>
  <si>
    <t>Deutsche Telekom Systems Solutions Slovakia s.r.o</t>
  </si>
  <si>
    <t>IT farm - CCNA</t>
  </si>
  <si>
    <t>Peter Feciľák, doc. Ing. PhD.</t>
  </si>
  <si>
    <t>P-104-0007/16</t>
  </si>
  <si>
    <t>Výskum  metód spracovania prirodzeného jazyka pre organizáciu znalostí v kolaboratívnom prostredí</t>
  </si>
  <si>
    <t>Ján Paralič, prof. Ing. PhD.</t>
  </si>
  <si>
    <t>P-104-0008/23</t>
  </si>
  <si>
    <t>https://www.crz.gov.sk/zmluva/8183330/</t>
  </si>
  <si>
    <t>7SEGMENT s.r.o., Košice</t>
  </si>
  <si>
    <t xml:space="preserve">V rámci projektu prebieha nadväzujúci výskum v oblasti znalostných grafov, kde sa hojne využívajú aj metódy spracovania prirodzeného jazyka. Znalostné grafy sú dôležitým nástrojom pre mnohé úlohy v organizáciách, pretože im umožňujú efektívne organizovať a využívať svoje interné znalosti a externé údaje, čo následne zlepšuje rozhodovanie a vedie k inováciám. Výskum v rámci tohto projektu je zameraný na využitie znalostných grafov v kolaboratívnom manažmente znalostí pre rôzne typy organizácií. Analyzuje rôzne typy grafových dát, identifikuje problémy spojené s ich spracovaním a približuje metódy na predikciu dát z grafov vrátane tradičných prístupov, metód učenia reprezentácie grafov a grafových neurónových sietí. Výskum sa zameriava aj na možnosti využitia grafových reprezentácií v kontexte veľkých jazykových modelov. </t>
  </si>
  <si>
    <t>Príprava hybridných systémov na testovanie - testované systémy: Solinteg - MHT-XK-25/40, ATON AFORE AF6K-THP, GOODWE GW10K-BT, SUNGROW SHX.0RT, Senmarck Energy GUARD PLUS 10KH3, Solis S6-EH3P (3-10) K-H-EU, 6-20K-25-40A-3P od spoločnosti Wattsonic, QUATTRO 48V/15000VA/200A-100A-3P od spoločnosti Victron Energy, blueplanet hybrid 10.0 TL3 od spoločnosti KACO, LHT-HV-12K F1 od spoločnosti LEDVANCE, SigenStor EC od spoločnosti SIGENERGY, Solinteg - MHT-X0K-100, GROWATT - MOD X000TL3-XH, SolarEdge - SEXK-RWB48, SAJ - H2-XK-T2-X</t>
  </si>
  <si>
    <t>P-104-0008/16</t>
  </si>
  <si>
    <t xml:space="preserve">Cieľom tohto projektu je výskum vplyvu hybridných systémov na distribučnú sústavu. V rámci projektu sa skúmali testované systémy. </t>
  </si>
  <si>
    <t>Experimentálna štúdia o realizovateľnosti: Analýza vibračných/zvukových dát využitím metód strojového učenia</t>
  </si>
  <si>
    <t>Peter Papcun, doc. Ing. PhD.</t>
  </si>
  <si>
    <t>P-104-0017/23</t>
  </si>
  <si>
    <t>https://crz.gov.sk/zmluva/8709795/</t>
  </si>
  <si>
    <t>BSH Drives and Pumps, Michalovce</t>
  </si>
  <si>
    <t>Experimentálna štúdia analyzovala vibračné dáta motorov využitím algoritmov umelej inteligencie pre klasifikáciu týchto motorov do dvoch tried. Týmito triedami boli motory s normálnym a nesprávnym správaním. Analyzovali sa rôzne typy neurónových hlbokých sieti, kde sa hľadala optimálna sieť pre klasifikáciu týchto dát.  Výstupom projektu bola odporúčaná optimálna hlboká sieť a odporúčanie pre spôsob merania dodatočných dát.</t>
  </si>
  <si>
    <t>Predikcia porúch na základe on-line meraných veličín, historických dát a technických dát zariadení</t>
  </si>
  <si>
    <t>Martin Sarnovský, doc. Ing. PhD.</t>
  </si>
  <si>
    <t>P-104-0001/24</t>
  </si>
  <si>
    <t xml:space="preserve">Cieľom projektu je analyzovať dáta o priebehoch spotreby elektrickej energie zbierané na odberných miestach zákazníkov distribučnej spoločnosti. V rámci projektu skúmame ako na základe týchto dát navrhnúť a vytvoriť model strojového učenia, ktorý bude schopný v distribučnej sieti detegovať miesta, na ktorých dochádza vybraným typom porúch. Navrhli a overili sme dvoj-stupňový model schopný predikovať poruchu a následne jej typ, natrénovaný model sme následne pripravili pre jeho reálne použitie v praxi. </t>
  </si>
  <si>
    <t>Simulácia a analýza: laboratórne hodnotenie výkonu experimentálneho vysoko integrovaného jadra SiP (System in Package) V4 a z toho vyplývajúce plánovanie krokov redizajnu, inštalácia servera a príprava konštrukčnej súpravy pre postup návrhu ASIC v 65nm technológii TSMC; návrh a príprava čipu VCO+PLL, lepenie, testovacia doska; montáž a testovanie prototypov ECC UWB.</t>
  </si>
  <si>
    <t>Galajda Pavol, prof. Ing. PhD.</t>
  </si>
  <si>
    <t>P-104-0002/24</t>
  </si>
  <si>
    <t>Ilmsens GmbH, Ilmenau (DE)</t>
  </si>
  <si>
    <t>HRB 512316</t>
  </si>
  <si>
    <t>V rámci spolupráce s firmou Ilmsens GmbH, Nemecko Laboratórium ASIC obvodov a UWB systémov na KEMT FEI TU v Košiciach aktívne, už niekoľko rokov, poskytuje odborné konzultácie a štúdie v oblasti vysokofrekvenčných (VF) a širokopásmových (UWB) vstupno-výstupných (front- end) obvodov ASIC, ako aj mikrovlnových a UWB systémov.</t>
  </si>
  <si>
    <t>Analýza výkonových pomerov na ťažnom stroji pre U.S.Steel Košice</t>
  </si>
  <si>
    <t>František Ďurovský, doc. Ing. PhD.</t>
  </si>
  <si>
    <t>P-104-0003/24</t>
  </si>
  <si>
    <t>elektrické pohony</t>
  </si>
  <si>
    <t>Innomotics, s.r.o., Bratislava</t>
  </si>
  <si>
    <t>V rámci projektu bola vykonaná analýza výkonových pomerov na ťažnom stroji pre spoločnosť U.S.Steel Košice, ktorá pozostávala z výpočtu zaťaženia pohonov ťažného stroja, analýzy nameraných priebehov na ťažnom stroji pre rôzne pracovné režimy a zo simulačného overenia zaťaženia v rôznych pracovných režimoch.</t>
  </si>
  <si>
    <t>Meranie spínacích prepätí a kvality na strane VN, meranie na strane NN cez PTP a PTN</t>
  </si>
  <si>
    <t>P-104-0011/24</t>
  </si>
  <si>
    <t>technika vysokých napätí</t>
  </si>
  <si>
    <t xml:space="preserve">V rámci riešenia projektu bolo vykonané meranie spínacích prepätí na strane VN, meranie kvality na strane VN - 3fázy x2, meranie na strane NN cez prístrojový transformátor prúdu (PTP) a prístrojový transformátor napätia (PTN) a meranie v rozvodni T103 U a I na KS01 Veľké Kapušany na TuS ES3. </t>
  </si>
  <si>
    <t>Analýza kvality a spoľahlivosti motorových pohonov splachovacích zariadení</t>
  </si>
  <si>
    <t>Alena Pietriková, prof. Ing. CSc.</t>
  </si>
  <si>
    <t>P-104-0017/24</t>
  </si>
  <si>
    <t>elektrotechnológie a materiály</t>
  </si>
  <si>
    <t>Senzor, s.r.o., Košice</t>
  </si>
  <si>
    <t>Výskum zameraný na analýzu kvality a spoľahlivosti motorových pohonov splachovacích zariadení.</t>
  </si>
  <si>
    <t>Meranie prestupu a útlmu elektromagnetického žiarenia cez vzorky skiel o rozmeroch 1x1m</t>
  </si>
  <si>
    <t>Dušan Medveď, doc. Ing. PhD.</t>
  </si>
  <si>
    <t>P-104-0018/24</t>
  </si>
  <si>
    <t>GLASSPORT, s.r.o., Trnava</t>
  </si>
  <si>
    <t>Meranie sa uskutočnilo v kontrolovanom prostredí laboratória, cieľom merania bolo stanoviť úroveň prestupu elektromagnetického žiarenia (%) a zmerať útlm elektromagentického žiarenia (dB)  cez vzorky skiel o rozmeroch 1x1m.</t>
  </si>
  <si>
    <t>Úprava programu na strihanie nadrozmerných plechov na nožniciach STAM</t>
  </si>
  <si>
    <t>Viktor Šlapák, Ing. PhD.</t>
  </si>
  <si>
    <t>P-104-0019/24</t>
  </si>
  <si>
    <t>DATAMONT, s.r.o., Košice</t>
  </si>
  <si>
    <t>Úprava programu na strihanie nadrozmerných plechov na nožniciach STAM spočívala v úprave limitov riadiaceho SW bubnových nožníc a poskytnutí súčinnosti pri overení funkčnosti a nasadení upraveného SW nožníc do prevádzky. Pri overení úpravy sa sledovala najmä kompatibilita s nadradeným systémom, presnosť strihania a účinnosť kompenzácie strižného momentu nožníc. Bubnové nožnice sú súčasťou linky pre strihanie plechových pásov na požadovanú dĺžku a sú tak nasadené priamo vo výrobe.</t>
  </si>
  <si>
    <t>Realizácia a vyhodnotenie makro a mikroštruktúr zvarových spojov</t>
  </si>
  <si>
    <t>P-106-0014/21</t>
  </si>
  <si>
    <t>Schmitz Cargobull Michalovce s.r.o.</t>
  </si>
  <si>
    <t>Analýza vyhodnotenia makro výbrusov</t>
  </si>
  <si>
    <t>Analýza povrchov a návrh metodiky NDT kontroly vizuálnymi metódami</t>
  </si>
  <si>
    <t>P-106-0004/22</t>
  </si>
  <si>
    <t>MSK Cabins s.r.o.</t>
  </si>
  <si>
    <t>Vypracovanie postupov NDT kontroly metódou VT</t>
  </si>
  <si>
    <t>Stanovenie rezných parametrov a realizácia hydraorazívneho rezania vodným prúdom</t>
  </si>
  <si>
    <t>Botko František, doc. Ing., PhD.</t>
  </si>
  <si>
    <t>P-106-0012/22</t>
  </si>
  <si>
    <t>DELTA DEFENCE a.s. Bratislava</t>
  </si>
  <si>
    <t xml:space="preserve">Rezanie vykonané technológiou vodným prúdom </t>
  </si>
  <si>
    <t>Optimalizácia  rozmerových charakteristík</t>
  </si>
  <si>
    <t>Geľatko Matúš, Ing., PhD.</t>
  </si>
  <si>
    <t>SYRÁREŇ BEL SLOVENSKO a.s.</t>
  </si>
  <si>
    <t>Stanovenie pWPS a realizácia vzorových postupov WPQR pre tupý viacvrstvový zvar a kútový jednovrstvový zvar</t>
  </si>
  <si>
    <t>Vandžura Radoslav, Ing. PhD.</t>
  </si>
  <si>
    <t>REMOZA CONSTRUCTIONS s.r.o.</t>
  </si>
  <si>
    <t>Skúšky WPQR pre tupý zvar viacvrstvový, kohútový jednovrstvový zvat</t>
  </si>
  <si>
    <t>Analýza kvality zvarových spojov oceľovej konštrukcie ACTEMIUM - potrubný most NDT metódami s vypracovaním protokolov</t>
  </si>
  <si>
    <t>ALM CON s.r.o.</t>
  </si>
  <si>
    <t>Návrh a výroba držiaka batérií, úchytiek chladiacich rozvodov</t>
  </si>
  <si>
    <r>
      <t>T</t>
    </r>
    <r>
      <rPr>
        <sz val="11"/>
        <color theme="1"/>
        <rFont val="Calibri"/>
        <family val="2"/>
        <charset val="238"/>
      </rPr>
      <t>örök Jozef, Ing., PhD.</t>
    </r>
  </si>
  <si>
    <t>P-106-0007/21</t>
  </si>
  <si>
    <r>
      <t xml:space="preserve">TESLA Assembly </t>
    </r>
    <r>
      <rPr>
        <sz val="11"/>
        <color theme="1"/>
        <rFont val="Calibri"/>
        <family val="2"/>
        <charset val="238"/>
      </rPr>
      <t>&amp; Innovation a.s.</t>
    </r>
  </si>
  <si>
    <t>Vývoj funkčných zostáv vyrábaných technikami priestorovej tlače za účelom ich nasledného aplikovania v automatizácií</t>
  </si>
  <si>
    <t>3E-VISION s.r.o.</t>
  </si>
  <si>
    <t>Výskum generovania kriviek pre dráhy rezacieho robota na základe dát z priestorových skenerov</t>
  </si>
  <si>
    <t>HYPROmill s.r.o.</t>
  </si>
  <si>
    <t>Expertízne posúdenie skúšky Hulco prípravkov</t>
  </si>
  <si>
    <t>P-105-0008/24</t>
  </si>
  <si>
    <t>Peikko Slovakia s.r.o.</t>
  </si>
  <si>
    <t>Testovanie výrobkov Hulco bolo zamerané na experimentálen určenie pevnostno-deformačných charakteristík kotevných tyčí so závytm a rozkovanou hlavou. - časť 1</t>
  </si>
  <si>
    <t>P-105-0009/24</t>
  </si>
  <si>
    <t>Testovanie výrobkov Hulco bolo zamerané na experimentálen určenie pevnostno-deformačných charakteristík kotevných tyčí so závytm a rozkovanou hlavou. - časť 2</t>
  </si>
  <si>
    <t>Expertízna diagnostika Orlov</t>
  </si>
  <si>
    <t>P-105-0010/24</t>
  </si>
  <si>
    <t>4SE s.r.o.</t>
  </si>
  <si>
    <t>Diagnostika vonkajšej prefabrikovanej žeriavovej dráhy vo výrobnej prevádzke obce Orlov bola zameraná na identifikáciu defektov na konštrukcii, overenie geometrie, zistenie vystuženia a nalýzy korozívnych úbytkov výstuže ako aj ecperimentálen určenie tlakovej pevnostu betónu deštuktívnou metódou.</t>
  </si>
  <si>
    <t>Expertízne diagnostika monolitického prievlaku</t>
  </si>
  <si>
    <t>P-105-0011/24</t>
  </si>
  <si>
    <t>Matyšák EMBA</t>
  </si>
  <si>
    <t xml:space="preserve"> ---</t>
  </si>
  <si>
    <t>Diagnostika monolitického prievlaku bola zameraná na identifikáciu statickej schémy konštrukcie a overenie vystuženia prierezu prievlaku ťahovou a priečnou výstužou.</t>
  </si>
  <si>
    <t>Expertízny punching test</t>
  </si>
  <si>
    <t>P-105-0014/24</t>
  </si>
  <si>
    <t>ISOMET s.r.o.</t>
  </si>
  <si>
    <t>Experimentálne skúšky pravouhlých sietí boli realizované za účelom zistenia jej tuhostno-pevnostných parametrov a stanovenie ťahovej odolnosti lán siete. - časť 1</t>
  </si>
  <si>
    <t>Expertízna analýza korozívnych úbytkov oceľových prierezov</t>
  </si>
  <si>
    <t>P-105-0020/24</t>
  </si>
  <si>
    <t>TURY spol.s.r.o.</t>
  </si>
  <si>
    <t>Meranie a analýza korozívnych úbytkov na oceľovej nosnej konštrukcie mestskej krytej plavárne v Košiciach bola zameraná na stanovenie redukcie plochy prierezov vystavených agresívnemu prostrediu prostredníctvom meraní ultrazvukovým systémom.</t>
  </si>
  <si>
    <t>Experimentálne testovanie Microslim</t>
  </si>
  <si>
    <t>P-105-0021/24</t>
  </si>
  <si>
    <t>RMD Kwikform</t>
  </si>
  <si>
    <t>GB 381 4971 71</t>
  </si>
  <si>
    <t>Experimentálne testovanie Microslim podperného systému bolo zamerané na určenie vzpernej odolnosti ľahkých tenkostenných tyčových prvkov vo vodorovnom smere pri rôznej dĺžkovej konštalácii so skrutkovanými spojmi a rôznym systémom podopretia, s a bez excentricity, kĺbovo alebo s obmedzeným pootočením.</t>
  </si>
  <si>
    <t>Vysokocyklové únavové skúšky výstuže</t>
  </si>
  <si>
    <t>P-105-0027/24</t>
  </si>
  <si>
    <t>TSUS, n.o.</t>
  </si>
  <si>
    <t>Experimenty boli zamerané na analýzu únavovej odolnosti šmykovej výstuže s rozkovanou hlavou s uložením na oceľovom prstenci pri frekvencii 12 Hz.</t>
  </si>
  <si>
    <t>Experimentálna diagnostika nosnej konštrukcie haly</t>
  </si>
  <si>
    <t>P-105-0028/24</t>
  </si>
  <si>
    <t>Diagnostika nosných konštrukčných prvkov haly mäsokombinátu bola zameraná na identifikáciu nosných prierezov, zistenie vystuženia monolitických stĺpov a prievlakov, vystuženiaprefabrikovaných predpätých dutinových panelov, a na nedeštruktívne určenie pevnosti betónu tvrdomernou skúškou.</t>
  </si>
  <si>
    <t>Expertízne testovanie výrobkov Hulco</t>
  </si>
  <si>
    <t>P-105-0029/24</t>
  </si>
  <si>
    <t>Testovanie výrobkov Hulco bolo zamerané na experimentálen určenie pevnostno-deformačných charakteristík kotevných tyčí so závytm a rozkovanou hlavou. - časť 3</t>
  </si>
  <si>
    <t>Expertízne horizontálne zaťažovacie skúšky</t>
  </si>
  <si>
    <t>P-105-0030/24</t>
  </si>
  <si>
    <t>Umakov</t>
  </si>
  <si>
    <t>Horizontálne zaťažovacie skúšky boli zamerané na experimentálen určenie horizontálnej odolnosti skleneného zábradlia pri rôznych parametroch sklenenej výplne a kotevných prvkoch zábradlia.</t>
  </si>
  <si>
    <t>Expertízne meranie korozívnych úbytkov na oceľovej konšt.</t>
  </si>
  <si>
    <t>P-105-0038/24</t>
  </si>
  <si>
    <t>TRANSSERVIS</t>
  </si>
  <si>
    <t>Meranie a analýza korozívnych úbytkov oceľovej nosnej konštrukcie technologickej lávky ponad železničnú trať mala za úlohu overiť mieru poškodenia priehradovej konštrukcie vystavenej poveternostným vplyvom prostredníctvo meraní ultrazvukovou metódou.</t>
  </si>
  <si>
    <t>P-105-0042/24</t>
  </si>
  <si>
    <t>Testovanie výrobkov Hulco bolo zamerané na experimentálen určenie pevnostno-deformačných charakteristík kotevných tyčí so závytm a rozkovanou hlavou. - časť 4</t>
  </si>
  <si>
    <t>Expertízne skúšky závitových spojok</t>
  </si>
  <si>
    <t>P-105-0046/24</t>
  </si>
  <si>
    <t>Exprimentálne únavové, nizkocyklové a statické skúšky boli vykonané za účelom overenia únavovej odolnosti skrutkovaných spojov betonárskej výstuže rozneho priemeru a pôsobu lisovania spojok (séria 1).</t>
  </si>
  <si>
    <t>P-105-0047/24</t>
  </si>
  <si>
    <t>Exprimentálne únavové, nizkocyklové a statické skúšky boli vykonané za účelom overenia únavovej odolnosti skrutkovaných spojov betonárskej výstuže rozneho priemeru a pôsobu lisovania spojok (séria 2).</t>
  </si>
  <si>
    <t>P-105-0048/24</t>
  </si>
  <si>
    <t>Exprimentálne únavové, nizkocyklové a statické skúšky boli vykonané za účelom overenia únavovej odolnosti skrutkovaných spojov betonárskej výstuže rozneho priemeru a pôsobu lisovania spojok (séria 3).</t>
  </si>
  <si>
    <t>P-105-0049/24</t>
  </si>
  <si>
    <t>Testovanie výrobkov Hulco bolo zamerané na experimentálen určenie pevnostno-deformačných charakteristík kotevných tyčí so závytm a rozkovanou hlavou. - časť 5</t>
  </si>
  <si>
    <t>Expertízne testovanie výrobkov Bolda</t>
  </si>
  <si>
    <t>P-105-0050/24</t>
  </si>
  <si>
    <t>Testovanie výrobkov Bolda bolo zamerané na experimentálen určenie pevnostno-deformačných charakteristík kotevných prvkov pre prefabrikované železobetónové stĺpy.</t>
  </si>
  <si>
    <t>Expertízna skúška sendvičových panelov</t>
  </si>
  <si>
    <t>P-105-0052/24</t>
  </si>
  <si>
    <t>VSS s.r.o.</t>
  </si>
  <si>
    <t>Experimentálne skúšky sendvičových dosiek s PIR jadrom boli vykonané za účelom stanovenia pevnostno-deformačných charakteristík nových výrobkov pre uvedením do praxe. Skúška A5 - časť 2</t>
  </si>
  <si>
    <t>Expertízna skúška závitových spojok - Litva</t>
  </si>
  <si>
    <t>P-105-0056/24</t>
  </si>
  <si>
    <t>Exprimentálne únavové, nizkocyklové a statické skúšky boli vykonané za účelom overenia únavovej odolnosti skrutkovaných spojov betonárskej výstuže rozneho priemeru a pôsobu lisovania spojok (séria 4).</t>
  </si>
  <si>
    <t>In situ monitoring pretvorení drevenej nosnej konštrukcie</t>
  </si>
  <si>
    <t>P-105-0060/24</t>
  </si>
  <si>
    <t>Rameseum s.r.o.</t>
  </si>
  <si>
    <t>In situ monitoring pretvorení drevenej nosnej konšt historickej budovy bol zameraný na sledovanie a anlýzu pretvorení vodorovných a zvislých nosných prvkov vo fázach výstavby: po odľahčení, po betonáži drevospriahujúcej dosky a v štádiu užívania.</t>
  </si>
  <si>
    <t>Expertízne skúšky betónu</t>
  </si>
  <si>
    <t>P-105-0065/24</t>
  </si>
  <si>
    <t>TRANSSERVIS, a.s.</t>
  </si>
  <si>
    <t>Skúšky na existujúcej monolitickej konštrukcii boli realizované za účelom overenia chemickej degradácie betónu (hĺbka karbonatizácie) a zistenia pevnosti betónu v tlaku experimentálnou tlakovou deštruktívnou skúškou.</t>
  </si>
  <si>
    <t>Experimentálna diagnostika nosnej konštrukcie - Krajský súd Nitra</t>
  </si>
  <si>
    <t>P-105-0066/24</t>
  </si>
  <si>
    <t>Experimentálna diagnostika nosnej konštrukcie budovy Krajského súdu v  Nitre bola zameraná na overenie konštrukčných vrstiev stropov/podlahy, identifikáciu vystuženie nosných prvkov scanovaním, analýzu korozívnych úbytkov na výstuži a oceľových nosných prvkoch a na zistenie pevnostných parametrov murív a betónov experimentálnymi tlakovým iskúškami.</t>
  </si>
  <si>
    <t>Experimentálna diagnostika nosnej konštrukcie schodiska</t>
  </si>
  <si>
    <t>P-105-0067/24</t>
  </si>
  <si>
    <t>Experimentálna diagnostika nosnej konštrukcie plata schodiska na MMK bola zameraná na overenie konštrukčných vrstiev stropov/podlahy, identifikáciu vystuženie nosných prvkov scanovaním a analýzu korozívnych úbytkov na výstuži.</t>
  </si>
  <si>
    <t>Expertízna analýza korozívnych úbytkov na nosn.konš. Plavárne Brezno</t>
  </si>
  <si>
    <t>P-105-0068/24</t>
  </si>
  <si>
    <t>Analýza korozívnych úbytkov na oceľovej nosnej konštrukcie plavárne v Brezne bola zameraná na stanovenie redukcie plochy prierezov vystavených agresívnemu prostrediu prostredníctvom meraní ultrazvukovým systémom.</t>
  </si>
  <si>
    <t>Experimentálna diagnostika Reduty SNV</t>
  </si>
  <si>
    <t>P-105-0071/24</t>
  </si>
  <si>
    <t>Krch arch</t>
  </si>
  <si>
    <t>Diagnostika objektu Reduta v SNV bola zameraná na analýzu konštrukčných vrstiev historických stropov, analýzu korozívnych úbytkov na nitovanej priehradovej konštrukcie krovu a na deštruktívne a nedeštruktívne experimenty pre určenie prametrov materiálov nosnej konštrukcie.</t>
  </si>
  <si>
    <t>Expertízne testovanie</t>
  </si>
  <si>
    <t>P-105-0076/24</t>
  </si>
  <si>
    <t>Experimentálne skúšky pravouhlých sietí boli realizované za účelom zistenia je tuhostno-pevnostných parametrov a stanovenie ťahovej odolnosti lán siete. - časť 2</t>
  </si>
  <si>
    <t>Experimentálna diagnostika nosnej železnej konštrukcie</t>
  </si>
  <si>
    <t>P-105-0021/23</t>
  </si>
  <si>
    <t>MP Construct</t>
  </si>
  <si>
    <t>Experimentálna diagnostika nosnej železobetónovej konštrukcie podchodu bola zameraná na overenie geometrie konštrukcie podchodu, vystuženia konštrukcie a na experimentálne  skúšky pre určenie tlakovej pevnosti betónu na jadrových vývrtoch deštruktívnou metódou.</t>
  </si>
  <si>
    <t>Experimentálne skúšky sendvičových panelov</t>
  </si>
  <si>
    <t>P-105-0058/23</t>
  </si>
  <si>
    <t>Experimentálne určenie pevnosti v prostom tlaku</t>
  </si>
  <si>
    <t>P-105-0059/23</t>
  </si>
  <si>
    <t>KELLER špec. Zaklad.</t>
  </si>
  <si>
    <t>Cieľom deštrukčných skúšok bolo experimentálne určenie tlakovej pevnosti injektážnych suspenzií a zálievok v predpísaných časových intervaloch.</t>
  </si>
  <si>
    <t>Expertízne skúšky PCs konzoly</t>
  </si>
  <si>
    <t>P-105-0062/23</t>
  </si>
  <si>
    <t>Peikko Slovakia</t>
  </si>
  <si>
    <t>Predmetom výskumnej činnosti bolo overenie prametrov odolnosti oceľového komponentu montážneho systému prefabrikovaných skeletov: PCS konzola.</t>
  </si>
  <si>
    <t>Experimentálna diagnostika nosnej konštrukcie lávky</t>
  </si>
  <si>
    <t>P-105-0065/23</t>
  </si>
  <si>
    <t>Diagonstika prepojovacej lávky "Rondel" v areáli UNLP Košice bola zameraná na zistenie miery korózie nosnej oceľovej konštrukcie, pevnostných parametrov ocele a experimentálne určenie tlakovej pevnosti betónu na jadrových vývrtoch deštruktívnou metódou.</t>
  </si>
  <si>
    <t>Analýza a charakterizácia surovín a štúdium fyzikálnych, mechanických a chemických vlastností kompozitov na báze recyklovaných materiálov</t>
  </si>
  <si>
    <t>Eštoková Adriana,prof. RNDr., PhD.</t>
  </si>
  <si>
    <t xml:space="preserve">P-105-0017/24 </t>
  </si>
  <si>
    <t>ÚSTARCH</t>
  </si>
  <si>
    <t>Štúdium fyzikálnych, mechanických a chemických vlastností rôznych betónov na báze demolačných odpadov a ich východískových materiálov.</t>
  </si>
  <si>
    <t>Štúdium vplyvu agresívnych prostredí na cementové kompozity</t>
  </si>
  <si>
    <t>P-105-0029/23</t>
  </si>
  <si>
    <t>Považská cementáreň, a.s., Ladce</t>
  </si>
  <si>
    <t>Cieľom výskumu bolo porovnať zmeny vlastnosti cementových kompozitov rôzneho zloženia v dôsledku pôsobenia vybraného agresívneho prostredia, ktorým bola soľná hmla. Výskum prebiehal v dvoch etapách, najprv boli v komore simulované korózne podmienky pre 28 dňové vzorky, následne experiment prebiehal pre 56 dňové vzorky rovnakého zloženia. V  správe sú prezentované výsledky analýz vstupných parametrov 28 a 56 dňových cementových kompozitov ako aj výsledky pre analyzované parametre po koróznom experimente.</t>
  </si>
  <si>
    <t>Expertízne posúdenie zloženia drevného popola</t>
  </si>
  <si>
    <t xml:space="preserve">P-105-0037/24 </t>
  </si>
  <si>
    <t>Energy Edge ZC, s.r.o.</t>
  </si>
  <si>
    <t>Štúdium chemického zloženia a vlastností práškových materiálov - popolčekov.</t>
  </si>
  <si>
    <t>Expertízne posúdenie zloženia vzoriek stavebných materiálov</t>
  </si>
  <si>
    <t>P-105-0001/24</t>
  </si>
  <si>
    <t xml:space="preserve">Metrostav Slovakia a.s. </t>
  </si>
  <si>
    <t>Štúdium zloženia a mineralogických fáz ako aj termických vlastností materiálov.</t>
  </si>
  <si>
    <t>Štúdium a identifikácia prítomnosti penetračných náterov</t>
  </si>
  <si>
    <t>P-105-0007/24</t>
  </si>
  <si>
    <t>Analýza prítomnosti penetračných materiálov na základe štúdia zloženia vzoriek stavebných materiálov a ich porovnania s východiskovými zložkami.</t>
  </si>
  <si>
    <t>Expertízne určenie mechanických a chemických parametrov betónu v priemyselnej podlahe</t>
  </si>
  <si>
    <t xml:space="preserve">P-105-0077/24 </t>
  </si>
  <si>
    <t xml:space="preserve">SOF JOZEF KUCKO, a.s. </t>
  </si>
  <si>
    <t>Štúdium vlastností betónov použitých v priemyselnej podlahe za účelom stanovenia stupňa poškodenia materiálu a identifikácie procesukarbonatizácie.</t>
  </si>
  <si>
    <t>Expertízne posúdenie zloženia tufovej usadeniny</t>
  </si>
  <si>
    <t>P-105-0063/24</t>
  </si>
  <si>
    <t>WIL&amp;DERS, s.r.o.</t>
  </si>
  <si>
    <t>Štúdium zloženia a vlastností materiálov.</t>
  </si>
  <si>
    <t xml:space="preserve">Konopný betón - expertízne odborné konzultácie </t>
  </si>
  <si>
    <t>P-105-0033/24</t>
  </si>
  <si>
    <t>Farmárska špajza spol. s.r.o.</t>
  </si>
  <si>
    <t>Analýza poznatkov a výsledkov v oblasti vývoja konopného betónu a konopných mált.</t>
  </si>
  <si>
    <t>Environmentálne vyhlásenie</t>
  </si>
  <si>
    <t>Vilčeková Silvia, prof. Ing., PhD.</t>
  </si>
  <si>
    <t>P-105-0060/23</t>
  </si>
  <si>
    <t>PASELL</t>
  </si>
  <si>
    <t>Analýza environmentálnych dopadov pre betónové závažie do práčiek.</t>
  </si>
  <si>
    <t>Experimentálne posúdenie aplikácie granulátu</t>
  </si>
  <si>
    <t>Sičáková Alena, prof. Ing., PhD.</t>
  </si>
  <si>
    <t>P-105-0063/23</t>
  </si>
  <si>
    <t>TATRAFAN</t>
  </si>
  <si>
    <t>Analýza poznatkov a výsledkov v oblasti aplikácie granulátu.</t>
  </si>
  <si>
    <t>Expertízne spracovanie pred demolačného auditu</t>
  </si>
  <si>
    <t>P-105-0062/24</t>
  </si>
  <si>
    <t>SALVIS s.r.o.</t>
  </si>
  <si>
    <t>Pre zadaný projekt sa vykonal preddemolačný audit spočívajúci v kategorizácii odpadov vznikajúcich pri demolácii objektu a následnej kvantifikácii množstva odpadov. V rámci auditu boli odporúčané spôsoby nakladania s odpadmi ako aj odporúčaný spracovatelia odpadov. Uvedené slúži pre zabezpečenie optimálneho nakladania so vznikajúcimi odpadmi ako aj pre certifikáciu budovy metódou BREEAM.</t>
  </si>
  <si>
    <t>P-105-0012/24</t>
  </si>
  <si>
    <t xml:space="preserve">Diagnostika predpätých prievlakov </t>
  </si>
  <si>
    <t>Vincent Kvočák, prof. Ing., CSc.</t>
  </si>
  <si>
    <t xml:space="preserve">P-105-0043/24 </t>
  </si>
  <si>
    <t>Sales Corp s.r.o.</t>
  </si>
  <si>
    <t>Cieľom výskumnej úlohy bolo prostredníctvom diagnostických nedeštrukčných metód  zistiť množstvo, umiestnenie a kvalitu výstuže, predpínacej výstuže a kvalitu betónu  v prievlakoch a väzníkoch v objektoch Retail parkov STOP-SHOP. Na základe výsledkov diagnostiky vytvoriť softvérové modely skúmaných prvkov prostredníctvom MKP a zistiť ich únosnosť a následne rozhodnúť o možnosti priťaženia strešných konštrukcií realizovanej z uvedených prvkov fotovoltickými panelmi.</t>
  </si>
  <si>
    <t xml:space="preserve">Dopravno – inžinierska analýza obchodného centra Prešov </t>
  </si>
  <si>
    <t xml:space="preserve">P-105-0057/23 </t>
  </si>
  <si>
    <t>Buma s.r.o.</t>
  </si>
  <si>
    <t>Obsahom projektu je analýza dopadov plánovaného investičného projektu – obchodného centra - na komunikačný systém dotknutého územia - určujúce prvky komunikačnej siete, ktoré definujú jej dopravnú priepustnosť (kapacitu). Výskum bol zameraný na do¬siahnutie vyváženosti kapacity cestnej infra¬štruktúry a jej predpokla¬daného dopravného zaťaženia, definovanie možnosti, resp. realizovateľnosti novej investície a určenie úrovne kvality dopravy v riešenom území za účelom objektivizácie a hodnotenia celkovej dopravnej situácie územia dotknutého navrhovanou investíciou. Výsledkom je návrh dopravného riešenia, pri ktorom by sa, pri uvažovaní priťažujúcej dopravy generovanej novým investičným projektom výrazne nezhoršil súčasný stav a zároveň umožnil rozvoj prípadných ďalších aktivít v území.</t>
  </si>
  <si>
    <t>Door fan test</t>
  </si>
  <si>
    <t xml:space="preserve">Lopušniak Martin, doc. Ing,, PhD.. </t>
  </si>
  <si>
    <t>P-105-0023/24</t>
  </si>
  <si>
    <t>POBEST, s.r.o.</t>
  </si>
  <si>
    <t>Vedeckým cieľom door fan testu je stanoviť vzduchovú tesnosť vymedzeného priestoru budovy.Meranie sa vykonáva in situ s využitím meracej infraštruktúry. In situ meranie preukázalo dostatočnú tesnosť priestoru pre udržanie koncentrácie hasiacej látky.</t>
  </si>
  <si>
    <t>Lopušniak Martin, doc. Ing,, PhD..</t>
  </si>
  <si>
    <t>P-105-0061/24</t>
  </si>
  <si>
    <t>Vedeckým cieľom door fan testu je stanoviť vzduchovú tesnosť vymedzeného priestoru budovy. Meranie sa vykonáva in situ s využitím meracej infraštruktúry. In situ meranie preukázalo dostatočnú tesnosť priestoru pre udržanie koncentrácie hasiacej látky.</t>
  </si>
  <si>
    <t>P-105-0075/23</t>
  </si>
  <si>
    <t>P-105-0064/24</t>
  </si>
  <si>
    <t>Analýza podmienok uskutočňovania výstavby súrodých stavieb</t>
  </si>
  <si>
    <t>doc. Ing. Marcela Spišáková, PhD.</t>
  </si>
  <si>
    <t xml:space="preserve">P-105-0045/24 </t>
  </si>
  <si>
    <t>zerozero, s.r.o.</t>
  </si>
  <si>
    <t xml:space="preserve">Manažmenet stavebných projektov je komplexná činnosť, obsahujúca riadenie najmä priestorových, časových, technologickýh i staveniskových parametrov výstavby. Projekt bol zameraný na výskum staveniskových parametrov výstavby nesúrodých stavieb. </t>
  </si>
  <si>
    <t xml:space="preserve">P-105-0035/24 </t>
  </si>
  <si>
    <t>DGA Design Grafic Architecture, s.r.o.</t>
  </si>
  <si>
    <t xml:space="preserve">P-105-0058/24 </t>
  </si>
  <si>
    <t>Archima, s.r.o.</t>
  </si>
  <si>
    <t>36 496 341</t>
  </si>
  <si>
    <t>Výskum využitia digitálnych nástrojov v stavebníctve - prípadová štúdia</t>
  </si>
  <si>
    <t>Ing. Jozef Čabala, PhD.</t>
  </si>
  <si>
    <t xml:space="preserve">P-105-0015/24 </t>
  </si>
  <si>
    <t>PRODIS+, s.r.o.</t>
  </si>
  <si>
    <t>V súčasnosti sme svedkami výraznej podpory digitalizácie stavebných projektov vo všetkých fázach ich životného cyklu. Výskum bol zameraný na spracovanie mračna bodov skúmanej stavby, čo predstavuje vstupné informácie pre vytvorenie informačného modelu stavby pri spracovaní jej návrhu.</t>
  </si>
  <si>
    <t>Expertízne zistenia a popísanie stavu a hodnoty nehnuteľností (Čaňa)</t>
  </si>
  <si>
    <t>P-105-0002/24</t>
  </si>
  <si>
    <t>TAMIX SLOVAKIA s.r.o.</t>
  </si>
  <si>
    <t xml:space="preserve">Expertízne zistenia a popísanie stavu a hodnoty nehnuteľností (Čaňa). Projekt má výskumný charakter. Analytické zistenia a popísania stavu nehnuteľností (Čaňa) vrátane diagnostiky a expertízneho posúdenia v kombinácii s expertíznym odberom vzoriek, zameraním, meraniami, analýzou vzoriek a expertnou interpretáciou výsledkov analýz a meraní. </t>
  </si>
  <si>
    <t>Expertízne zistenia a odborného stanovisko k posúdeniu odtokových vôd v obci Trstené pri Hornáde a k znefunkčneniu jestvujúceho odvodňovacieho kanála (Trstené pri Hornáde)</t>
  </si>
  <si>
    <t>P-105-0013/24</t>
  </si>
  <si>
    <t>Vladimír Baltes</t>
  </si>
  <si>
    <t xml:space="preserve">Expertízne zistenia a odborného stanovisko k posúdeniu odtokových vôd v obci Trstené pri Hornáde a k znefunkčneniu jestvujúceho odvodňovacieho kanála (Trstené pri Hornáde). Projekt má výskumný charakter. Analytické zistenia a popísania stavu odtokových vôd v obci Trstené pri Hornáde a k stavu znefunkčnenia jestvujúceho odvodňovacieho kanála (Trstené pri Hornáde) vrátane diagnostiky a expertízneho posúdenia v kombinácii so zameraním, meraniami a expertnou interpretáciou výsledkov analýz a meraní. </t>
  </si>
  <si>
    <t>Expertízne zistenia a popísanie stavu a hodnoty nehnuteľností (Prešov)</t>
  </si>
  <si>
    <t>P-105-0016/24</t>
  </si>
  <si>
    <t>Noé Vermietungsgesellschaft k.s.</t>
  </si>
  <si>
    <t xml:space="preserve">Expertízne zistenia a popísanie stavu a hodnoty nehnuteľností (Prešov). Projekt má výskumný charakter. Analytické zistenia a popísania stavu nehnuteľností (Prešov) vrátane diagnostiky a expertízneho posúdenia v kombinácii s expertíznym odberom vzoriek, zameraním, meraniami, analýzou vzoriek a expertnou interpretáciou výsledkov analýz a meraní. </t>
  </si>
  <si>
    <t>Expertízne zistenia a odborného stanovisko k posúdeniu odvádzania dažďových a splaškových vôd (Košice)</t>
  </si>
  <si>
    <t>P-105-0036/22</t>
  </si>
  <si>
    <t>IH Real Estate s.r.o.</t>
  </si>
  <si>
    <t xml:space="preserve">Expertízne zistenia a odborného stanovisko k posúdeniu odvádzania dažďových a splaškových vôd (Košice). Projekt má výskumný charakter. Analytické zistenia a popísania stavu odvádzania dažďových a splaškových vôd (Košice) vrátane diagnostiky a expertízneho posúdenia v kombinácii so zameraním, meraniami a expertnou interpretáciou výsledkov analýz a meraní. </t>
  </si>
  <si>
    <t>P-105-0036/24</t>
  </si>
  <si>
    <t>Valaliky Industrial Park, s.r.o.</t>
  </si>
  <si>
    <t>Expertízne zistenia a popísanie stavu a hodnoty pozemkov vrátane stanovenia hodnoty nájmu a hodnoty vecného bremena (Poprad)</t>
  </si>
  <si>
    <t>P-105-0041/24</t>
  </si>
  <si>
    <t>JUDr. Zuzana Burdová</t>
  </si>
  <si>
    <t xml:space="preserve">Expertízne zistenia a popísanie stavu a hodnoty pozemkov vrátane stanovenia hodnoty nájmu a hodnoty vecného bremena (Poprad). Projekt má výskumný charakter. Analytické zistenia a popísania stavu (Poprad) vrátane diagnostiky a expertízneho posúdenia v kombinácii s expertíznym odberom vzoriek, zameraním, meraniami, analýzou vzoriek a expertnou interpretáciou výsledkov analýz a meraní. </t>
  </si>
  <si>
    <t>Expertné posúdenie stavby z hľadiska požiadaviek súčasnej európskej legislatívy ako aj legislatívy SR v oblasti vodného hospodárstva ako aj z pohľadu rámcovej smernice o vode, a to vo vzťahu k dotknutým útvarom povrchovej vody a podzemnej vody (Blatná na Ostrove)</t>
  </si>
  <si>
    <t>P-105-0044/24</t>
  </si>
  <si>
    <t>CZ Slovakia, a.s.</t>
  </si>
  <si>
    <t xml:space="preserve">Expertízne posúdenia stavieb z hľadiska požiadaviek súčasnej európskej legislatívy ako aj legislatívy SR v oblasti vodného hospodárstva ako aj z pohľadu rámcovej smernice o vode, a to vo vzťahu k dotknutým útvarom povrchovej vody a podzemnej vody (Blatná na Ostrove). Projekt má výskumný charakter. Analytické zistenia a popísania stavu (Blatná na Ostrove) vrátane expertíznej diagnostiky a expertízneho posúdenia v kombinácii so zameraním, meraniami, analýzami a expertnou interpretáciou výsledkov analýz a meraní za účelom zistenia vplyvu realizácie navrhovanej činnosti/stavby z hľadiska požiadaviek článku 4.7 rámcovej smernice o vode a zákona č.364/2004 Z.z. o vodách v znení neskorších predpisov na zmenu hladiny dotknutého útvaru podzemnej vody.    </t>
  </si>
  <si>
    <t>Expertné posúdenie stavby z hľadiska požiadaviek súčasnej európskej legislatívy ako aj legislatívy SR v oblasti vodného hospodárstva ako aj z pohľadu rámcovej smernice o vode, a to vo vzťahu k dotknutým útvarom povrchovej vody a podzemnej vody (Martin)</t>
  </si>
  <si>
    <t>P-105-0051/24</t>
  </si>
  <si>
    <t>ODEKO MT s. r. o.</t>
  </si>
  <si>
    <t xml:space="preserve">Expertízne posúdenia stavieb z hľadiska požiadaviek súčasnej európskej legislatívy ako aj legislatívy SR v oblasti vodného hospodárstva ako aj z pohľadu rámcovej smernice o vode, a to vo vzťahu k dotknutým útvarom povrchovej vody a podzemnej vody (Martin). Projekt má výskumný charakter. Analytické zistenia a popísania stavu (Martin) vrátane expertíznej diagnostiky a expertízneho posúdenia v kombinácii so zameraním, meraniami, analýzami a expertnou interpretáciou výsledkov analýz a meraní za účelom zistenia vplyvu realizácie navrhovanej činnosti/stavby z hľadiska požiadaviek článku 4.7 rámcovej smernice o vode a zákona č.364/2004 Z.z. o vodách v znení neskorších predpisov na zmenu hladiny dotknutého útvaru podzemnej vody.    </t>
  </si>
  <si>
    <t xml:space="preserve">Expertízne zistenia a odborného vyjadrenia k stavu prístupovej komunikácie (Spišská Nová Ves) </t>
  </si>
  <si>
    <t>P-105-0054/24</t>
  </si>
  <si>
    <t>Nemocnica s poliklinikou Spišská Nová Ves, a.s.</t>
  </si>
  <si>
    <t xml:space="preserve">Expertízne zistenia a odborné vyjadrenia k stavu prístupovej komunikácie (Spišská Nová Ves). Projekt má výskumný charakter. Expertízne zistenia a odborné vyjadrenia k stavu prístupovej komunikácie (Spiššká Nová Ves) vrátane diagnostiky a expertízneho posúdenia v kombinácii s expertíznym odberom vzoriek, zameraním, meraniami, analýzou vzoriek a expertnou interpretáciou výsledkov analýz a meraní. </t>
  </si>
  <si>
    <t>Expertízne posúdenie a odborné vyjadrenia k stavu nehnuteľnosti, stavu rekonštrukcie, stavu stien vrátane termovíznych meraní (Nižný Klatov)</t>
  </si>
  <si>
    <t>prof. Ing. Dušan Katunský, CSc.</t>
  </si>
  <si>
    <t>P-105/0055/24</t>
  </si>
  <si>
    <t>Advokátska kancelária Hopferova s.r.o.</t>
  </si>
  <si>
    <t xml:space="preserve">Expertízne posúdenie a odborné vyjadrenia k stavu nehnuteľnosti, stavu rekonštrukcie, stavu stien vrátane termovíznych meraní (Nižný Klatov). Projekt má výskumný charakter. Analytické zistenia a popísania stavu ehnuteľnosti, stavu rekonštrukcie, stavu stien vrátane termovíznych meraní (Nižný Klatov) vrátane diagnostiky a expertízneho posúdenia v kombinácii s expertíznym odberom vzoriek, zameraním, meraniami, analýzou vzoriek a expertnou interpretáciou výsledkov analýz a meraní. </t>
  </si>
  <si>
    <t>Expertízne posúdenie a odborné vyjadrenia k posúdeniu stavu diela Preložka Valalického kanála vrátane vyjadrenia k súladu diela s príslušnými povoleniami a dokumentáciou a vyjadreniam sa k vytýkaným vadám na diele (Valaliky)</t>
  </si>
  <si>
    <t>P-105-0057/24</t>
  </si>
  <si>
    <t xml:space="preserve">Expertízne posúdenie a odborné vyjadrenia k posúdeniu stavu diela Preložka Valalického kanála vrátane vyjadrenia k súladu diela s príslušnými povoleniami a dokumentáciou a vyjadreniam sa k vytýkaným vadám na diele (Valaliky). Projekt má výskumný charakter. Expertízne posúdenie a odborné vyjadrenia vrátane diagnostiky a expertízneho posúdenia v kombinácii s expertíznym odberom vzoriek, zameraním, meraniami, analýzou vzoriek a expertnou interpretáciou výsledkov analýz a meraní. </t>
  </si>
  <si>
    <t>Expertízne posúdenie a odborné vyjadrenia k Technickej infraštruktúre pre priemyselný park Rimavská Sobota (Rimavská Sobota)</t>
  </si>
  <si>
    <t>MH Invest, s.r.o.</t>
  </si>
  <si>
    <t xml:space="preserve">Expertízne posúdenie a odborné vyjadrenia k Technickej infraštruktúre pre priemyselný park Rimavská Sobota (Rimavská Sobota). Projekt má výskumný charakter. Expertízne posúdenie a odborné vyjadrenia k Technickej infraštruktúre pre priemyselný park Rimavská Sobota (Rimavská Sobota) vrátane diagnostiky a expertízneho posúdenia v kombinácii s expertíznym odberom vzoriek, zameraním, meraniami, analýzou vzoriek a expertnou interpretáciou výsledkov analýz a meraní. </t>
  </si>
  <si>
    <t>Objektivizácia parametrov elektromagnetického poľa vyžarovaného komunikačnou súpravou</t>
  </si>
  <si>
    <t>TeamPrevent Santé s.r.o.</t>
  </si>
  <si>
    <t>Projekt zmluvného výskumu zaoberajúci sa objektivizáciou elektromagnetického poľa vyžarovaného komunikačnou súpravou a kritických emisných hodnôt. Výstupom projektu je  identifikácia kritických miest a miest s významnou elektromagnetického poľa.</t>
  </si>
  <si>
    <t>Aktualizácia bezpečnostnej správy FSCH</t>
  </si>
  <si>
    <t>Pačaiová, Hana, prof. Ing., PhD.</t>
  </si>
  <si>
    <t>RS00000120</t>
  </si>
  <si>
    <t>FORTISCHEM, a.s.</t>
  </si>
  <si>
    <t>Posúdenie rizika vzniku závažnej priemyselnej havárie, v zmysle zákona č. 128/2015 Z. z. o prevencii závažných priemyselných havárií a o zmene a doplnení niektorých zákonov. 
Štúdia aktualizuje bezpečnostnú správu pre spoločnosť Fortischem, a.s. a pozostáva  z nasledujúcich krokov:
1.	Analýza a posúdenie stavu technológií s nebezpečnými látkami (ich vlastnosti a množstvá)  s potenciálom vzniku závažnej priemyselnej havárie (ZPH) – identifikácia zdrojov rizika.
2.	Identifikácia zdrojov, hrozieb a iniciačných faktorov a ich vplyvy na vznik ZPH.
3.	Posúdenia rizika vzniku ZPH v súlade s platnými, overenými a všeobecne dostupnými metodikami. 
4.	Návrh technických a organizačných opatrení na prevenciu zníženia rizika ZPH.</t>
  </si>
  <si>
    <t>Meranie hluku</t>
  </si>
  <si>
    <t>Badida, Miroslav, Dr h. c. mult. prof. Ing., PhD.</t>
  </si>
  <si>
    <t>Unomedical s.r.o</t>
  </si>
  <si>
    <t>Projekt zmluvného výskumu zaoberajúci sa výskumom emisií hluku a emisných hodnôt vibrácií. Výstupom projektu je hluková mapa a identifikácia kritických miest a miest s významnou expozíciou hluku.</t>
  </si>
  <si>
    <t>Meranie emisií hluku</t>
  </si>
  <si>
    <t>Rais Slovakia, s.r.o.</t>
  </si>
  <si>
    <t>5-PÚ/2024</t>
  </si>
  <si>
    <t>POLYGRAF PRINT spol. s r.o.</t>
  </si>
  <si>
    <t>Meranie tepelno-vlhkostnej mikroklímy</t>
  </si>
  <si>
    <t>Králiková, Ružena, doc. Ing., PhD.</t>
  </si>
  <si>
    <t>SWEP Slovakia s.r.o.</t>
  </si>
  <si>
    <t>Výskum tepelno-vlhkostnej mikroklímy vo výrobných  priestoroch súkromnej spoločnosti. Na základe experimentálnych meraní a ich analýza boli stanovené ukazovatele mikroklímy.</t>
  </si>
  <si>
    <t>Hodnotenie vlastnosti dodaných dielov</t>
  </si>
  <si>
    <t>Spišák, Emil, prof. Ing., CSc.</t>
  </si>
  <si>
    <t>Východoslovenská vodárenská spoločnosť, a.s., Košice</t>
  </si>
  <si>
    <t>Projekt výskumu mechanických a štruktúrnych vlastností rôznych dielov vodárenskej infraštruktúry (potrubia, šupátka, ventily, posúvače, spojky, prechodky). Jedná sa o výskumnú psprávu pre Východoslovenskú vodárenskú spoločnosť, a.s. Košice.</t>
  </si>
  <si>
    <t xml:space="preserve">Ergonomické meranie systémom CAPTIV </t>
  </si>
  <si>
    <t>Onofrejová, Daniela, doc. Ing., PhD.</t>
  </si>
  <si>
    <t>Výskum zaťažovania exoskeletu prostredníctvom ergomonických meraní na zariadení CAPTIV. Výskum prebiehal v reálnej prevádzke vo výrobnej spoločnosti. Získané dátat boli spracované a vyhodnotené s dôrazom na rizikové oblasti počas pracovnej záťaže.</t>
  </si>
  <si>
    <t>Vypracovanie hlukovej štúdie pre ptreby územného konania pre stavbu</t>
  </si>
  <si>
    <t>V24027</t>
  </si>
  <si>
    <t>Šaliga, s.r.o.</t>
  </si>
  <si>
    <t>Projekt zmluvného výskumu zaoberajúci sa objektivizáciou hlukového poľa spracovaného do hlukovej mapy. Výstupom projektu je  identifikácia kritických miest a miest s významnou expozíciou hlukového poľa.</t>
  </si>
  <si>
    <t>Analýza a posúdenie rizika závažnej priemyselnej havárie v U.S. Steel Košice</t>
  </si>
  <si>
    <t>AK087DO0281</t>
  </si>
  <si>
    <t>U.S. Steel Košice s.r.o.</t>
  </si>
  <si>
    <t>Posúdenie rizika vzniku závažnej priemyselnej havárie, v zmysle zákona č. 128/2015 Z. z. o prevencii závažných priemyselných havárií a o zmene a doplnení niektorých zákonov. 
Štúdia aktualizuje bezpečnostnú správu pre spoločnosť U.S.Steel Košice a pozostáva  z nasledujúcich krokov:
1.	Analýza a posúdenie stavu technológií s nebezpečnými látkami (ich vlastnosti a množstvá)  s potenciálom vzniku závažnej priemyselnej havárie (ZPH) – identifikácia zdrojov rizika.
2.	Identifikácia zdrojov, hrozieb a iniciačných faktorov a ich vplyvy na vznik ZPH.
3.	Posúdenia rizika vzniku ZPH v súlade s platnými, overenými a všeobecne dostupnými metodikami. 
4.	Návrh technických a organizačných opatrení na prevenciu zníženia rizika ZPH.</t>
  </si>
  <si>
    <t>Výskum príčin porušovania skrutiek</t>
  </si>
  <si>
    <t>Slota, Ján, prof. Ing., PhD.</t>
  </si>
  <si>
    <t>STIGA Slovakia, s.r.o.</t>
  </si>
  <si>
    <t>Výskum príčin porušovania skrutiek na motorových kosačkách. Výskum zahŕňal mikroštruktúrne analýzy, analýzy lomových plôch a mechanických vlastností.</t>
  </si>
  <si>
    <t>Výskum mechanických vlastnosti plechov pre lisovanie</t>
  </si>
  <si>
    <t>OV-23/2024</t>
  </si>
  <si>
    <t>1. prešovská nástrojáreň, s.r.o.</t>
  </si>
  <si>
    <t>Výskum mechanických vlastnosti hlbokoťažných plechov pre lisovanie v postupovom nástroji. Výskum vlastností dodaných plechov bol nevyhnutný vzhľadom na problémy na lisovacej linke a značné prestoje.</t>
  </si>
  <si>
    <t>Spracovanie hlukovej štúdie</t>
  </si>
  <si>
    <t>VOBJ2024008</t>
  </si>
  <si>
    <t>EKOS PLUS s.r.o.</t>
  </si>
  <si>
    <t>VOBJ2024017</t>
  </si>
  <si>
    <t>Meranie vibrácií na prednom a zadnom ložisku TG - 3. etapa</t>
  </si>
  <si>
    <t>Pástor, Miroslav, prof. Ing., PhD.</t>
  </si>
  <si>
    <t>NK2401574</t>
  </si>
  <si>
    <t>KOSIT, a.s. Košice</t>
  </si>
  <si>
    <t xml:space="preserve">Cieľom výskumu v etape III. bolo zdokumentovanie možných príčin vzniku vibrácií na prednom ložisku TG.   Pri výskume boli využité extenzometrické merania pre zistenie veľkosti zdroja vibrácií. </t>
  </si>
  <si>
    <t>Meranie vibrácií na prednom a zadnom ložisku TG - 4. etapa</t>
  </si>
  <si>
    <t>NK2401575</t>
  </si>
  <si>
    <t xml:space="preserve">Cieľom výskumu v etape IV. bolo zdokumentovanie možných príčin vzniku vibrácií na zadnom ložisku TG.   Pri výskume boli využité extenzometrické merania pre zistenie veľkosti zdroja vibrácií. </t>
  </si>
  <si>
    <t>CT snímanie a vyhodnotenie dát pre Porsche Macan</t>
  </si>
  <si>
    <t>Hudák, Radovan, prof. Ing., PhD.</t>
  </si>
  <si>
    <t>Marelli Kechnec Slovakia s.r.o.</t>
  </si>
  <si>
    <t>Výskum vplyvu technologických parametrov výroby vstrekovaných polymérových výrobkov na rozmerovú a tvarovú presnosť dielov pre Porsche Macan. Výsledkom sú tiež geometrické odchýlky vyrábaných dielov od CAD modelu.</t>
  </si>
  <si>
    <t>Testovanie kuriérskych tašiek spoločnosti Wolt Slovensko</t>
  </si>
  <si>
    <t>Tóth, Lukáš, Ing., PhD.</t>
  </si>
  <si>
    <t>19/103304/2024</t>
  </si>
  <si>
    <t>Wolt Slovensko, s.r.o.</t>
  </si>
  <si>
    <t xml:space="preserve">Výskum rieši prenos tepla v zjednodušenom modeli zásobovacieho vaku s cieľom určiť približný čas, počas ktorého teplota lieku klesne pod 0 °C pri teplote okolia -5 °C. Získané údaje potom porovnáva s hodnotami získanými experimentálnym meraním v komore prostredia. </t>
  </si>
  <si>
    <t>Meranie a objektivizácia hluku pre spoločnosť TESLA</t>
  </si>
  <si>
    <t>TESLA Blue Planet  s.r.o.</t>
  </si>
  <si>
    <t>Projekt zmluvného výskumu zaoberajúci sa výskumom emisií hluku a emisných hodnôt vibrácií. Výstupom projektu je hluková mapa a identifikácia kritických miest a miest s významnou expozíciou hluku  pre spoločnosť TESLA.</t>
  </si>
  <si>
    <t>Meranie emisií hluku v pracovnom prostredí</t>
  </si>
  <si>
    <t>PERLON s.r.o.</t>
  </si>
  <si>
    <t>Projekt zmluvného výskumu zaoberajúci sa výskumom emisií hluku v pracovnom prostredí. Výstupom projektu je hluková mapa a identifikácia kritických miest a miest s významnou expozíciou hluku.</t>
  </si>
  <si>
    <t>Výpočet únosnosti závitu skrutky M72x4</t>
  </si>
  <si>
    <t>Lengvarský, Pavol, Ing. PhD.</t>
  </si>
  <si>
    <t>HYDRATEK, s.r.o.</t>
  </si>
  <si>
    <t>Výskum sa zaoberal únosnosťou závitu skrutlky M72x4, pričom boli použité tak experimentálne ako aj numerické metódy identifikácie kritickej záťaže na limitnú únosnoť skrutky. FE analýzou bol stanovený limit zaťaženia pre požadovaný faktor bezpečnosti skrutky.</t>
  </si>
  <si>
    <t>Pevnostné a deformačné analýzy autobusu Rošero</t>
  </si>
  <si>
    <t>Rošero - P s.r.o.</t>
  </si>
  <si>
    <t xml:space="preserve">Výskum sa zaoberal pevnostnými a deformačnými analýzami nosnej konštrukcie autobusu vyrábaného v spoločnosti Rošero-P. Pre získanie pevnostných charakteristík boli použité experimentálne a numerické metódy mechaniky. </t>
  </si>
  <si>
    <t>Fragmentácia parogenerátorov JE A1</t>
  </si>
  <si>
    <t>23/103002/2024</t>
  </si>
  <si>
    <t>VUJE, a.s.</t>
  </si>
  <si>
    <t>Výskum a vývoj inovatívneho konštrukčného riešenia špeciálneho manipulátora pracujúceho v prostredí s radiáciou. Zariadenie slúži na fragmentáciu vyradených generátorov pary, pričom dokáže pracovať v kontaminovanom prostredí s ovládaním na diaľku. Súčasťou projektu bola aj samotná výroba, inštalácia, zaškolenie a údržba manipulátora na fragmentáciu parogenerátorov.</t>
  </si>
  <si>
    <t>Skenovanie dielov</t>
  </si>
  <si>
    <t>57-24</t>
  </si>
  <si>
    <t>Knudsen Plast, s.r.o., Vranov nad Topľou</t>
  </si>
  <si>
    <t>Výskum vplyvu technologických parametrov výroby vstrekovaných polymérových výrobkov na rozmerovú a tvarovú presnosť výrobkov. Výsledkom sú tiež geometrické odchýlky vyrábaných dielov od CAD modelu ideálnej geometrie.</t>
  </si>
  <si>
    <t>80-24</t>
  </si>
  <si>
    <t>Posúdenie rizika nových projektov na zníženie rizika pri stáčaní amoniaku pomocou stáčacieho ramena a pri jeho preprave novým potrubím DN40</t>
  </si>
  <si>
    <t>AK087DO0521</t>
  </si>
  <si>
    <t>Výskum faktorov s posúdením rizika nových projektov a zníženie rizika pri stáčaní amoniaku pomocou stáčacieho ramena a pri jeho preprave novým potreubím DM40. Projekt identifikoval a posúdil mieru rizík pri špecifickom procese stáčania amoniaku pre spoločnosť U.S.Steel Košice.</t>
  </si>
  <si>
    <t>Meranie vložného útlmu PHS (Višňové) pre spoločnosť SKANSKA</t>
  </si>
  <si>
    <t>S601/401859</t>
  </si>
  <si>
    <t>SKANSKA SK a.s.</t>
  </si>
  <si>
    <t>Objektivizácia parametrov EMP vyžarovaného komunikačnou súpravou</t>
  </si>
  <si>
    <t>28/103401/2024</t>
  </si>
  <si>
    <t>Projekt zameraný na objektivizáciu parametrov elektromagnetického poľa vyžarovaného komunikačnou súpravou. Projekt priniesol komplexný prehľad o úrovniach intenzity elektromagnetického poľa vo vymedzenej oblasti určenej zadávateľom.</t>
  </si>
  <si>
    <t>Prepočet matematického modelu</t>
  </si>
  <si>
    <t>MONDI SCP, Ružomberok</t>
  </si>
  <si>
    <t>Výskumný projekt zameraný na matematické modelovanie faktorov prostredia v závode MONDI SCP. Navrhnutý model bol verifikovaný pre posúdenie jeho adekvátnosti pri nasanení v reálnej prevádzke.</t>
  </si>
  <si>
    <t>Výskumné a inovačné aktivity v oblasti letectva a vesmíru</t>
  </si>
  <si>
    <t>Živčák, Jozef, Dr. h. c. mult. prof. Ing., DrSc., MPH</t>
  </si>
  <si>
    <t>spaľovacie motory</t>
  </si>
  <si>
    <t>FED EU s.r.o., Ukrajina</t>
  </si>
  <si>
    <t xml:space="preserve">Projekt je zameraný na výskum a vývoj v oblasti vysokopresnej výroby častí palivového ústrojenstva a hydraulických komponentov pre letecký a vesmírny priemysel. Časť výskumných prác sa zamerala na vysokopresné obrábanie komponentov pre pohony raketových motorov a polohovacích motorov. Ďalší výskum sa zameral na vysokopresné 5D obrábanie hydraulických komponentov pre vesmíny priemysel. </t>
  </si>
  <si>
    <t>Vykonanie technických skúšok na vodíkovom zdroji technologického demonštrátora elektrického pohonu budúceho elektrolietadla</t>
  </si>
  <si>
    <t>Brestovič, Tomáš, prof. Ing., PhD.</t>
  </si>
  <si>
    <t>1512/32/2023</t>
  </si>
  <si>
    <t>FED, Charkov, Ukrajina</t>
  </si>
  <si>
    <t xml:space="preserve">Výskum správania sa vodíkového zdroja technologického demonštrátora elektrického pohonu vyvíjaného elektrolietadla pri rôznych úrovniach záťaže. Technickými skúškami na vodíkovom zdroji elektrického pohonu elektrolietadla boli testované rôzne výkonové módy demonštrátora pre verifikáciu predikovaných teoretických výkonových parametrov. </t>
  </si>
  <si>
    <t>Modálna analýza a analýza pevnosti rotora drviaceho zariadenia</t>
  </si>
  <si>
    <t>Huňady, Róbert, doc. Ing., PhD.</t>
  </si>
  <si>
    <t>4504105818/0</t>
  </si>
  <si>
    <t>ANDRITZ FEED&amp;BIOFUEL A/S
Dánsko</t>
  </si>
  <si>
    <t>Výskumný projekt riešil modálnu analýzu pre kvantifikáciu vlastných frekvencií rotora drviaceho zariadenia pre spoločnosť Andritz. Súčasťou výskumu bola FE analýza pevnosti rotora drviaceho zariadenia.</t>
  </si>
  <si>
    <t>Zaistenie oponentskeho posudku zameru projektu Z2024-022 "Geofyzikálny prieskum 4 lokalit HU"</t>
  </si>
  <si>
    <t>Jacko Stanislav, prof. Ing., PhD.</t>
  </si>
  <si>
    <t>OBJ OV2024-6108</t>
  </si>
  <si>
    <t>Správa úložišť radioaktivních odpadů - SÚRAO</t>
  </si>
  <si>
    <t>Cieľom bolo zaistenie oponentskeho posudku zameru projektu Z2024-022 "Geofyzikálny prieskum 4 lokalit HU"</t>
  </si>
  <si>
    <t>Oprava meracej hlavy MID</t>
  </si>
  <si>
    <t>Peterka Pavel, doc. Ing., PhD.</t>
  </si>
  <si>
    <t>P-101-0018/24</t>
  </si>
  <si>
    <t>Mádr Miroslav</t>
  </si>
  <si>
    <t>Cieľom bola oprava meracej hlavy MID.</t>
  </si>
  <si>
    <t>Vykonanie defektoskopie lán</t>
  </si>
  <si>
    <t>P-101-0028/24</t>
  </si>
  <si>
    <t xml:space="preserve">Carl Stahl &amp; spol, s.r.o.          </t>
  </si>
  <si>
    <t>Cieľom bolo vykonanie defektoskopie lán.</t>
  </si>
  <si>
    <t>P-101-0008/24</t>
  </si>
  <si>
    <t>RIS Hub Slovakia. EIT RawMaterials RIS Hub Slovakia, member of the EIT Community RIS Hub Slovakia</t>
  </si>
  <si>
    <t>2023</t>
  </si>
  <si>
    <t xml:space="preserve">V roku 2024, ktorý predstavuje druhý rok činnosti RIS Hub Slovakia sa Hub podieľal na: 
- spoluorganizácii eventov (SlovakiaTech Expo Forum – sprievodné podujatie: Raw Materials Day 2024, Noc výskumníkov, TUKE Picnic Day, medzinárodná konferencia International Science Conference Strategies and innovations in the Raw Materials Policy of the Slovak Republic and the EU – importance of critical raw materials and energies); 
- projektovej poradenskej činnosti pri podávaní projektov do projektových schém KAVA EIT Raw Materials;
- mapovaní regionálnych aktérov v sektore nerastných surovín;
- zjednocovaní stakeholderov a zvyšovaní povedomia baníctva a potreby kritických nerastných surovín.  </t>
  </si>
  <si>
    <t>RAVEN - Raw Materials Value Chain</t>
  </si>
  <si>
    <t>Janočko Juraj, prof. Ing., CSc.</t>
  </si>
  <si>
    <t>Projekt RAVEN je akreditovaným študijným programom, ktorý svojim rozsahom pokrýva celý hodnotový reťazec nerastných surovín. Projekt začal v septembri 2023 svoju výučbovú časť, kedy sa svojho prvého, zimného semestra na výučbe zúčastnili študenti, ktorí sú účastníkmi tohto štúdia (2. stupeň). V roku 2024 sme vyučovali druhú kohortu študentov na druhom stupni vysokoškolského štúdia.  Okrem výučby sa realizovali aj diseminačné aktivity na všetkých podujatiach, ktoré boli organizované fakultou BERG.</t>
  </si>
  <si>
    <t>DIMESEE-2. Dubrovnik International ESEE Mining School - Implementing innovations</t>
  </si>
  <si>
    <t>Ďuriška Igor, Ing., PhD.</t>
  </si>
  <si>
    <t>2021</t>
  </si>
  <si>
    <t>DIM ESEE-2 je LLL RIS EIT RM projekt zameraný na zvyšovanie inovatívnosti medzi odborníkmi banského sektora v oblasti RM v ESEE regióne. V roku 2024 sa FBERG TUKE podieľala na spoluorganizácii a diseminácii baníckej školy v Dubrovníku s témou Innovation in ore processing (Inovácie pri spracovaní nerastných surovín).</t>
  </si>
  <si>
    <t>RIS-Internship. RIS Internship programme: broadening University-Business Cooperation</t>
  </si>
  <si>
    <t>Rosová, Andrea, prof. Ing., PhD.</t>
  </si>
  <si>
    <t>Projekt bol ukončený v roku 2024.</t>
  </si>
  <si>
    <t>RIS Briefcase – Briefcase RIS network creation</t>
  </si>
  <si>
    <t>Molokáč Mário, doc. Mgr., PhD.</t>
  </si>
  <si>
    <t>Projekt predstavuje inovatívny vzdelávací nástroj, ktorý má študentom priblížiť životne dôležitú úlohu nerastných surovín v našom každodennom živote. Prostredníctvom  interaktívnych zážitkov a   využitím vytvorenej vzdelávacej pomôcky (3D kufrík) a workshopov umožňujeme študentom  pochopiť vplyv nerastných surovín na svet okolo nich. V roku 2024 boli vytvorené 2 vzdelávacie pomôcky – Minerály dennej potreby a realizovaných viacero workshopov.</t>
  </si>
  <si>
    <t>PhD. Baltic Teach - PhD Schools on Sustainable Materials for RIS region</t>
  </si>
  <si>
    <t>Hlavným cieľom je transformácia výsledkov výskumu do riešení pripravených na trh a príprava úspešných podnikateľských nápadov v oblasti udržateľných materiálov. Hlavnou úlohou bola propagácia projektu, oslovenie a nábor PhD. študentov, ako aj príprava 2 PhD. škôl –Letná škola Riga a Jesenná škola Tallin.</t>
  </si>
  <si>
    <t>IRM HUB - Interregional EU innovation Hubs for the circularity and green supply of Raw Materials to achieve the resilience of the main underdeveloped regions specialised on critical industrial value chain</t>
  </si>
  <si>
    <t>Šimková Zuzana, doc. Ing., PhD.</t>
  </si>
  <si>
    <t>Hlavným cieľom projektu je posilniť regióny EÚ smerom k samozásobovaniu kritickými a základnými surovinami, aby splnili ciele EÚ týkajúce sa Zelenej dohody, zákona o surovinách a odolnosti prostredníctvom vytvorenia tzv. MetaHubu (prepojením 3 HUB centier) so zameraním sa na 3 hlavné oblasti: 1. Obnoviteľná energia (vietor, fotovoltaika – t. j. reťazce REE) a mobilita; 
2. Hodnotový reťazec batérií (t.j. grafit, Co, Li, Al);
3. Mikročipy CRM (t.j. Si, REE, Ga, Sc, In, Al, Pd).
Projekt začína od januára 2025.</t>
  </si>
  <si>
    <t>WIDEX – Knowledge transfer for widened EU excellence in advanced green technologies, sustainability and research management</t>
  </si>
  <si>
    <t>Cieľom projektu v roku 2024 bolo:  - zorganizovanie Kick-off meetingu
- Data Management Plan
- Knowledge Transfer Plan for green/non-invasive tech for CRM deposit exploration
- Knowledge Transfer Plan for green/non-invasive technology to recover CRM for the EU
- Knowledge Transfer Plan for green/non-invasive tech for CRM mining monitoring
- Dissemination and Communication Plan 
- Business Plan and Exploitation Strategy Plan
- Realizácia WEB stránky projektu
- Výber účastníkov školení a zahraničných stáží</t>
  </si>
  <si>
    <t>Improving quality management teaching in the era of Industry 4.0</t>
  </si>
  <si>
    <t>Sütöová Andrea, Ing., PhD.</t>
  </si>
  <si>
    <t xml:space="preserve">
https://crz.gov.sk/zmluva/8139541/</t>
  </si>
  <si>
    <t>Industry 4.0 brings essential changes to the labour market, requiring new skills. Currently, there are not enough qualified employees to effectively implement new technologies (e.g. application of integrated management, sustainability approaches, risk-based thinking techniques, integrated manufacturing systems, collaborative robots, ML/AI, etc.). Studies show that advanced skills are lower in Visegrad countries compared to frontrunners. Many domestic firms lagged in the integration of Industry 4.0 and confirm the lack of a skilled labour force as one of its main barriers. Also, multinational corporations operating in the V4 with developed and implemented Industry 4.0 strategy point out the lack of skilled labour force in the labour market. Quality management is one of the most critical areas where skilled employees are necessary. Quality 4.0 refers to the modern approach to quality and organizational excellence within Industry 4.0. Quality professionals are vital in leading organizations to apply old quality methods to new, digital, and disruptive technologies. Managing quality in modern enterprises requires both technical and managerial competencies. Therefore, cooperation between economic and technical universities is necessary to develop high-quality courses and improve the competencies of lecturers and then students. This includes extensive communication with enterprises, applying new teaching methods, creating new courses and changing the curricula.</t>
  </si>
  <si>
    <t>Corrosion resistance assesment of 3D printed duplex stainless steel</t>
  </si>
  <si>
    <t>Jana Bidulská, doc. Ing. PhD., (Zbigniew Brytan,dr hab. inż., prof., PL)</t>
  </si>
  <si>
    <t xml:space="preserve">
https://crz.gov.sk/zmluva/8416102/</t>
  </si>
  <si>
    <t xml:space="preserve">The project is oriented to the basic research of PM material duplex stainless steel (DSS) produced by additive technology by laser powder bed fusion (LPBF). The material will be processed by plastic deformations and heat treatment to optimize the strength and plastic properties of the investigated material in depend on process conditions. The properties of the material will be investigated by light optical microscopy, SEM, measurements of specific electrical conductivity, microhardness, static compression test performed at ambient temperature (AT), and static tensile test performed at AT and cryogenic temperature (CT: 77K). </t>
  </si>
  <si>
    <t xml:space="preserve">WIDEX - Knowledge Transfer for Widened EU Excellence in Advanced Green Technologies, Sustainability and Research Management </t>
  </si>
  <si>
    <t>Oráč Dušan, doc. Ing., PhD.</t>
  </si>
  <si>
    <t xml:space="preserve">https://ec.europa.eu/info/funding-tenders/opportunities/portal/screen/home </t>
  </si>
  <si>
    <t>WIDEX aims to secure sustainable access to essential minerals and elements crucial for Europe's strategic economic sectors by reducing reliance on third countries and promoting green, non-invasive recovery technologies. With Slovakia's Kosice region holding 46% of the country's geological reserves, and the Technical University of Košice (TUKE) recognized as a leading mining university, WIDEX will bridge the EU's research and innovation gap. The 11 consortium partners will focus on enhancing the coordinator TUKE’s capabilities in mining exploration, sustainability, and research management while establishing a Central European cluster, a Virtual Centre, and a Stakeholder platform focused on green technologies.</t>
  </si>
  <si>
    <t>European Research Network on Formal Proofs (EuroProofNet)</t>
  </si>
  <si>
    <t>Perháč Ján, Ing. PhD.</t>
  </si>
  <si>
    <t>COST CA20111</t>
  </si>
  <si>
    <t>počítačové inžinierstvo</t>
  </si>
  <si>
    <t>www.cost.eu</t>
  </si>
  <si>
    <t>COST European Cooperation in Science and Technology/INSTITUT NATIONAL DE RECHERCHE EN INFORMATIQUE ET AUTOMATIQUE, Paris, France</t>
  </si>
  <si>
    <t>Cieľom tejto akcie je posilniť interoperabilitu a použiteľnosť dokazovacích systémov a zabezpečiť, aby formálne dôkazy vstúpili do novej éry. Prvýkrát zhromažďuje všetkých vývojárov a používateľov dokazovacích systémov v Európe. Aby boli dôkazy konvertovateľné, vyjadria sa ich logické základy v spoločnom logickom rámci a vyvinú nástroje na vzájomný preklad dôkazov vyvinutých v jednotlivých systémoch do a zo spoločného logického rámca.</t>
  </si>
  <si>
    <t>COST OC2022-1 meeting</t>
  </si>
  <si>
    <t>Pleva Matúš, doc. Ing. PhD.</t>
  </si>
  <si>
    <t>COST OC2022</t>
  </si>
  <si>
    <t>COST Association</t>
  </si>
  <si>
    <t>Aktivity boli zamerané na zvýšenie povedomia o evaluácii nových projektov v otvorených výzvach COST asociácie, a zvýšenie zapojenia do networkingových aktivít.</t>
  </si>
  <si>
    <t>Promoting Sustainability as a Fundamental Driver in Software Development Training and Education</t>
  </si>
  <si>
    <t>Szabó Csaba, doc. Ing. PhD.</t>
  </si>
  <si>
    <t>2020-1-PT01-KA203-078646</t>
  </si>
  <si>
    <t>Agência Nacional Erasmus+ Educação e Formação, Portugal</t>
  </si>
  <si>
    <t>Cieľom tohto projektu bolo aktívne podporovať vzdelávanie ďalšej generácie softvérových inžinierov, aby zvážili udržateľnosť vo všetkých aspektoch procesu softvérového inžinierstva: SusTrainable znamená školenie pre udržateľnosť. Cieľom bolo poskytnúť budúcim softvérovým inžinierom základné zručnosti na vývoj softvéru, ktorý je nielen funkčne správny, ale aj ľahko sa udržiava a vyvíja, je odolný, má nízky dopad a využíva hardvér, na ktorom beží, energeticky najefektívnejším spôsobom.</t>
  </si>
  <si>
    <t>Robo STEAM Academy</t>
  </si>
  <si>
    <t>2024-1-BG01-KA220-VET-000256580</t>
  </si>
  <si>
    <t>https://erasmus-plus.ec.europa.eu/opportunities/opportunities-for-organisations/cooperation-among-organisations-and-institutions</t>
  </si>
  <si>
    <t>National STEM Center, Bulgaria</t>
  </si>
  <si>
    <t>https://erasmus-plus.ec.europa.eu/projects/search/details/2024-1-BG01-KA220-VET-000256580</t>
  </si>
  <si>
    <t>Projekt Robo STEAM Academy sa zameriava na využitie potenciálu robotov a metodológií STEM ako vzdelávacích platforiem na splnenie nových požiadaviek a zvýšenia zručností a kompetencií študentov aj učiteľov. Projekt spája akademické inštitúcie, odb. školy, poskytovateľov mimoškolského vzdelávania a mimovládne organizácie, aby vytvorili synergiu a rozmanitosť potrebnú na vytvorenie a pilotovanie inkluzívnej inovácie vzdelávania zameranej na STEM v Európe.</t>
  </si>
  <si>
    <t>Formalizing and Generating executable Implementations of Domain-Specific Languages</t>
  </si>
  <si>
    <t>Steingartner William, doc. Ing. PhD.</t>
  </si>
  <si>
    <t>2024-05-15-001</t>
  </si>
  <si>
    <t>SAIA,n.o.</t>
  </si>
  <si>
    <t>Implementované riešenie Semantics-Based Rapid Prototyping of a Subset of SQL pre potreby vo výskume nad DSL jazykmi.
Rozšírenie prednášaných kapitol v dvoch predmetoch (SPJ, FJ)</t>
  </si>
  <si>
    <t>Semantics-Based Rapid Prototyping of Domain-Specific Languages</t>
  </si>
  <si>
    <t>2023-03-15-001</t>
  </si>
  <si>
    <t>Hlavným cieľom tohto projektu je preskúmať konštrukciu a správanie systémov založených na komponentoch, aby sa zabezpečila
ich spoľahlivosť a požadované správanie. Tento výskum je založený na odbornosti slovenského partnera v oblasti kategorickej
sémantiky programov, na odbornosti rakúskeho partnera na modelovanie a analýzu logických systémov a na plodnej
spolupráci obaja partneri v predchádzajúcom projekte spolupráce. Ciele: Modelovať softvérové komponenty ako označené prechodové systémy pomocou vhodných matematických formalizmov; Modelovať zloženie komponentov a riešiť zodpovedajúcim spôsobom vznikajúce synchronizačné problémy; Vyvinúť prototypový softvér, ktorý podporuje analýzu vyvinutých modelov;  Ilustrovať výsledky na reálnom príklade, ktorý môže slúžiť aj na vzdelávacie účely Projekt bol ukončený</t>
  </si>
  <si>
    <t>PAEPEDE: Pathways to Excellence in power Electronics and Electrical Drives Education</t>
  </si>
  <si>
    <t>Kyslan Karol, doc. Ing. PhD.</t>
  </si>
  <si>
    <t>Vyšehradský fond</t>
  </si>
  <si>
    <t>Three departments: Slovakia, Poland, Hungary, are collaborating. 12 directly involved researchers will organize a series of 3 events two-days-long, containing workshops, round tables and seminars focused on enhancing the quality of higher education teaching in power electronics and electr. drives. Each workhop will take place in one of the partners and will host participants from other partners. Unlike traditional STEM subjects such as programming or mathematics, specialized laboratory equipment and multidisciplinary knowledge are indispensable to teach power electronics and drives (PEED) courses. There is a tendency for different teachers to treat PEED courses differently, resulting in varying levels of quality. The teaching methods are not the same and the best practices used are different. This is the problem to be addressed - the alignment of the curriculum of core subjects in PEED courses.</t>
  </si>
  <si>
    <t>Modern Trends in Education and Research on Mechanical Systems - Bridging Reliability, Quality and Tribology</t>
  </si>
  <si>
    <t>Piteľ Ján, prof. Ing., PhD.</t>
  </si>
  <si>
    <t>CIII-BG-0703</t>
  </si>
  <si>
    <t xml:space="preserve">CEEPUS </t>
  </si>
  <si>
    <t xml:space="preserve">SAIA, n.o. </t>
  </si>
  <si>
    <t>Stredoeurópsky výmenný štipendijný program pre študentov, pedagógov a výskumných pracovníkov prioritne zameraný na moderné trendy vo vzdelávaní a výskume mechanických systémov – premostenie spoľahlivosti, kvality a tribológie</t>
  </si>
  <si>
    <t>Metronet – network for novel measuring and manufacturing technologies</t>
  </si>
  <si>
    <t>Zajac Jozef, Dr. h. c. mult. prof. Ing., CSc.</t>
  </si>
  <si>
    <t>CIII-PL-0007</t>
  </si>
  <si>
    <t>Stredoeurópsky výmenný štipendijný program pre študentov, pedagógov a výskumných pracovníkov prioritne zameraný na nové metrologické a výrobné technológie</t>
  </si>
  <si>
    <t>Development of mechanical engineering (design, technology and production management) as an essential base for progress in the area of small and medium companies' logistics - research, preparation and implementation of joint programs of study</t>
  </si>
  <si>
    <t xml:space="preserve">Hatala Michal, Dr. h. c. prof. Ing. PhD. </t>
  </si>
  <si>
    <t>CIII-PL-0033</t>
  </si>
  <si>
    <t>Stredoeurópsky výmenný štipendijný program pre študentov, pedagógov a výskumných pracovníkov prioritne zameraný na rozvoj strojárstva ako nevyhnutného základu pre pokrok v oblasti logistiky malých a stredných podnikov, výskum, prípravu a realizáciu spoločných študijných programov v aspekte Industry 4.0</t>
  </si>
  <si>
    <t>Design, Implementation and Use of Joint Programs Regarding Quality in Manufacturing Engineering</t>
  </si>
  <si>
    <t xml:space="preserve">Kočiško Marek, prof. Ing. PhD. </t>
  </si>
  <si>
    <t>CIII-RO-0058</t>
  </si>
  <si>
    <t xml:space="preserve">Stredoeurópsky výmenný štipendijný program pre študentov, pedagógov a výskumných pracovníkov prioritne zameraný na navrhovanie, realizáciu a využívanie spoločných programov týkajúcich sa výrobných technológií </t>
  </si>
  <si>
    <t>Implementation and utilization of e-learning systems in study area of production engineering in Central European Region</t>
  </si>
  <si>
    <t xml:space="preserve">Monková Katarína, prof. Ing. PhD. </t>
  </si>
  <si>
    <t>CIII-RO-0202</t>
  </si>
  <si>
    <t>Stredoeurópsky výmenný štipendijný program pre študentov, pedagógov a výskumných pracovníkov prioritne zameraný na implementáciu a využitie e-learningových systémov v študijnom odbore výrobné inžinierstvo v stredoeurópskom regióne</t>
  </si>
  <si>
    <t>From Preparation to Development, Implementation And Utilisation of Joint Programs In Study Area of Production Engineering – Contribution to higher flexibility, ability and mobility of students in the Central and East European region</t>
  </si>
  <si>
    <t>CIII-SK-0030</t>
  </si>
  <si>
    <t>Stredoeurópsky výmenný štipendijný program pre študentov, pedagógov a výskumných pracovníkov prioritne zameraný na vývoj, implementáciu a využívanie spoločných programov v študijnom programe "výrobné inžinierstvo"</t>
  </si>
  <si>
    <t>Hloch Sergej, prof. Ing., PhD.</t>
  </si>
  <si>
    <t>CIII-PL-0701</t>
  </si>
  <si>
    <t>Stredoeurópsky výmenný štipendijný program pre študentov, pedagógov a výskumných pracovníkov prioritne zameraný na nadviazanie a prehĺbenie komunikácií a spolupráce medzi odborníkmi pôsobiacimi v rôznych oblastiach medzi partnerskými univerzitami zapojenými do siete.</t>
  </si>
  <si>
    <t>Fostering sustainable partnership between academia and industry in improving applicability of logistics thinking</t>
  </si>
  <si>
    <t>Molnár Vieroslav, prof. Ing., PhD.</t>
  </si>
  <si>
    <t>CIII-RS-1011</t>
  </si>
  <si>
    <t>Stredoeurópsky výmenný štipendijný program pre študentov, pedagógov a výskumných pracovníkov prioritne zameraný na podporu udržateľného partnerstva medzi akademickou obcou a priemyslom pri zlepšovaní aplikovateľnosti logistického myslenia.</t>
  </si>
  <si>
    <t>Interdiciplinary approach for enhancing knowlende in supply chain analytics</t>
  </si>
  <si>
    <t>Michalík Peter, doc. Ing., PhD.</t>
  </si>
  <si>
    <t>CIII-RS-1412</t>
  </si>
  <si>
    <t>Stredoeurópsky výmenný štipendijný program pre študentov, pedagógov a výskumných pracovníkov prioritne zameraný na iterdisciplinárny prístup k zvyšovaniu znalostí v oblasti analýzy dodávateľského reťazca.</t>
  </si>
  <si>
    <t>Ergonomics and Human Factors Regional Education CEEPUS Network</t>
  </si>
  <si>
    <t>CIII -HU-1506</t>
  </si>
  <si>
    <t xml:space="preserve">Stredoeurópsky výmenný štipendijný program pre študentov, pedagógov a výskumných pracovníkov prioritne zameraný na ergonómiu a ľudské faktory </t>
  </si>
  <si>
    <t>Digital Art Courses in Higher Education Institutions / DIGARTED</t>
  </si>
  <si>
    <t>2021-1-PL01-KA220-HED-000029379</t>
  </si>
  <si>
    <t>Akademia Humanistyczno-Ekonomiczna w Lodzi</t>
  </si>
  <si>
    <t>E10109049</t>
  </si>
  <si>
    <t>Medzinárodný projekt so zameraním na tvorbu inovatívnych digitálnych nástrojov v umeleckom vzdelávaní, vrátane metodiky a implementácie vo vzdelávacom procese.</t>
  </si>
  <si>
    <t>Senior Climate Action, akronym: SCA</t>
  </si>
  <si>
    <t xml:space="preserve">2022-2-SK01-KA220-ADU-000098350 </t>
  </si>
  <si>
    <t>SAAIC/ Národná agentúra ERASMUS+</t>
  </si>
  <si>
    <t>VVS/1-900/90-5826-4</t>
  </si>
  <si>
    <t>Medzinárodný projekt pre implementáciu ekologických a edukačných stratégií v súčasnom umení  a kultúre s podporou inklúzie staršej a mladšej generácie umelcov.</t>
  </si>
  <si>
    <t>Protection against flash floods (PROFF)</t>
  </si>
  <si>
    <t>Eva Panulinová, doc. Ing. PhD.</t>
  </si>
  <si>
    <t>2022-1-SK01-KA220- VET-000086741</t>
  </si>
  <si>
    <t>SK01 - Slovenská akademická
asociácia pre medzinárodnú
spoluprácu</t>
  </si>
  <si>
    <t>Hlavnou myšlienkou projektu je vytvoriť sériu workshopov pre študentov odborného vzdelávania a prípravy na tému prírodných katastrof v dôsledku zmeny klímy, a to najmä so zameraním na ochranu pred prívalovými povodňami. Na podporu realizácie projektu budú partneri organizovať rôzne aktivity, ktoré budú zamerané na odborné vzdelávanie študentov a prípravu učiteľov odborného vzdelávania, s cieľom zvýšiť kapacitu učiteľov v oblasti uplatňovania metodiky STEAM a využívania digitálnych nástrojov (rozšírená realita-AR) v ich triedach.</t>
  </si>
  <si>
    <t>Green Transitions: Building the capacity of adult educators to apply Intergenerational Learning for environmental education</t>
  </si>
  <si>
    <t>prof.Ing. Zuzana Vranayová, CSc.</t>
  </si>
  <si>
    <t xml:space="preserve">2023-1-SK01-KA220-ADU-000160921 </t>
  </si>
  <si>
    <t>Technické vedy</t>
  </si>
  <si>
    <t>životné prostredie</t>
  </si>
  <si>
    <t>udržateľné stavebníctvo a architektúra</t>
  </si>
  <si>
    <t>https://www.erasmusplus.sk/erasmus_2021_2027</t>
  </si>
  <si>
    <t>Partnership in Cooperation (KA220-ADU)</t>
  </si>
  <si>
    <t>Slovenská akademická asociácia pre medzinárodnú spoluprácu
Národná agentúra programu Erasmus+ pre vzdelávanie a odbornú prípravu</t>
  </si>
  <si>
    <t>Projekt Green Transitions je zameraný na zvýšenie vedomostí a zručností pedagógov dospelých v oblasti environmentálnej výchovy a vzdelávania
zmena klímy prostredníctvom školiaceho kurzu a budovania kapacít; navrhnúť metodický nástroj, ktorý bude viesť trénerov dospelých k tomu
uplatňovať medzigeneračné učenie vo svojej práci; a navrhnite interaktívnu simulačnú hru pre dospelých a mladých ľudí
úlohy a vzdelávacie scenáre.</t>
  </si>
  <si>
    <t>Support of higher education system in a context of climate change mitigation through regional-level of carbon footprint caused by a product, building and organization; Hi-EduCarbon</t>
  </si>
  <si>
    <t>2021-1-SK01-KA220-HED-000023274</t>
  </si>
  <si>
    <t>http://www.erasmusplus.sk/</t>
  </si>
  <si>
    <t>Erasmus+ pre vzdelávanie a odbornú prípravu, Kľúčová akcia 2 – Partnerstvá pre spoluprácu – Kooperačné partnerstvá</t>
  </si>
  <si>
    <t xml:space="preserve">Hi-EduCarbon vzdelávací kurz určený pre univerzity, štátnu a verejnú správu a ďalšie organizácie je zameraný na aktuálny stav "uhlíkovej neutrality" vo svete; koncepcie environmentálneho auditu v priemyselných podnikoch; zníženie emisií skleníkových plynov v urbanizovanom prostredí; optimálne využitie prírodných zdrojov. Cieľom tohto vzdelávania je nielen získanie vedomostí a skúseností s kvantifikáciou emisií skleníkových plynov na úrovni produktu alebo organizácie, ale najmä holistický pohľad na možnosti znižovania emisií skleníkových plynov na úrovni štvrtí a miest. Toto vzdelávanie poskytne aj najnovšie informácie, poznatky a príležitosti na zmiernenie klimatickej zmeny prostredníctvom zelených materiálov, energie, technológií a prístupov na konkrétnych príkladoch z krajín zapojených do tohto projektu. </t>
  </si>
  <si>
    <t>Construction Safety with Education and Training using Immersive Reality (CSETIR)</t>
  </si>
  <si>
    <t>Mérásoš Peter, doc. Ing., PhD.</t>
  </si>
  <si>
    <t xml:space="preserve">Erasmus+ CSETIR </t>
  </si>
  <si>
    <t>http://web.saaic.sk/erasmusplus/site/index.php?sw=53&amp;typ_prj=203&amp;rok_prj=2017; https://www.erasmusplus.sk/</t>
  </si>
  <si>
    <t>Erasmus +, KA 203 Strategické partnersvtá</t>
  </si>
  <si>
    <t>Erasmus+ Národná agentúra programu Erasmus+ pre vzdelávanie a odbornú prípravu</t>
  </si>
  <si>
    <t>Stavebníctvo patrí k najrizikovejším priemyselným odvetviam z pohľadu bezpečnosti a vzniku úrazov pri práci. Projekt CSETIR je zameraný práve na vývoj inovatívnych a interaktívnych riešení virtuálnej a rozšírenej reality (VR/AR), ktoré poskytujú podporu na predchádzanie nehôd na stavenisku. Počas riešenia projektu budú vytvorené digitálne nástroje (VR/AR) umožňujúce simuláciu stavebných scenárov, ktoré vytvoria prostredie pre identifikáciu a prevenciu bezpečnostných rizík na stavenisku. Taktiež, projekt má za cieľ vytvoriť online platformu školení (webová stránka projektu, m-learning, e-learning), ktorá poskytne všetkým zainteresovaným stranám (učiteľ, študent, odborná verejnosť) prístup k interaktívnym vzdelávacím materiálom a zdrojom. Výsledky projektu: V druhom roku riešenia boli aktivity projektu zamerané na: analýzu a výber imerzívneho virtuálneho prostredia, ktoré bude využité identifikáciu, riešenie a elimináciu bezpečnostných rizík v už navlhnutých v 17 scenárov vzniku úrazov na stavenisku; na tvorbu informačného modelu staveniska s príslušnými modelmi objektov zariadenia staveniska; a následné prepojenie imerzívneho virtuálneho prostredia s vytvoreným prostredím staveniska. Riešitelia projektu vytvárajú tréningový manuál pre využívanie vyvíjaného vzdelávacieho nástroja pre elimináciu bezpečnostných rizík na stavenisku.</t>
  </si>
  <si>
    <t>Application ID: 12320087 - V4 Gen Mini-Grants</t>
  </si>
  <si>
    <t>Kelemen, Michal, prof. Ing., PhD.</t>
  </si>
  <si>
    <t>V4 Gen Mini-Grants</t>
  </si>
  <si>
    <t xml:space="preserve"> International Visegrad Fund</t>
  </si>
  <si>
    <t xml:space="preserve">Application ID: 12320087 </t>
  </si>
  <si>
    <t xml:space="preserve">The project focus is firstly to develop mutual cross-section cooperation with the partner on the pillars of practical exchange of students and their international presence to improve personal and professional skills in emerging digitization. Secondly, project intends to significantly contribute to research in the field of IoT and its associated regions (SCADA systems, robotics, PLC devices, etc.) with an emphasis on increasing the knowledge base in such a way that students (and other project participants) obtain qualitative and innovative skills from the given area. Subsequently, they could continue to disseminate them among other interest groups (such as teachers, colleagues, company employees, etc.). In addition, the development of professional language experience (by active participation in conference and training), the strengthening of international communication, and the exchange of essential knowledge in the mentioned field. </t>
  </si>
  <si>
    <t>ADVANCES IN MACHINING: Skills and competences for joint education and research in the era of digitization</t>
  </si>
  <si>
    <t xml:space="preserve">Vrabeľ Marek, doc. Ing. PhD. </t>
  </si>
  <si>
    <t>CIII-SK-0067</t>
  </si>
  <si>
    <t>dodatočne doplnené</t>
  </si>
  <si>
    <t>Stredoeurópsky výmenný štipendijný program pre študentov, pedagógov a výskumných pracovníkov prioritne zameraný na technické vzdelávanie a výskum v digitálnej transformácii výroby.</t>
  </si>
  <si>
    <t>CIII-RS-0507</t>
  </si>
  <si>
    <t>Stredoeurópsky výmenný štipendijný program pre študentov, pedagógov a výskumných pracovníkov prioritne zameraný na udržateľné výrobné postupy, prepojenie vzdelávacích a výskumných centier a podporu prenosu poznatkov v oblasti obrábania kovov.</t>
  </si>
  <si>
    <t>CIII-PL-0901</t>
  </si>
  <si>
    <t>Stredoeurópsky výmenný štipendijný program pre študentov, pedagógov a výskumných pracovníkov prioritne zameraný na prepojenie vzdelávania s praxou, prenos moderných priemyselných poznatkov a získavanie praktických skúseností v laboratóriách a priemyselných podnikoch.</t>
  </si>
  <si>
    <t>doc. Ing. Ivan Gajdoš, PhD.</t>
  </si>
  <si>
    <t>Building Knowledge and Experience Exchange in CFD</t>
  </si>
  <si>
    <t>Dr.h.c.mult.prof.Ing. Miroslav Badida, PhD.</t>
  </si>
  <si>
    <t>CIII-RS-1012</t>
  </si>
  <si>
    <t>Výmenná skúsenosti pedagogických, výskumných pracovníkov zúčastnených univerzít. Štúdijné pobyty doktorandov. Práce vo výskumných laboratóriach , spolupráca pri riešení vedecko-výskumných úloh pre priemyselnú prax. Spoločné publikačné aktivity.</t>
  </si>
  <si>
    <t>doc. Ing Ružena Králiková, PhD.</t>
  </si>
  <si>
    <t>Stredoeurópsky výmenný štipendijný program pre študentov, pedagógov a výskumných pracovníkov prioritne zameraný na moderné trendy vo vzdelávaní a výskume</t>
  </si>
  <si>
    <t>Promoting creativity microbusiness through web tools in rural area (MicroHub)</t>
  </si>
  <si>
    <t>2021-1-SK01-KA220-VET-000032999</t>
  </si>
  <si>
    <t>Erasmus+ KA220: KA220 – Key Action 2: Cooperation partnerships.
VET – Field: Vocational Education and Training</t>
  </si>
  <si>
    <t xml:space="preserve">Projekt MicroHUB je zameraný na vývoj inovatívnych digitálnych vzdelávacích riešení na zvýšenie efektívnosti a konkurencieschopnosti remeselných a umeleckých mikropodnikov na národnom aj európskom trhu. Vypracovaním školiacich materiálov sa posilnia kapacity už existujúcich mikropodnikov a remeselných podnikov tak, aby sa dokázali presadiť a zotrvať na súčasnom a neustále sa meniacom ekonomickom trhu. Projekt má za cieľ pomôcť všetkým remeselníkom a umelcom, ktorí si chcú založiť vlastný mikropodnik a bojovať proti nezamestnanosti. </t>
  </si>
  <si>
    <t>Digital skills and cross-domain entrepreneurship for societal challenges (DIGI-SOC)</t>
  </si>
  <si>
    <t>Šebová Miriam,doc. Ing. PhD.</t>
  </si>
  <si>
    <t>V projekte je zapojených 10 akademických partnerov, prevažne ekonomických fakúlt. Projekt má tri hlavné ciele: (i) vyvinúť inovatívne učebné osnovy podporujúce podnikateľské vzdelávanie  a riešenie sociálnych a ekonomických výziev v spolupráci so stakeholdermi v regióne, ii) rozvoj digitálnych kompetencií študentov, iii) spolupracovať v medzinárodnom prostredí, kde sa môžu účastníci (študenti  a učitelia) učiť jeden od druhého a zároveň zvyšovať hodnotu tým, že riešia celoeurópske výzvy a perspektívy, ktoré obohacujú a rozširujú výsledky projektu. Aktivity projektu sú inovatívne učebné osnovy, dva týždňové vzdelávacie kurzy pre študentov v Katoviciach a v Bologni, spoločná publikácia a záverečná konferencia v Barcelone.</t>
  </si>
  <si>
    <t>projekt ukončený v roku 2023; ak ide o dofinancovanie, treba to uviesť v stĺpci "R"</t>
  </si>
  <si>
    <t>Education towards green Industry 4.0 – strengthening the potential of human resources</t>
  </si>
  <si>
    <t>Andrejovská Alena, doc. Ing. PhD.</t>
  </si>
  <si>
    <t>2021-1-PL01-KA220-HED-000032229</t>
  </si>
  <si>
    <t>https://ec.europa.eu</t>
  </si>
  <si>
    <t>REGON 365193022 NIP 1040001590</t>
  </si>
  <si>
    <t>Cieľom projektu „Vzdelávanie k ekologickému priemyslu 4.0“ je posilniť potenciál ľudských zdrojov, zvýšiť kompetencie akademických zamestnancov v oblasti vzdelávania v oblasť ekologického Industry 4.0, a vytvoriť rámec pre začatie vzdelávania v odboroch súvisiace s Industry 4.0. Hlavným výsledkom projektu je príprava vzdelávacích rámcov o špecialitách súvisiacich s Industry 4.0 pre technické, ekonomické a postgraduálne štúdium. Realizácia projektu prispeje k zvýšenie vedomostí, zručností a kompetencií študentov, absolventov a zamestnancov univerzity v ekologickom Priemysle 4.0. V dôsledku toho sa situácia mladých ľudí na trhu práce sa má rozhodne zlepšiť. Projekt ovplyvní aj zlepšenie situácie podnikov, pretože výsledkom bude riadne pripravený personál – manažéri 4.0 a inžinieri 4.0 so znalosťami, zručnosťami a kompetenciami v oblasti digitálnej a ekologickej transformácie. Realizácia projektu prispeje predovšetkým k rozvoju konceptu ekologického Industry 4.0 a k zvýšeniu významu inovatívnych, proekologických riešení v krajinách strednej a Východnej Európy, aj Poľska a Slovenska, ktoré sú v tejto oblasti v drvivej väčšine vo fáze tretej priemyselnej revolúcie.</t>
  </si>
  <si>
    <t>Digital Community Engagement Accelerator for student learning and socio-economic impact (DICE)</t>
  </si>
  <si>
    <t>Hadidomová Nina, Mgr.</t>
  </si>
  <si>
    <t>2022-1-SK01-KA220-HED-000087668</t>
  </si>
  <si>
    <t xml:space="preserve">Erasmus+ KA220-HED - Cooperation partnerships in higher education; </t>
  </si>
  <si>
    <t>SK01</t>
  </si>
  <si>
    <t>Projekt DICE má za cieľ poskytnúť univerzitným pedagógom a tvorcom kurzov integrovaný rámec pre digitálnu občiansku angažovanosť, a to na základe hodnôt zistených vo výskume.Vytvoriť manuál, ktorý bude obsahovať proces tvorby digitálnych kurzov občianskej angažovanosti krok za krokom a overiť vyššie uvedené nástroje prostredníctvom pilotovania a spustenia novej platformy digitálneho akcelerátora.</t>
  </si>
  <si>
    <t>Bridging Digital Divide in Mongolia and Vietnam through HEI's Digital Transformation (DIGITAL MOVE)</t>
  </si>
  <si>
    <t>https://digitalmove.eu.udn.vn/</t>
  </si>
  <si>
    <t>Preklenutie digitálnej priepasti v Mongolsku a Vietname prostredníctvom digitálnej transformácie vysokých škôl – projekt DIGITAL MOVE sa zameriava na implementáciu digitálnej transformácie na mongolských a vietnamských univerzitách prostredníctvom inovatívnych metód výučby a učenia a aktívnej spolupráce s externými zainteresovanými stranami. Projekt DIGITAL MOVE sa zaoberá digitálnou transformáciou na štyroch úrovniach: inštitucionálnej, procesnej, individuálnej a komunitnej úrovni.</t>
  </si>
  <si>
    <t>Reflecting Economics and Climate Change in Teaching (REACCT)</t>
  </si>
  <si>
    <t>2023-1-ISO1-KA220-HED-00015905266</t>
  </si>
  <si>
    <t>Hlavným výsledkom projektu bude vzdelávací obsah, ktorý vybaví vysokoškolských pedagógov zdrojmi potrebnými na poskytovanie odborných zručností požadovaných od absolventov obchodu a ekonómie. K tomu budú priložené inštruktážne materiály o tom, ako zaviesť tento obsah do študijných programov vysokých škôl. Projekt tiež navrhne inkluzívne a prierezové stratégie vo vzdelávaní o ekonomike zmeny klímy a poskytne ukážkovú zbierku z ich implementácie.</t>
  </si>
  <si>
    <t>Zelený rozmer: Adaptácia vzdelávania na vysokých školách (GREENDALE)</t>
  </si>
  <si>
    <t>2024-1-SK01-KA220-HED-000243273</t>
  </si>
  <si>
    <t>Cieľom projektu je konkrétne:
Aktualizovať učebné osnovy na vysokých školách tak, aby integrovali zručnosti v oblasti udržateľnosti s tradičnými vzdelávacími cieľmi.
Organizovať stáže, ktoré sa okrem špecifických vzdelávacích cieľov predmetu budú zameriavať aj na rozvoj zručností v oblasti udržateľnosti.
Budovať kapacity učiteľov vysokých škôl, aby vedeli revidovať a aktualizovať svoje kurzy o zručnosti v oblasti udržateľnosti.
Rozvíjať kapacity podnikových mentorov v oblasti plánovania a organizovania stáží s cieľom rozvíjať u stážistov zručnosti v oblasti udržateľnosti.</t>
  </si>
  <si>
    <t xml:space="preserve">EU COHESION POLICY FOR SUCCESSFUL SLOVAK REGIONS (EUCOSK)  </t>
  </si>
  <si>
    <t>2021CE160AT191</t>
  </si>
  <si>
    <t>https://ec.europa.eu/info/funding-tenders/opportunities/portal/screen/programmes/imreg</t>
  </si>
  <si>
    <t>Support for information measures relating to the EU Cohesion policy</t>
  </si>
  <si>
    <t>Európska komisia, DG Regio</t>
  </si>
  <si>
    <t xml:space="preserve">Projekt je zameraný na disemináciu informácií o európskych štruktúrálnych fondoch za účasti aktérov z miestnej a regionálnej samosprávy, médií a univerzity TUKE. </t>
  </si>
  <si>
    <t>Akcia Rakúsko - Slovensko - Sustainable production Systems - Enhancing Science and Education</t>
  </si>
  <si>
    <t>2021-05-15-001</t>
  </si>
  <si>
    <t>SAIA, n.o.</t>
  </si>
  <si>
    <t>Projekt s názvom Sustainable production Systems - Enhancing Science and Education podporuje organizáciu bilaterálnych školení pre študentov inžinierskeho a doktorandského štúdia na FVT TUKE, TU Graz a Pro2Futur Rakúsko. Školenie bude primárne zamerané na zlepšenie odborných vedomostí a zručností v oblasti pre priemyselné a výrobné inžinierstvo. Študenti absolvujú toho školenie, aby pochopili metódy, techniky, výhody a predpoklady digitalizácie vo všetkých relevantných výrobných odvetviach do priemyselnej revolúcie.</t>
  </si>
  <si>
    <t>Dohoda o spolupráci</t>
  </si>
  <si>
    <t>Cehlár Michal, Dr. h. c. prof. Ing., PhD.</t>
  </si>
  <si>
    <t>P-101-0012/22</t>
  </si>
  <si>
    <t>https://www.crz.gov.sk/zmluva/6558318/</t>
  </si>
  <si>
    <t>ORLEN Unipetrol Slovakia s.r.o.</t>
  </si>
  <si>
    <t xml:space="preserve">Cieľom je vzájomná podpora a spolupráca vo viacerých oblastiach ako rozvoj vzdelávacích aktivít, marketingových aktivít, v oblasti vytvárania podmienok pre získavanie teoretických vedomostí a ich
implementácia v praxi, či využívanie priestorov partnera pre zabezpečenia podpory v oblasti vysokoškolských študijných odborov tak
bakalárskych, ako aj inžinierskych. </t>
  </si>
  <si>
    <t>Zmluva o zabezpečení výučby</t>
  </si>
  <si>
    <t>33/101401/19</t>
  </si>
  <si>
    <t>https://www.crz.gov.sk/4373426/</t>
  </si>
  <si>
    <t>Projekt dofinancovaný dňa 26. 02. 2024</t>
  </si>
  <si>
    <t xml:space="preserve">Cieľom bolo zabezpečenie výučby, vysokoškolského štúdia na FBERG TUKE v študijnom programe prvého stupňa technológie v naftárskom a plynárenskom priemysle. </t>
  </si>
  <si>
    <t>Vykonanie kontroly C-hákov</t>
  </si>
  <si>
    <t>P-101-0035/23</t>
  </si>
  <si>
    <t>ArcelorMittal Gonvarri SSC Slovakia s.r.o.</t>
  </si>
  <si>
    <t>Projekt dofinancovaný dňa 12. 01. 2024</t>
  </si>
  <si>
    <t>Cieľom bolo vykonanie kontroly C-hákov.</t>
  </si>
  <si>
    <t>Vykonanie trhacej skúšky lán priemeru 20 mm</t>
  </si>
  <si>
    <t>P-101-0001/24</t>
  </si>
  <si>
    <t>SLOVENSKÁ BANSKÁ, spol. s r.o.</t>
  </si>
  <si>
    <t>Cieľom bolo vykonanie trhacej skúšky lán priemeru 20 mm.</t>
  </si>
  <si>
    <t>Posudok na nosné laná VLD</t>
  </si>
  <si>
    <t>P-101-0002/24</t>
  </si>
  <si>
    <t>Tatry mountain resorts a.s.</t>
  </si>
  <si>
    <t>Cieľom bolo vypracovanie posudku na nosné laná VLD.</t>
  </si>
  <si>
    <t>Trhacia skúška ťažných lán pre Baňu Poráč</t>
  </si>
  <si>
    <t>P-101-0003/24</t>
  </si>
  <si>
    <t>BBF elektro s.r.o.</t>
  </si>
  <si>
    <t>Cieľom bolo vykonanie trhacej skúšky ťažných lán pre Baňu Poráč</t>
  </si>
  <si>
    <t>Defektoskopická kontrola</t>
  </si>
  <si>
    <t>P-101-0006/24</t>
  </si>
  <si>
    <t>Cieľom bolo vykonanie defektoskopickej kontroly.</t>
  </si>
  <si>
    <t>Defektoskopická kontrola kladkostrojových lán súpravy DIR 3009, GVS 3070, a GVS 1060</t>
  </si>
  <si>
    <t>P-101-0007/24</t>
  </si>
  <si>
    <t>Cieľom bolo vykonanie defektoskopickej kontroly kladkostrojových lán súpravy DIR 3009, GVS 3070, a GVS 1060.</t>
  </si>
  <si>
    <t>Defektoskopická kontrola kladkostrojového lana súpravy MR 4000 na Polygóne HBZS Lozorno</t>
  </si>
  <si>
    <t>P-101-0009/24</t>
  </si>
  <si>
    <t>Cieľom bolo vykonanie defektoskopickej kontroly kladkostrojového lana súpravy MR 4000 na Polygóne HBZS Lozorno.</t>
  </si>
  <si>
    <t>Vykonanie defektoskopickej kontroly</t>
  </si>
  <si>
    <t>P-101-0011/24</t>
  </si>
  <si>
    <t>ArcelorMittal Gonvarri Nitra s.r.o.</t>
  </si>
  <si>
    <t>Nedeštruktívna kontrola ťažných lán na ČKD B 4009, K 6008 a 2K 2508</t>
  </si>
  <si>
    <t>P-101-0012/24</t>
  </si>
  <si>
    <t>Hornonitrianske bane Prievidza, a.s.</t>
  </si>
  <si>
    <t>Cieľom bolo vykonanie nedeštruktívnej kontroly ťažných lán na ČKD B 4009, K 6008 a 2K 2508.</t>
  </si>
  <si>
    <t>Cievky k NDT prístroju 55 mm</t>
  </si>
  <si>
    <t>P-101-0014/24</t>
  </si>
  <si>
    <t>Cieľom bolo vykonanie cievky k NDT prístroju 55 mm.</t>
  </si>
  <si>
    <t>Posúdenie stavu lana a celej oceľovej konštrukcie</t>
  </si>
  <si>
    <t>P-101-0015/24</t>
  </si>
  <si>
    <t>Cieľom bolo posúdenie stavu lana a celej oceľovej konštrukcie.</t>
  </si>
  <si>
    <t>Vykonanie defektoskopickej skúšky čapov</t>
  </si>
  <si>
    <t>P-101-0016/24</t>
  </si>
  <si>
    <t>Florek Trade s.r.o.</t>
  </si>
  <si>
    <t>Cieľom bolo vykonanie defektoskopickej skúšky čapov.</t>
  </si>
  <si>
    <t>NDT kontrola suchej koncovky, čapov, závesov, NDT dopravného lana KLD</t>
  </si>
  <si>
    <t>P-101-0017/24</t>
  </si>
  <si>
    <t>Cieľom bolo vykonanie NDT kontroly suchej koncovky, čapov, závesov, NDT dopravného lana KLD.</t>
  </si>
  <si>
    <t>Skúšky na tiahle</t>
  </si>
  <si>
    <t>P-101-0020/24</t>
  </si>
  <si>
    <t>TREVA s.r.o.</t>
  </si>
  <si>
    <t>Cieľom bolo vykonanie skúšky na tiahle.</t>
  </si>
  <si>
    <t>Defektoskopická kontrola lán</t>
  </si>
  <si>
    <t>P-101-0021/24</t>
  </si>
  <si>
    <t>Lyžiarsky klub BABA - Pezinok</t>
  </si>
  <si>
    <t>Cieľom bolo vykonanie defektoskopickej kontroly lán.</t>
  </si>
  <si>
    <t>Defektoskopiclá kontrola kladkostrojového lana súpravy GVS3070</t>
  </si>
  <si>
    <t>P-101-0022/24</t>
  </si>
  <si>
    <t>Cieľom bolo vykonanie defektoskopickej kontroly kladkostrojového lana súpravy GVS3070.</t>
  </si>
  <si>
    <t>Revízia oceľových konštrukcií</t>
  </si>
  <si>
    <t>P-101-0023/24</t>
  </si>
  <si>
    <t>SALAMANDRA RESORT, a.s.</t>
  </si>
  <si>
    <t>Cieľom bolo vykonanie revízie oceľových konštrukcií.</t>
  </si>
  <si>
    <t>P-101-0024/24</t>
  </si>
  <si>
    <t>Nedeštruktívna skúška lán na I. a II. úklonnej šachte v bani Rozália</t>
  </si>
  <si>
    <t>P-101-0030/24</t>
  </si>
  <si>
    <t>Cieľom bolo vykonanie nedeštruktívnej skúšky lán na I. a II. úklonnej šachte v bani Rozália.</t>
  </si>
  <si>
    <t>Defektoskopia dopravného lana lanovej dráhy Doppelmayr 4 CLD/B v Hodruši-Hámre</t>
  </si>
  <si>
    <t>P-101-0031/24</t>
  </si>
  <si>
    <t>Cieľom bolo vykonanie defektoskopie dopravného lana lanovej dráhy Doppelmayr 4 CLD/B v Hodruši-Hámre.</t>
  </si>
  <si>
    <t>NDT kontrola lán VLD 16 ATW Skalnaté Pleso - Lomnická štít</t>
  </si>
  <si>
    <t>P-101-0029/24</t>
  </si>
  <si>
    <t>Cieľom bolo vykonanie NDT kontroly lán VLD 16 ATW Skalnaté Pleso - Lomnická štít.</t>
  </si>
  <si>
    <t>P-101-0032/24</t>
  </si>
  <si>
    <t>Vykonanie defektoskopickej skúšky na lyžiarskom vleku JA5 - LS Jahodná</t>
  </si>
  <si>
    <t>P-101-0033/24</t>
  </si>
  <si>
    <t>SWAM s.r.o.</t>
  </si>
  <si>
    <t>Cieľom bolo vykonanie defektoskopickej skúšky na lyžiarskom vleku JA5 - LS Jahodná.</t>
  </si>
  <si>
    <t>Vykonanie nedeštruktívnej skúšky novo naloženého lana na II. úklonnej šachte v bani Rozália</t>
  </si>
  <si>
    <t>P-101-0034/24</t>
  </si>
  <si>
    <t>Cieľom bolo vykonanie nedeštruktívnej skúšky novo naloženého lana na II. úklonnej šachte v bani Rozália.</t>
  </si>
  <si>
    <t>Vykonanie nedeštruktívnej defektoskopickej skúšky oceľových nosných lán na zdvíhacích zariadeniach 601 a 602</t>
  </si>
  <si>
    <t>P-101-0035/24</t>
  </si>
  <si>
    <t>Slovenská plavba a prístavy a.s.</t>
  </si>
  <si>
    <t>Cieľom bolo vykonanie nedeštruktívnej defektoskopickej skúšky oceľových nosných lán na zdvíhacích zariadeniach 601 a 602.</t>
  </si>
  <si>
    <t>NDT kontrola kladkostrojových lán súprav MR 4000 a GVS 3070</t>
  </si>
  <si>
    <t>P-101-0036/24</t>
  </si>
  <si>
    <t>Cieľom bolo vykonanie NDT kontroly kladkostrojových lán súprav MR 4000 a GVS 3070.</t>
  </si>
  <si>
    <t>Tvorba pomôcok pre vzdelávanie materiálového inžinierstva s využitím IT prostriedkov pre Priemysel 4.0</t>
  </si>
  <si>
    <t>Mihaliková Mária doc. Ing., PhD.</t>
  </si>
  <si>
    <t>009TUKE-4/2023</t>
  </si>
  <si>
    <t>https://www.minedu.sk/aktualne-informacie-a-pokyny-pre-veducich-riesitelov-projektov-kega/</t>
  </si>
  <si>
    <t>všeobecná výzva</t>
  </si>
  <si>
    <t>KEGA</t>
  </si>
  <si>
    <t>Podstatou projektu je aplikácia teoretických poznatkov získaných z literárneho prieskumu, špecifických tematických konferencií, web prieskumu a praxe pre zatraktívnenie a zefektívnenie študijného programu. Výsledkom projektu bude upravené e-learningové prostredie, ktoré umožní výučbu kombinovanou metódou prostredníctvom simulačného modelovania a moderných vzdelávacích nástrojov. Projekt zabezpečí kontinuálne prepojenie študenta a učiteľa, realizáciou pilotného experimentu na modelovom príklade v aplikácií pri výučbe vo virtuálnom laboratóriu so simulačnými modelmi materiálového výskumu.</t>
  </si>
  <si>
    <t>Metalografická analýza odobratých vzoriek</t>
  </si>
  <si>
    <t>Fujda Martin, doc. Ing. PhD.</t>
  </si>
  <si>
    <t>P-102-0003/24</t>
  </si>
  <si>
    <t>ELTRA, s.r.o.</t>
  </si>
  <si>
    <t>31 674 267</t>
  </si>
  <si>
    <t>Tepelné spracovanie, kalenie</t>
  </si>
  <si>
    <t>P-102-0005/24</t>
  </si>
  <si>
    <t>Olexa, s.r.o.</t>
  </si>
  <si>
    <t>36 575 470</t>
  </si>
  <si>
    <t>Hlboká nitridácia funkčných častí</t>
  </si>
  <si>
    <t>P-102-0009/24</t>
  </si>
  <si>
    <t>EKL-IN, s.r.o.</t>
  </si>
  <si>
    <t>36 199 605</t>
  </si>
  <si>
    <t>Nitridácia dielcov</t>
  </si>
  <si>
    <t>P-102-0010/24</t>
  </si>
  <si>
    <t>NAT Holding s.r.o.</t>
  </si>
  <si>
    <t>50 656 023</t>
  </si>
  <si>
    <t>Zušľachtenie</t>
  </si>
  <si>
    <t>P-102-0016/24</t>
  </si>
  <si>
    <t>Pack Trade, s.r.o.</t>
  </si>
  <si>
    <t>31 720 145</t>
  </si>
  <si>
    <t>Tepelné a povrchové úpravy</t>
  </si>
  <si>
    <t>P-102-0019/24</t>
  </si>
  <si>
    <t>SjF</t>
  </si>
  <si>
    <t>Metalurgické analýzy, L-size brazing program validation</t>
  </si>
  <si>
    <t>P-102-0021/24</t>
  </si>
  <si>
    <t>SWEP Slovakia, s.r.o.</t>
  </si>
  <si>
    <t>35 948 566</t>
  </si>
  <si>
    <t>P-102-0025/24</t>
  </si>
  <si>
    <t>Nitridácia materiálu</t>
  </si>
  <si>
    <t>P-102-0037/23</t>
  </si>
  <si>
    <t>BSH Drives and Pumps s.r.o.</t>
  </si>
  <si>
    <t>36 187 828</t>
  </si>
  <si>
    <t>Odlievanie silumínových odliatkov</t>
  </si>
  <si>
    <t>Demeter  Peter, doc. Ing. PhD.</t>
  </si>
  <si>
    <t>P-102-0001/24</t>
  </si>
  <si>
    <t>Čo Potrebuješ ?!</t>
  </si>
  <si>
    <t>31 671 764</t>
  </si>
  <si>
    <t>Likvidácia elektronického odpadu kategórie-6.8. malých IT a telekomunikačných zariadení</t>
  </si>
  <si>
    <t>P-102-0013/24</t>
  </si>
  <si>
    <t>Micronic a.s.</t>
  </si>
  <si>
    <t>31 661 246</t>
  </si>
  <si>
    <t>Analýza Al brikiet</t>
  </si>
  <si>
    <t>Findorák  Róbert, doc. Ing. PhD.</t>
  </si>
  <si>
    <t>P-102-0022/24</t>
  </si>
  <si>
    <t>Skúšky pevnosti na plechoch</t>
  </si>
  <si>
    <t>Kočiško Róbert, Ing. PhD.</t>
  </si>
  <si>
    <t>P-102-0026/24</t>
  </si>
  <si>
    <t>Magna PT s.r.o.</t>
  </si>
  <si>
    <t>51 286 378</t>
  </si>
  <si>
    <t>Podpora v oblasti vzdelávacej a výskumnej činnosti</t>
  </si>
  <si>
    <t>153/104001/21/D</t>
  </si>
  <si>
    <t>https://www.crz.gov.sk/4295986/</t>
  </si>
  <si>
    <t>Siemens Healthcare, a.s. Bratislava</t>
  </si>
  <si>
    <t>Spolupráca je zameraná na podporu vzdelávania, výskumu a inovácií, predovšetkým podporu aktivít talentovaných študentov a doktorandov a to formou projektu – experimentálneho pracoviska „Siemens Healthineers Space“</t>
  </si>
  <si>
    <t>169/104001/22/D</t>
  </si>
  <si>
    <t>https://www.crz.gov.sk/zmluva/7045052/</t>
  </si>
  <si>
    <t>BETAMONT s.r.o., Zvolen</t>
  </si>
  <si>
    <t>Spolupráca je zameraná na podporu vzdelávania, výskumu a inovácií, predovšetkým podporu aktivít talentovaných študentov a doktorandov v oblasti kybernetiky, informatiky a inteligentných systémov.</t>
  </si>
  <si>
    <t>Zmluva č. 44/14001/2024-DAR</t>
  </si>
  <si>
    <t>https://www.crz.gov.sk/zmluva/9652824/</t>
  </si>
  <si>
    <t>EP Commodities, a.s.</t>
  </si>
  <si>
    <t>Spolupráca je zameraná na podporu vzdelávania, výskumu a súvisiach aktivít doktoranda, ktorý bude vykonávať vedu a výskum v oblasti energetickej bezpčenosti. Súčasťou podpory je i podpora publikovania a prezentovania vedecko-výskummných výsledkov doma a v zahraničí.</t>
  </si>
  <si>
    <t>Rekonštrukcia počítačovej učebne č. PC17 v PC FEI TU v Košiciach</t>
  </si>
  <si>
    <t>Eva Chovancová, doc. Ing. PhD.</t>
  </si>
  <si>
    <t>208/104001/24/D/DAR</t>
  </si>
  <si>
    <t>https://www.crz.gov.sk/zmluva/10025388/</t>
  </si>
  <si>
    <t>Infobip, s.r.o.</t>
  </si>
  <si>
    <t xml:space="preserve">Cieľom projektu je zabepečiť rekonštrukciu počítačovej učebne č. PC17 umiestnenej v Počítačovom centre FEI TU v Košiciach formou obnovy vybavenia slúžiaceho pre rôzne predmety zabezpečované v rámci bakalárskeho a inžinierskeho štúdia ako: Programovanie v jazyku C#, Webové technológie, Umelá inteligencia, Dolovanie dát, Neurónové siete alebo Strojové učenie. </t>
  </si>
  <si>
    <t xml:space="preserve">Podpora v oblasti vzdelávacej a výskumnej činnosti </t>
  </si>
  <si>
    <t>František Babič, doc. Ing. PhD.</t>
  </si>
  <si>
    <t>210/104001/24/D/DAR</t>
  </si>
  <si>
    <t>https://www.crz.gov.sk/zmluva/10155895/</t>
  </si>
  <si>
    <t>Caterpillar Slovakia, s.r.o., Košice</t>
  </si>
  <si>
    <t>Príspevok na propagáciu, podporu a rozvoj fakulty</t>
  </si>
  <si>
    <t xml:space="preserve">
196/104001/24/D/Dar.</t>
  </si>
  <si>
    <t>https://www.crz.gov.sk/zmluva/9301906/</t>
  </si>
  <si>
    <t>MH Teplárenský holding, a.s., Bratislava</t>
  </si>
  <si>
    <t>Spolupráca v študijnom odbore elektrotechnika za účelom zlepšovania vzdelávacieho procesu v súlade s VSZK na TUKE, t.j. identifikácia znalostí a zručností budúcich absolventov v súlade s aktuálnymi ale aj budúcimi požiadavkami trhu práce, najmä v oblasti elektroenergetiky.</t>
  </si>
  <si>
    <t>Príspevok na podporu fakulty</t>
  </si>
  <si>
    <t>197/104001/24/D/Dar.</t>
  </si>
  <si>
    <t>https://www.crz.gov.sk/zmluva/9400211/</t>
  </si>
  <si>
    <t>ZSE, a.s. Bratislava</t>
  </si>
  <si>
    <t>Spolupráca v študijnom odbore elektrotechnika za účelom zlepšovania vzdelávacieho procesu v súlade s VSZK na TUKE, t.j. identifikácia znalostí a zručností budúcich absolventov v súlade s aktuálnymi ale aj budúcimi požiadavkami trhu práce, najmä v oblasti elektroenergetiky; alebo participácie expertov spoločnosti na vzdelávacích aktivitách.</t>
  </si>
  <si>
    <t xml:space="preserve">198/104001/24/D/Dar. </t>
  </si>
  <si>
    <t>https://www.crz.gov.sk/zmluva/9412712/</t>
  </si>
  <si>
    <t>VSE Holding, a.s., Košice</t>
  </si>
  <si>
    <t>Príspevok na podporu a rozvoj fakulty</t>
  </si>
  <si>
    <t>199/104001/24/D/Dar.</t>
  </si>
  <si>
    <t>https://www.crz.gov.sk/zmluva/9530964/</t>
  </si>
  <si>
    <t>IEE Sensing Slovakia s.r.o.</t>
  </si>
  <si>
    <t>Spolupráca v študijnom odbore elektrotechnika za účelom zlepšovania vzdelávacieho procesu v súlade s VSZK na TUKE, t.j. identifikácia znalostí a zručností budúcich absolventov v súlade s aktuálnymi ale aj budúcimi požiadavkami trhu práce, najmä v oblasti automobilovej elektroniky.</t>
  </si>
  <si>
    <t>203/104001/24/D/DAR</t>
  </si>
  <si>
    <t>https://www.crz.gov.sk/zmluva/9775520/</t>
  </si>
  <si>
    <t>Magna PT, s.r.o., Kechnec</t>
  </si>
  <si>
    <t>Spolupráca v študijnom odbore elektrotechnika za účelom zlepšovania vzdelávacieho procesu v súlade s VSZK na TUKE, t.j. identifikácia znalostí a zručností budúcich absolventov v súlade s aktuálnymi ale aj budúcimi požiadavkami trhu práce, najmä v oblasti automobilovej elektroniky alebo priemyselnej elektrotechniky.</t>
  </si>
  <si>
    <t>200/104001/24/D/Dar.</t>
  </si>
  <si>
    <t>https://www.crz.gov.sk/zmluva/9591426/</t>
  </si>
  <si>
    <t>BSH Drives and Pumps, s.r.o., Michalovce</t>
  </si>
  <si>
    <t>Spolupráca v študijnom odbore elektrotechnika za účelom zlepšovania vzdelávacieho procesu v súlade s VSZK na TUKE, t.j. identifikácia znalostí a zručností budúcich absolventov v súlade s aktuálnymi ale aj budúcimi požiadavkami trhu práce, najmä v oblasti aplikovanej elektroniky.</t>
  </si>
  <si>
    <t>Poskytnutie prispôsobeného balíka reklamných služieb</t>
  </si>
  <si>
    <t>P-104-0001/07</t>
  </si>
  <si>
    <t>Erste Digital GmbH, o.z. Slovakia, Bratislava</t>
  </si>
  <si>
    <t>Kontinuálna podpora vzdelávacieho procesu v študijnom odbore informatika zameraná na nedostatkové pozície na trhu práce prostredníctvom participácie expertov spoločnosti na vzdelávacích aktivitách, napríklad organizáciou hackathonu pre študentov a študentky fakulty.</t>
  </si>
  <si>
    <t>Príspevok na podporu konferencie SCYR 2024</t>
  </si>
  <si>
    <t>Obj. 9708322042</t>
  </si>
  <si>
    <t>Siemens Healthcare s.r.o., Bratislava</t>
  </si>
  <si>
    <t>Podpora výskumných aktivít v treťom stupni štúdia študijného odboru informatika v súlade so zásadami organizácie, hodnotenia a ukončenia doktorandského štúdia  na TUKE, t.j.  prezentovať výsledky dizertačnej práce formou pôvodných vedeckých prác vo vedeckých časopisoch, vystúpení alebo posterov na konferenciách, atď.</t>
  </si>
  <si>
    <t>Poskytnutie reklamných služieb</t>
  </si>
  <si>
    <t>P-104-0006/24</t>
  </si>
  <si>
    <t>https://www.crz.gov.sk/zmluva/9166915/</t>
  </si>
  <si>
    <t>Semikron Danfoss, s.r.o., Vrbové</t>
  </si>
  <si>
    <t>Spolupráca v študijnom odbore elektrotechnika za účelom zlepšovania vzdelávacieho procesu v súlade s VSZK na TUKE, t.j. identifikácia znalostí a zručností budúcich absolventov v súlade s aktuálnymi ale aj budúcimi požiadavkami trhu práce, najmä v oblasti automobilovej elektroniky; alebo participácie expertov spoločnosti na vzdelávacích aktivitách</t>
  </si>
  <si>
    <t>P-104-0009/24</t>
  </si>
  <si>
    <t>https://www.crz.gov.sk/zmluva/9336070/</t>
  </si>
  <si>
    <t>GymBeam s.r.o., Košice</t>
  </si>
  <si>
    <t>Spolupráca v študijnom odbore informatika za účelom zlepšovania vzdelávacieho procesu v súlade s VSZK na TUKE, t.j. identifikácia znalostí a zručností budúcich absolventov v súlade s aktuálnymi ale aj budúcimi požiadavkami trhu práce, najmä v oblasti umelej inteligencie a spracovania veľkých dát; alebo participácie expertov spoločnosti na vzdelávacích aktivitách.</t>
  </si>
  <si>
    <t>Poskytnutie reklamných služieb v súvislosti s organizáciou súťaže World Robot Olympiad</t>
  </si>
  <si>
    <t>P-104-0010/24</t>
  </si>
  <si>
    <t>https://www.crz.gov.sk/zmluva/9336101/</t>
  </si>
  <si>
    <t>Nadácia Talentum Cassoviensis Alapítvány, Košice</t>
  </si>
  <si>
    <t>Podpora aktivít súvisiacich so spoločným budovaním odbornej komunity zameranej na inteligentné systémy a robotiku v súlade s aktuálnymi trendami a požiadavkami praxe.</t>
  </si>
  <si>
    <t>P-104-0012/24</t>
  </si>
  <si>
    <t>https://www.crz.gov.sk/zmluva/9397993/</t>
  </si>
  <si>
    <t>IBM Slovensko, spol. s r.o., Bratislava</t>
  </si>
  <si>
    <t>Spolupráca v študijnom odbore informatika za účelom zlepšovania vzdelávacieho procesu v súlade s VSZK na TUKE, t.j. identifikácia znalostí a zručností budúcich absolventov v súlade s aktuálnymi ale aj budúcimi požiadavkami trhu práce, najmä v oblasti umelej inteligencie a strojového učenia; alebo participácie expertov spoločnosti na vzdelávacích aktivitách.</t>
  </si>
  <si>
    <t>P-104-0014/24</t>
  </si>
  <si>
    <t>https://www.crz.gov.sk/zmluva/9530941/</t>
  </si>
  <si>
    <t>Accenture Technology Solutions, s.r.o., Bratislava</t>
  </si>
  <si>
    <t>Kontinuálna podpora vzdelávacieho procesu v študijnom odbore informatika zameraná na nedostatkové pozície na trhu práce prostredníctvom participácie expertov spoločnosti na vzdelávacích aktivitách, alebo zapojením študentov a študentiek fakulty do riešenia projektovo-orientovaných zadaní z praxe.</t>
  </si>
  <si>
    <t>P-104-0015/24</t>
  </si>
  <si>
    <t>https://www.crz.gov.sk/zmluva/9530904/</t>
  </si>
  <si>
    <t>Spolupráca v študijnom odbore informatika za účelom zlepšovania vzdelávacieho procesu v súlade s VSZK na TUKE, t.j. identifikácia znalostí a zručností budúcich absolventov v súlade s aktuálnymi ale aj budúcimi požiadavkami trhu práce, najmä v oblasti digitalizácie a ERP systémov.</t>
  </si>
  <si>
    <t>Poskytnutie propagačných služieb</t>
  </si>
  <si>
    <t>P-104-0020/24</t>
  </si>
  <si>
    <t>https://www.crz.gov.sk/zmluva/9867555/</t>
  </si>
  <si>
    <t>Deutsche Telekom IT &amp; Telecommunications Slovakia s.r.o., Košice</t>
  </si>
  <si>
    <t>Spolupráca v študijnom odbore informatika za účelom zlepšovania vzdelávacieho procesu v súlade s VSZK na TUKE, t.j. identifikácia znalostí a zručností budúcich absolventov v súlade s aktuálnymi ale aj budúcimi požiadavkami trhu práce, najmä v oblasti podnikových systémov a projektového manažmentu; alebo participácie expertov spoločnosti na vzdelávacích aktivitách.</t>
  </si>
  <si>
    <t>P-104-0021/24</t>
  </si>
  <si>
    <t>https://www.crz.gov.sk/zmluva/9868893/</t>
  </si>
  <si>
    <t>Deutsche Telekom Systems Solutions Slovakia s.r.o., Košice</t>
  </si>
  <si>
    <t>Spolupráca v študijnom odbore informatika za účelom zlepšovania vzdelávacieho procesu v súlade s VSZK na TUKE, t.j. identifikácia znalostí a zručností budúcich absolventov v súlade s aktuálnymi ale aj budúcimi požiadavkami trhu práce, najmä v oblasti podnikových systémov a umelej inteligencie; alebo participácie expertov spoločnosti na vzdelávacích aktivitách.</t>
  </si>
  <si>
    <t>P-104-0022/24</t>
  </si>
  <si>
    <t>https://www.crz.gov.sk/zmluva/9868940/</t>
  </si>
  <si>
    <t>P-104-0023/24</t>
  </si>
  <si>
    <t>https://www.crz.gov.sk/zmluva/9868991/</t>
  </si>
  <si>
    <t>Syntax Systems, s.r.o., Košice</t>
  </si>
  <si>
    <t>Spolupráca v študijnom odbore informatika za účelom zlepšovania vzdelávacieho procesu v súlade s VSZK na TUKE, t.j. identifikácia znalostí a zručností budúcich absolventov v súlade s aktuálnymi ale aj budúcimi požiadavkami trhu práce, najmä v oblasti podnikových systémov a projektového manažmentu.</t>
  </si>
  <si>
    <t>Zverejnenie inzercie na web stránke a sociálnych sieťach fakulty</t>
  </si>
  <si>
    <t>spoločnosti v SR a ČR</t>
  </si>
  <si>
    <t>Spolupráca poskytuje priestor pre vzájomné prepojenie trhu práce so študentami a absolventami fakulty, čím prispieva k identifikácii aktuálnych požiadaviek trhu práce na znalosti a zručnosti budúcich absolventov.</t>
  </si>
  <si>
    <t>Poskytnutie reklamných služieb v súvislosti s organizáciou sympózia Elektroenergetika 2024</t>
  </si>
  <si>
    <t>prof. Ing. Roman Cimbala, PhD.</t>
  </si>
  <si>
    <t>P-104-0004/24</t>
  </si>
  <si>
    <t>https://www.crz.gov.sk/zmluva/9017275/</t>
  </si>
  <si>
    <t>ZSE, a.s., Bratislava</t>
  </si>
  <si>
    <t>Poskytnutá podpora na organizáciu Medzinárodného vedeckého sympózia Elektroenergetika 2024, ktoré poskytuje jedinečné interdisciplinárne fórum na diskusiu o súčasnej elektroenergetike a priemyselných aplikáciách a otvára vízie dodávok energie budúcnosti.</t>
  </si>
  <si>
    <t>P-104-0005/24</t>
  </si>
  <si>
    <t>https://www.crz.gov.sk/zmluva/9089006/</t>
  </si>
  <si>
    <t>Slovenské elektrárne, a.s., Bratislava</t>
  </si>
  <si>
    <t>P-104-0016/24</t>
  </si>
  <si>
    <t>https://www.crz.gov.sk/zmluva/9138713/</t>
  </si>
  <si>
    <t>VSD, a.s., Košice</t>
  </si>
  <si>
    <t>Školenie v oblasti práce s geografickými údajmi, transformáciou údajov a vizualizáciou</t>
  </si>
  <si>
    <t>P-104-0007/24</t>
  </si>
  <si>
    <t>VUJE, Trnava</t>
  </si>
  <si>
    <t>Cieľom projektu je školenie účastníkov, ktorí sa naučia efektívne spracovávať, analyzovať a vizualizovať geografické dáta pomocou moderných nástrojov a techník, čo im umožní lepšie porozumieť priestorovým informáciám. Informácie je možné ďalej pretaviť do výskumu a vyučovacieho procesu na katedre elektroenergetiky.</t>
  </si>
  <si>
    <t>Školenie Python Testing</t>
  </si>
  <si>
    <t>Ing. Miroslav Biňas, PhD.</t>
  </si>
  <si>
    <t>P-104-0006/23</t>
  </si>
  <si>
    <t>Scheidt&amp;Bachmann Slovensko s.r.o.</t>
  </si>
  <si>
    <t>Školenie bolo venované základom testovania v jazyku Python pomocou rámca pytest. Okrem základnej terminológie v problematike vývoja riadeného testami (TDD) sme sa venovali hlavne praktickému použitiu pre testovanie samotného kódu, REST API a webových stránok. Bonusom bolo vytváranie fixtures a konfigurovanie spúšťania testov pomocou súboru pyproject.toml.</t>
  </si>
  <si>
    <t>Balíček podpory CISCO akadémie</t>
  </si>
  <si>
    <t>doc. Ing. Peter Feciľak, PhD.</t>
  </si>
  <si>
    <t>stredné školy SR</t>
  </si>
  <si>
    <t>Vzdelávacie a administratívno-organizačné aktivity pre podporu škôl pri implementácii medzinárodného vzdelávacieho programu Cisco Networking Academy.</t>
  </si>
  <si>
    <t>Výskumno-inovačné semináre "Internet vecí a umelá inteligencia"</t>
  </si>
  <si>
    <t>doc. Ing. Peter Papcun, PhD.</t>
  </si>
  <si>
    <t>P-104-0012/23</t>
  </si>
  <si>
    <t>Semináre sa zameriavajú na prepojenie moderných technológií a ich využitie v priemysle, zdravotníctve či smart riešeniach. Účastníci získali prehľad o najnovších trendoch a výskume v oblasti Internetu vecí a umelej inteligencie, praktických aplikáciách a výzvach spojených s ich implementáciou. Semináre poskytovali priestor na odborné a výskumné diskusie.</t>
  </si>
  <si>
    <t>Školenie základov kybernetickej bezpečnosti a smernice NIS2</t>
  </si>
  <si>
    <t>doc. Ing. Martin Chovanec, PhD.</t>
  </si>
  <si>
    <t>P-104-0013/24</t>
  </si>
  <si>
    <t>kybernetická bezpečnosť</t>
  </si>
  <si>
    <t>EDIH CASSOVIUM, RTU</t>
  </si>
  <si>
    <t>Služba bola realizovaná v rámci konzorcia EDIH Cassovium, ktorého cieľom je podporiť malé, stredné aj veľké podniky v oblasti vývoja alebo pri využívaní digitálnych produktov, služieb a aplikačných procesov. Služba bola poskytnutá vo forme skupinovej služby pre 20 subjektov s cieľom vyškoliť ich pracovníkov v oblasti základov kybernetickej bezpečnosti a smernice NIS2.</t>
  </si>
  <si>
    <t>Školenie "Základy spracovania a analýzy údajov"</t>
  </si>
  <si>
    <t>RNDr. Štefan Berežný, PhD.</t>
  </si>
  <si>
    <t>795/190120/2024-ATYP</t>
  </si>
  <si>
    <t>Služba bola realizovaná v rámci konzorcia EDIH Cassovium, ktorého cieľom je podporiť malé, stredné aj veľké podniky v oblasti vývoja alebo pri využívaní digitálnych produktov, služieb a aplikačných procesov. Tématicky bola služba zameraná na vyškolenie pracovníkov prijemcu služby v oblasti zberu údajov a ich verifikácie, spracovania a analýz údajov (numerická aj grafická) a prezentácie štatistických výstupov.</t>
  </si>
  <si>
    <t>Školenie v oblasti teórie a praxe priemyselnej pneumatiky</t>
  </si>
  <si>
    <t>Židek Kamil, doc. Ing., PhD.</t>
  </si>
  <si>
    <t>P-106-0011/23</t>
  </si>
  <si>
    <t>RAIS Slovakia, s.r.o.</t>
  </si>
  <si>
    <t>Stanovisko energetického audítora k následnej monitorovacej správe ku projektu 310041Z899</t>
  </si>
  <si>
    <t>Rimár Miroslav, prof. Ing, CSc.</t>
  </si>
  <si>
    <t>P-106-0002/23</t>
  </si>
  <si>
    <t>SPRAVBYTKOMFORT, a.s. Prešov</t>
  </si>
  <si>
    <t>Stanovisko energetického audítora k následnej monitorovacej správe ku projektu 310041L329</t>
  </si>
  <si>
    <t>Rimár Miroslav, prof. Ing, PhD.</t>
  </si>
  <si>
    <t>Stanovisko energetického audítora - "Preukazanie plnenia hodnôt merateľných ukazovateľov SC 451 OPKZP</t>
  </si>
  <si>
    <t>Workshop - Digital Skills for Engineers</t>
  </si>
  <si>
    <t>Husár Jozef, doc. Ing., PhD.</t>
  </si>
  <si>
    <t>P-106-0003/23</t>
  </si>
  <si>
    <t>Poznan University of Technology</t>
  </si>
  <si>
    <t>PL7770003699</t>
  </si>
  <si>
    <t>Vypracovanie projektovej dokumentácie pre realizáciu stavby "Obnova budovy Obecného úradu v obci Breznica"</t>
  </si>
  <si>
    <t>P-106-0021/23</t>
  </si>
  <si>
    <t>Obec Breznica</t>
  </si>
  <si>
    <t>00330329</t>
  </si>
  <si>
    <t>MMUAW - autorský dozor</t>
  </si>
  <si>
    <t>1578-2023-DI</t>
  </si>
  <si>
    <t>Prešovský samosprávny kraj</t>
  </si>
  <si>
    <t>Cieľom AD je komplexný stavebno-technický a inžiniersky autorský dozor a príslušná koordinácia činností v rámci projektu rekonštrukcia MMUAW v Medzilaborciach.</t>
  </si>
  <si>
    <t>Materiály pre MMF Art Film 2024</t>
  </si>
  <si>
    <t>ART FILM FEST, s.r.o. Košice</t>
  </si>
  <si>
    <t>Cieľom bolo vypracovanie tv výstupov pre MFF Art Film2024 - festivalová zvučka, tv spot, programová upútavka, logospot do kinosál, jingle pre ceremoniály, editácia logotypov a grafických prvkov vrátane príparvy a tvorby 2D/3D grafických podkladov, tvorby generatívnej techniky a animácií, postprodukčné práce a AV editácia a ďalšie práce.</t>
  </si>
  <si>
    <t>Fyzickosť farebného poľa</t>
  </si>
  <si>
    <t>Mgr. art. Eva Moflárová, ArtD.</t>
  </si>
  <si>
    <t xml:space="preserve">2024um044 </t>
  </si>
  <si>
    <t>Cieľom projektu bolo priniesť nové stimuly pre rast kreativity a tvorivej kompetencie študentov. Zahŕňal laborovanie v súčasnej technike airbrush a poskytol priestor pre experimenty v akčných a systémových prístúpoch na poli 
maliarskeho média a priamo v jeho prostriedkoch. Diela vzniknuté v časopriestore
projektových aktivít boli odprezentované na skupinovej výstave v Campus
Gallery v Košiciach.</t>
  </si>
  <si>
    <t>MS Projekt  - časové plánovanie výstavby</t>
  </si>
  <si>
    <t>Bašková  Renát, doc. Ing., PhD.</t>
  </si>
  <si>
    <t xml:space="preserve">O-23-105/0002-00 </t>
  </si>
  <si>
    <t>uchádzači kurzu</t>
  </si>
  <si>
    <t>Doplnkové vzdelávanie pre uchádzačov o odbornú spôsobilosť SV/SD</t>
  </si>
  <si>
    <t>Kozlovská Mária, prof. Ing., CSc.</t>
  </si>
  <si>
    <t>O-23-105/0006-00</t>
  </si>
  <si>
    <t>25.11.23 a</t>
  </si>
  <si>
    <t>O-24-105/0006-00</t>
  </si>
  <si>
    <t>Medzinárodný vedecký seminár 4th Slovak – Czech – Polish Workshop on Construction Technology and Management</t>
  </si>
  <si>
    <t>O-24-105/0008-00</t>
  </si>
  <si>
    <t>účastníci konferencie</t>
  </si>
  <si>
    <t>Mladý vedec 2024</t>
  </si>
  <si>
    <t xml:space="preserve">Katunský, Dušan, prof. Ing., CSc. </t>
  </si>
  <si>
    <t>O-24-105/0002-00</t>
  </si>
  <si>
    <t>Medzinárodná doktorandská konferencia</t>
  </si>
  <si>
    <t>Mladý vedec 2025</t>
  </si>
  <si>
    <t>O-24-105/0010-00</t>
  </si>
  <si>
    <t>ÚNMS – prevzatie normy STN EN 16941-1 do sústavy STN</t>
  </si>
  <si>
    <t>Vranayová Zuzana, prof. Ing, PhD.</t>
  </si>
  <si>
    <t>O-24-105/0004-00</t>
  </si>
  <si>
    <t>https://www.normoff.gov.sk/stranka/109/program-rozvoja-technickej-normalizacie-preklady/#zoznamy-uloh-rozvoja-technickej-normalizacie-2024-nbsp-preklady</t>
  </si>
  <si>
    <t>Úrad pre normalizáciu, metrológiu a skúšobníctvo SR</t>
  </si>
  <si>
    <t xml:space="preserve">Z dôvodu vydania revidovanej STN EN 16941-1:2024 s názvom Miestne systémy na úžitkovú vodu. Časť 1: Systémy na použitie dažďovej vody sme boli oslovení ako predkladatelia pôvodnej verzie normy z roku 2018 do sústavy STN: Táto nová doplnená verzia bola preložená a úspešne predložená na pripomienkovacie konanie. </t>
  </si>
  <si>
    <t>Zmluva o reklame 47. aktív oceliarov</t>
  </si>
  <si>
    <t>Al Ali Mohamad, Ing., PhD.</t>
  </si>
  <si>
    <t>P-105-0003/24</t>
  </si>
  <si>
    <t>ELV Produkt a.s.</t>
  </si>
  <si>
    <t>Podpora konferencie formou uverejnenia reklamy v zborniku.</t>
  </si>
  <si>
    <t>P-105-0004/24</t>
  </si>
  <si>
    <t>Liptovská stavebná spoločnosť</t>
  </si>
  <si>
    <t>P-105-0005/24</t>
  </si>
  <si>
    <t>Recký spol. s.r.o.</t>
  </si>
  <si>
    <t>P-105-0006/24</t>
  </si>
  <si>
    <t>Slovenská komora stavebných inžierov</t>
  </si>
  <si>
    <t>P-105-0018/24</t>
  </si>
  <si>
    <t>SCIA SK, s.r.o.</t>
  </si>
  <si>
    <t>P-105-0026/24</t>
  </si>
  <si>
    <t>Constusoft s.r.o.</t>
  </si>
  <si>
    <t>P-105-0032/24</t>
  </si>
  <si>
    <t>Stavokov Projekt</t>
  </si>
  <si>
    <t xml:space="preserve">Experzítzne trakčné testy </t>
  </si>
  <si>
    <t>Kušnír Štefan, Ing., PhD.</t>
  </si>
  <si>
    <t>P-105-0011/23</t>
  </si>
  <si>
    <t>Kovový šrot vzniknutý z expertíznych trakčných testov</t>
  </si>
  <si>
    <t>47. Celoštátny aktív Oceliarov</t>
  </si>
  <si>
    <t>Panulinová Eva, doc. Ing. PhD.</t>
  </si>
  <si>
    <t>O-24-105/0001-00</t>
  </si>
  <si>
    <t>Konferencii 47. Aktív pracovníkov odboru oceľových konštrukcií</t>
  </si>
  <si>
    <t>Konferencia – vedecko výskumná činnosť UIKDS</t>
  </si>
  <si>
    <t>O-24-105/0009-00</t>
  </si>
  <si>
    <t>Konferencia – vedecko výskumná činnosť UIKDS - prezentácia vedeckých výsledkov projektov ÚIKDS Herľany, 5. - 6. december 2024</t>
  </si>
  <si>
    <t>5. medzinárodná konferencia Digitálny vek a technologický pokrok pre trvalo udržateľný rozvoj DATA 24</t>
  </si>
  <si>
    <t>O-17-105/0044-00</t>
  </si>
  <si>
    <t>Workshop o vode</t>
  </si>
  <si>
    <t>O-23-105/0007-00</t>
  </si>
  <si>
    <t>Úrad pre normalizáciu a metrológiu</t>
  </si>
  <si>
    <t>O-23-105/0009-00 – EU normy do STN</t>
  </si>
  <si>
    <t>Norma STN EN 16247-1:2024 špecifikuje požiadavky, spoločnú metodiku a výstupy energetických auditov. Platí pre všetky formy zariadení a organizácií, všetky formy energie a jej využitia. Tento dokument zahŕňa všeobecné požiadavky spoločné pre všetky energetické audity. Špecifické požiadavky na energetické audity dopĺňajú všeobecné požiadavky v samostatných častiach veno-vaných energetickým auditom budov, priemyselným procesom a doprave.</t>
  </si>
  <si>
    <t>O-24-105/0007-00 – EU normy do STN</t>
  </si>
  <si>
    <t>Školenie Digitalizácia</t>
  </si>
  <si>
    <t>O-22-105/0002-00</t>
  </si>
  <si>
    <t>Špeciálne vzdelávanie znalcov skupina 1</t>
  </si>
  <si>
    <t>O-23-105/0003-00</t>
  </si>
  <si>
    <t>Špeciálne vzdelávanie znalcov 2</t>
  </si>
  <si>
    <t>O-24-105/0003-00</t>
  </si>
  <si>
    <t>presunuté z T2</t>
  </si>
  <si>
    <t>Odborné vyjadrenie k príčine odumretia 3 líp malolistých v katastrálnom území obce Zborov</t>
  </si>
  <si>
    <t>Hlaváč Pavol, Ing. PhD.</t>
  </si>
  <si>
    <t xml:space="preserve">Odborné posúdenie prevádzkovej bezpečnosti stromov líp </t>
  </si>
  <si>
    <t>obj. 422024</t>
  </si>
  <si>
    <t>Štátna vedecká knižnica</t>
  </si>
  <si>
    <t>Výpočet objemu drevnej hmoty a stanoveniu objektívnej materiálnej hodnoty vyrúbanej drevnej hmoty konkrétnych druhov stromov</t>
  </si>
  <si>
    <t>PPZ-1011/NCK-ENV-PO-2023</t>
  </si>
  <si>
    <t>Posúdenie prevádzkovej bezpečnosti a zdravotného stavu vybraných líp v. k. ú. Kynceľová</t>
  </si>
  <si>
    <t>O2024/35</t>
  </si>
  <si>
    <t>Obec Kynceľová</t>
  </si>
  <si>
    <t>Realizácia monitoringu vybraných 4 skupín druhov a biotopov (Ryby, Plazy, Mäkkýše a kôrovce, Nelesné biotopy a machorasty) na 963 trvalých monitorovacích lokalitách</t>
  </si>
  <si>
    <t>Lešo Peter, doc. Ing. PhD.</t>
  </si>
  <si>
    <t>3680/2024, ŠOP SR-Z/157/2024</t>
  </si>
  <si>
    <t>Štátna ochrana prírody Slovenskej republiky</t>
  </si>
  <si>
    <t>Arborétum Borová hora</t>
  </si>
  <si>
    <t xml:space="preserve">Inventarizácia drevín, návrh drevinového zloženia novej výsadby, realizácia výsadieb drevín SOŠ hotelových služieb a obchodu, Zvolen </t>
  </si>
  <si>
    <t>Lukáčik Ivan, doc. Ing. CSc.</t>
  </si>
  <si>
    <t xml:space="preserve">Stredná odborná škola hotelových služieb a obchodu, Jabloňová 1351, 960 01 Zvolen </t>
  </si>
  <si>
    <t>Výskum prirodzených spoločenstiev autochtónnych a introdukovaných druhov drevín, ich veku, zdravotného stavu a životaschopnosti v urbánnom prostredí,  návrh výsadby drevín  a ďalších prvkov zelene SOŠ hotelových služieb a obchodu Zvolen.</t>
  </si>
  <si>
    <t>Výskum rastlín urbanizovaného prostredia, expertízna činnosť a realizácia výsadieb, SOŠ hotelových služieb a obchodu, Zvolen</t>
  </si>
  <si>
    <t>0019/23</t>
  </si>
  <si>
    <t>Stredná odborná škola hotelových služieb a obchodu, Jabloňová 1351, 960 01 Zvolen</t>
  </si>
  <si>
    <t>Výskum prirodzených spoločenstiev autochtónnych a introdukovaných druhov drevín, ich veku, zdravotného stavu a životaschopnosti v urbánnom prostredí,  návrh výsadby drevín  a ďalších prvkov zelene, realizácia výsadieb v areáli SOŠ hotel. služieb a obchodu, Zvolen</t>
  </si>
  <si>
    <t>Fakulta ekológie a environmentalistiky TUZVO</t>
  </si>
  <si>
    <t>Aktualizácia dendrologických prieskumov pre Šurany Industrial Park</t>
  </si>
  <si>
    <t>Modranský Juraj, Ing. PhD.</t>
  </si>
  <si>
    <t>objednávka 8807/2024</t>
  </si>
  <si>
    <t>Objednávka na základe cenovej ponuky</t>
  </si>
  <si>
    <t>MH Invest ,s.r.o. Mlynské Nivy 44/A, Bratislava</t>
  </si>
  <si>
    <t>objednávka z 22.8.2024</t>
  </si>
  <si>
    <t xml:space="preserve">
V riešenom území prebehol komplexný výskum nelesnej drevinovej vegetácie zameraný na zber dendrometrických údajov a posúdenie zdravotného stavu stromov a krovitých porastov. V rámci metodického postupu bola využitá technológia leteckého laserového skenovania s vysokou hustotou a následnou analýzou získaného mračna bodov bola získaná poloha mapovaných drevín a dendrometrické údaje potrebné k stanoveniu spoločenskej hodnoty drevín v súlade s Vyhláškou MŽP SR č. 170/2021, ktorou sa vykonáva zákon č. 543/2002 Z. z. o ochrane prírody a krajiny (ďalej len „Vyhláška“). Celkovo bolo zhodnotených 2087 jedincov drevín so stromovitým vzrastom a 207 krovitých porastov</t>
  </si>
  <si>
    <t>Posudková a výskumná činnosť na určenie stavu drevín 8 líp Pod Urpínom</t>
  </si>
  <si>
    <t xml:space="preserve"> Modranský Juraj Ing., PhD.</t>
  </si>
  <si>
    <t>Objednávka  3451/2024</t>
  </si>
  <si>
    <t xml:space="preserve">Objednávka  na základe cenovej ponuky </t>
  </si>
  <si>
    <t>Záhradnícke a rekreačné služby Banská Bystrica</t>
  </si>
  <si>
    <t>objednávka zo dňa 17. 4. 2024</t>
  </si>
  <si>
    <t xml:space="preserve"> Posúdenie prevádzkovej bezpečnosti drevín skúmaním vnútorného prostredia stromov prostredníctvom akustického tomografu v lokalite  Kalvárie v Banskej Bystrici. Výsledky prieskumu rozšírili existujúce údaje o stave drevín v historických výsadbách a predpokladáme, že v budúcnosti, pri väčšom počte jedincov, bude možné výsledky spracovať aj štatisticky, prípadne ich aj publikovať.</t>
  </si>
  <si>
    <t>Dizajnersko-krajinno-architektornický a vegetačný koncept riešenia vzhľadu prekrytia stojísk komunálneho odpadu v meste Zvolen</t>
  </si>
  <si>
    <t>Modranský Juraj, Ing.,  PhD.</t>
  </si>
  <si>
    <t>zmluva o dielo 641/2024, ID zmluvy 9029105</t>
  </si>
  <si>
    <t>https://www.crz.gov.sk/zmluva/9029105/</t>
  </si>
  <si>
    <t>Mesto zvolen</t>
  </si>
  <si>
    <t>Riešená úloha nadväzuje na dlhodobú spoluprácu medzi TUZVO a mestom Zvolen. Už v priebehu januára 2024 po konzultáciách s mestom Zvolen bolo dohodnuté, že TUZVO sa zapojí do riešenia úlohy vyplývajúcej z potrieb mesta Zvolen pri riešení vzhľadu dizajnu stojísk komunálneho odpadu a ich vegetačného riešenia. Na základe Zmluvy bolo dňa 10.4.2024 zorganizované záverečné hodnotenie študentskej súťaže na riešenie vzhľadu stojísk komunálneho odpadu v meste Zvolen, kde bolo predstavených 13 výstupov študentskej súťaže. Vo forme konceptu riešenia boli v každom študentskom výstupe spracované tri modelové lokality. Pracovníci KPTK FEE a KNDI DF sa aktívne podieľali na konzultáciách a pripomienkovaní študentských súťažných prác.</t>
  </si>
  <si>
    <t>Dendrologický prieskum pre Šurany Industrial Park</t>
  </si>
  <si>
    <t xml:space="preserve"> Modranský Juraj, Ing., PhD.</t>
  </si>
  <si>
    <t>zmluva o dielo 1625/2024, ID zmluvy:
9009321</t>
  </si>
  <si>
    <t>https://www.crz.gov.sk/zmluva/9009321/</t>
  </si>
  <si>
    <t>MH Invest, s.r.o., Mlynské Nivy 44/A, Bratislava</t>
  </si>
  <si>
    <t xml:space="preserve">V riešenom území prebehol komplexný výskum nelesnej drevinovej vegetácie zameraný na zber dendrometrických údajov a posúdenie zdravotného stavu stromov a krovitých porastov. V rámci metodického postupu bola využitá technológia leteckého laserového skenovania s vysokou hustotou a následnou analýzou získaného mračna bodov bola získaná poloha mapovaných drevín a dendrometrické údaje potrebné k stanoveniu spoločenskej hodnoty drevín v súlade s Vyhláškou MŽP SR č. 170/2021, ktorou sa vykonáva zákon č. 543/2002 Z. z. o ochrane prírody a krajiny (ďalej len „Vyhláška“). Celkovo bolo zhodnotených 2087 jedincov drevín so stromovitým vzrastom a 207 krovitých porastov. Z riešenia úlohy bola zostavená záverečná správa z hodnotením lokality. Vzhľadom na úpravu znenia Vyhlášky bola v nadväznosti na odovzdanú záverečnú správu vykonaná aktualizácia údajov v zmysle novej legislatívy.
</t>
  </si>
  <si>
    <t>Vypracovanie metodiky štandardizácie indikátorov nového systému plnenia ekosystémových služieb naviazaných na les a zalesnenú krajinu</t>
  </si>
  <si>
    <t>Sedmák Róbert, doc. Ing. PhD.</t>
  </si>
  <si>
    <t>R-6756/2024, 158/NLC/2024</t>
  </si>
  <si>
    <t>Národné lesnícke centrum</t>
  </si>
  <si>
    <t>Univnet</t>
  </si>
  <si>
    <t>Kropil Rudolf, Dr. h. c. prof. Ing., PhD.</t>
  </si>
  <si>
    <t>0201/0005/20</t>
  </si>
  <si>
    <t>Projekt koordinovaný STU BA združujúci kritickú masu výskumného, vývojového a aplikačného potenciálu zameraného na problematiku nových technológií a techník efektívneho zhodnocovania odpadov najmä v automobilovom priemysle s cieľom minimalizovať negatívne dopady na životné prostredie.</t>
  </si>
  <si>
    <t>Supporting the coexistence and conservation of Carpathian LargE Carnivores  (LECA)</t>
  </si>
  <si>
    <t>MIRRI SK</t>
  </si>
  <si>
    <t>spolufinancovanie vo výške 8% zo ŠR SR (Zmluva o národnom financovaní č. 2241/2023 účinná od 21.9.2023)</t>
  </si>
  <si>
    <t>Výskumná a posudková činnosť chránených stromov pre 30 jedincov CHS Urpínska alej</t>
  </si>
  <si>
    <t>Objednávka  1856/2024</t>
  </si>
  <si>
    <t>objednávka za základe cenovej ponuky</t>
  </si>
  <si>
    <t>Štátna ochrana prírody SR Banská Bystrica</t>
  </si>
  <si>
    <t>objednávka zo dňa 28.2.2024</t>
  </si>
  <si>
    <t>Posúdenie prevádzkovej bezpečnosti drevín skúmaním vnútorného prostredia stromov prostredníctvom akustického tomografu v lokalite  Kalvárie v Banskej Bystrici. Výsledky prieskumu rozšírili existujúce údaje o stave drevín v historických výsadbách a predpokladáme, že v budúcnosti, pri väčšom počte jedincov, bude možné výsledky spracovať aj štatisticky, prípadne ich aj publikovať</t>
  </si>
  <si>
    <t>Posúdenie prevádzkovej bezpečnosti a zdravotného stavu vybraných stromov</t>
  </si>
  <si>
    <t>TU vo Zvolene</t>
  </si>
  <si>
    <t>vlastná objednávka</t>
  </si>
  <si>
    <t>Návrh interiéru - riešenie revitalizácie a modernizácie Prevádzkových priestorov BBSK</t>
  </si>
  <si>
    <t>Farkašová Elena, Mgr. ArtD.</t>
  </si>
  <si>
    <t>2021/2024</t>
  </si>
  <si>
    <t>na základe Zmluvy o spolupráci č. 2021/2024</t>
  </si>
  <si>
    <t>Banskobystrický smosprávny kraj</t>
  </si>
  <si>
    <t>Návrh interiéru - výtvarné riešenie v podobe vizuálneho návrhu revitalizácie prevádzkových priestorov BBSK.</t>
  </si>
  <si>
    <t>Návrh interiéru vybraných priestorov inovačného centra Banskobystrického kraja</t>
  </si>
  <si>
    <t>Farkašová Elena, Mgr. ArtD., Tončíková Zuzana, doc. Ing. ArtD.</t>
  </si>
  <si>
    <t>6674/2024+E7:E9</t>
  </si>
  <si>
    <t>na základe Zmluvy o dielo č. 6674/2024</t>
  </si>
  <si>
    <t>Rozvojová agentúra Banskobystrického kraja, n.o.</t>
  </si>
  <si>
    <t>Predmetom zmluvy je záväzok zhotovitel'a vykonať pre objednávateľa dielo uvedené v čl. 1 Zmluvy o dielo č. 6674/2024 a záväzok objednávateľa toto dielo prevziať a zaplatiť zaň zhotoviteľovi dojednanú odmenu v čl. III. Zmluvy o dielo č. 6674/2024 a to všetko za podmienok dohodnutých v tejto zmluve (navrhnúť interiér vybraných priestorov).</t>
  </si>
  <si>
    <t>Zdravotný stav a statická stabilita smreka obyčajného</t>
  </si>
  <si>
    <t>11/2024</t>
  </si>
  <si>
    <t>Cirkevný zbor Evanjelickej cirkvi augsburského vyznania na Slovensku</t>
  </si>
  <si>
    <t xml:space="preserve">Posúdenie prevádzkovej bezpečnosti a zdravotného stavu vybraných javorov </t>
  </si>
  <si>
    <t>KGR, spol . s. r. o.</t>
  </si>
  <si>
    <t>Protipožiarny a protipovodňový projekt ochrany lesov na vybraných LC OZ Horehronie</t>
  </si>
  <si>
    <t>R-4814/2024</t>
  </si>
  <si>
    <t xml:space="preserve">Lesy SR, š. p. </t>
  </si>
  <si>
    <t>Vypracovanie odborného stanoviska k prípadu nelegálnej ťažby dreva v lesných porastoch k. ú. Kraskovo</t>
  </si>
  <si>
    <t>3To/51/2023</t>
  </si>
  <si>
    <t>URBÁNI &amp; Partners s. r. o.</t>
  </si>
  <si>
    <t>Posúdenie zdravotného stavu, prevádzkovej bezpečnosti a spoločenskej hodnoty stromov v areái OR HaZZ Zvolen</t>
  </si>
  <si>
    <t>07/2024</t>
  </si>
  <si>
    <t>AD-PROJECTION, s. r. o.</t>
  </si>
  <si>
    <t xml:space="preserve">LCA analýza výrobného procesu tuby z recyklovaného materiálu a výrobného procesu tuby z nerecyklovaného materiálu </t>
  </si>
  <si>
    <t>Schwarz Marián, prof. Ing. PhD.</t>
  </si>
  <si>
    <t>zmluva o dielo 6238/2024, ID zmluvy:
9487251</t>
  </si>
  <si>
    <t>https://www.crz.gov.sk/zmluva/9487251/</t>
  </si>
  <si>
    <t>Makrowin, s,r.o., Areál PPS 1761, Detva</t>
  </si>
  <si>
    <t xml:space="preserve">Obsahom riešenia  úlohy bolo posúdenie životného cyklu drevo-hliníkového okna pomocou softvéru SimaPro.
</t>
  </si>
  <si>
    <t xml:space="preserve">Zmluva o dielo: LCA analýza výrobného procesu tuby z recyklovaného materiálu a výrobného procesu tuby z nerecyklovaného materiálu </t>
  </si>
  <si>
    <t>zmluva o dielo 6662/2024, ID zmluvy:
9762211</t>
  </si>
  <si>
    <t>https://www.crz.gov.sk/zmluva/9762211/</t>
  </si>
  <si>
    <t>Tubapack, a.s. Priemyselná 12, Žiar nad Hronom</t>
  </si>
  <si>
    <t xml:space="preserve">Obsahom riešenia je posúdenie  životného cyklu túb pomocou softvéru SimaPro.
</t>
  </si>
  <si>
    <t>Komplexná inventarizácia drevín urbánnych spoločenstiev, Farnosť Podbrezová, Hviezdoslavova 49, Podbrezová</t>
  </si>
  <si>
    <t>Sarvašová Ivana, Ing. PhD.</t>
  </si>
  <si>
    <t>Rímskokatolícka cirkev, Farnosť Podbrezová, Hviezdoslavova 158/49, 976 81 Podbrezová</t>
  </si>
  <si>
    <t>Výskum  spoločenstiev autochtónnych a introdukovaných druhov drevín, ich veku, zdravotného stavu a životaschopnosti v urbánnom prostredí Farnosť Podbrezová (expertízna činnosť)</t>
  </si>
  <si>
    <t>Environmentálne vzdelávanie</t>
  </si>
  <si>
    <t>Slovenská pošta a. s., Partizánska cesta 9, 975 99 Banská Bystrica</t>
  </si>
  <si>
    <t>Enviromentálne vzdelávanie a odborné poradenstvo  zamerané na pôvodnú dendroflóru Slovenska.</t>
  </si>
  <si>
    <t>nemá výskumný charakter - preradené do T5</t>
  </si>
  <si>
    <t xml:space="preserve">Komplexná inventarizácia a súčasný stav drevín na p. č. C-KN 1038/1 a p. č. C-KN 1070/1 Senior centrum Svätej Kataríny 
SNP 26, 972 51 Handlová </t>
  </si>
  <si>
    <t>AGEL a.s. Palisády 56, 911 06 Bratislava</t>
  </si>
  <si>
    <t>Výskum  spoločenstiev autochtónnych a introdukovaných druhov drevín, ich veku, zdravotného stavu a životaschopnosti v urbánnom prostredí Senior centrum Svätej Kataríny SNP 26, 972 51 Handlová  (expertízna činnosť)</t>
  </si>
  <si>
    <t>Nezávislé hodnotenie súladu implementácie cieľa 141 komponentu 2.6 investície 4 Národného plánu obnovy ČR s podmienkami stanovenými pre tento cieľ prílohou Vykonávacieho rozhodnutia Rady z 8. septembra 2021 o schválení posúdenia plánu pre oživenie a odolnosť Česka v znení revízie z roku 2023 (CID)</t>
  </si>
  <si>
    <t>Šálka Jaroslav, prof. Dr. Ing.</t>
  </si>
  <si>
    <t>2082/2024</t>
  </si>
  <si>
    <t>Ministerstvo zemědelství ČR</t>
  </si>
  <si>
    <t>TRANSFARM Vocational education and training for transhumance practitioners</t>
  </si>
  <si>
    <t>Slámová Martina, doc. Ing., PhD.</t>
  </si>
  <si>
    <t>2021-NO01-KA220-VET-000025048 (R-889/2022)                 ID zmluvy 6297668</t>
  </si>
  <si>
    <t>krajinná ekológia</t>
  </si>
  <si>
    <t>https://www.crz.gov.sk/zmluva/6297668/</t>
  </si>
  <si>
    <t>NMBU - Norges Miljø‐ og biovitenskapelige universitet E10209157 Universitetstunet 3 1433 Ås</t>
  </si>
  <si>
    <t>E10209157</t>
  </si>
  <si>
    <t xml:space="preserve">Téma projektu sa stáva čoraz viac dôležitou pre spoločnosť. Transhumanciu si zapísalo 10 krajín (Slovensko nie je medzi nimi) do Reprezentatívneho zoznamu nehmotného kultúrneho dedičstva UNESCO na 18. zasadnutí Medzivládneho výboru na ochranu nehmotného Kultúrneho dedičstva v Kasane v Botswane dňa 5.12.2023. Preto aj aktuálnou úlohou Katedry UNESCO je sieťovať subjekty podporujúce transhumanciu, čo sa uskutočnilo v rámci odborného workshopu so zahraničnou účasťou (23.3.2023). Z projektu vznikli výsledky: 1. Ezdroje: https://training.transfarm-erasmus.eu/e-reference-book a 2. Prípadové štúdie -
https://training.transfarm-erasmus.eu/case-study. Pracujeme na projektovom výsledku. </t>
  </si>
  <si>
    <t>Centrum ďalšieho vzdelávania</t>
  </si>
  <si>
    <t>Adults 50+ after COVID.EU</t>
  </si>
  <si>
    <t>Selecký Erik, Dr.</t>
  </si>
  <si>
    <t>2021-1-PL01-KA220-ADU-000026802</t>
  </si>
  <si>
    <t>ostatné odbory humanitných vied</t>
  </si>
  <si>
    <t>Erasmus plus</t>
  </si>
  <si>
    <t>Gen Z Friendly Seniors</t>
  </si>
  <si>
    <t>2021-2-TR01-KA210-ADU-000049622</t>
  </si>
  <si>
    <t>Healthier Europeans - a healthier Community</t>
  </si>
  <si>
    <t>2020-1-PL01-KA204-082141</t>
  </si>
  <si>
    <t>KA 121 Mobility</t>
  </si>
  <si>
    <t>2024-1-SK01-KA121-ADU-000204079</t>
  </si>
  <si>
    <t>https://www.erasmusplus.sk/vyzva-2024/</t>
  </si>
  <si>
    <t>Rektorát TUZVO</t>
  </si>
  <si>
    <t>Projekt s jedným prijímateľom v rámci programu ERASMUS+</t>
  </si>
  <si>
    <t>Krivošíková Mariana, Ing.</t>
  </si>
  <si>
    <t>2022-1-SK01-KA131-HED-000057536</t>
  </si>
  <si>
    <t>Výzva 2022 - Erasmusplus Slovensko</t>
  </si>
  <si>
    <t xml:space="preserve">SAAIC z prostriedkov Európskej komisie </t>
  </si>
  <si>
    <t>2022-1-SK01-KA171-HED-000074868</t>
  </si>
  <si>
    <t>2023-1-SK01-KA131-HED-000129371</t>
  </si>
  <si>
    <t>Výzva 2023 - Erasmusplus Slovensko</t>
  </si>
  <si>
    <t>2023-1-SK01-KA171-HED-000147039</t>
  </si>
  <si>
    <t>Projekt mobility vysokoškolských študentov a zamestnancov</t>
  </si>
  <si>
    <t>Ing. Lenka Marcineková, PhD.</t>
  </si>
  <si>
    <t>2024-1-SK01-KA131-HED-000209611</t>
  </si>
  <si>
    <t>Biodiversity of Temperate forest Taxa Orienting Management Sustainability by Unifying Perspectives</t>
  </si>
  <si>
    <t>Ujházyová Mariana, doc., Ing., PhD.</t>
  </si>
  <si>
    <t xml:space="preserve"> Cost CA18207 - Biodiversity Of Temperate forest Taxa Orienting Management Sustainability by Unifying Perspectives.</t>
  </si>
  <si>
    <t>https://www.cost.eu/actions/CA18207/</t>
  </si>
  <si>
    <t>MVP COST</t>
  </si>
  <si>
    <t xml:space="preserve">COST EUROPEAN COOPERATION IN SCIENCE&amp;TECHNOLOGY
</t>
  </si>
  <si>
    <t>VAT 02133771002  </t>
  </si>
  <si>
    <t xml:space="preserve">Tento rok sa uskutočnila záverečná konferencia  v  Ríme BOTTOMS-UP FINAL CONFERENCE (Rome, 19-21 March 2024) v rámci projektu Cost CA18207 - Biodiversity Of Temperate forest Taxa Orienting Management Sustainability by Unifying Perspectives. 
Na konferencii bol prezentovaný príspevok kolektívu autorov Mariana Ujházyová, Karol Ujházy, Marek Čiliak, Erika Gömöryová &amp; František Máliš: Response of multi-taxa forest diversity to experimental interventions inspired by historical management. V tomto príspevku sme zhrnuli výsledky sledovania diverzity viacerých taxonomických skupín na experimentálnych plochách pod vplyvom rôznych manažmentových zásahov. V tejto štúdii analyzujeme šesťročnú odozvu diverzity cievnatých rastlín, machorastov, húb a pôdnych mikroorganizmov na tri spôsoby zásahu (stredne silná redukcia koruny, hrabanie a hnojenie) v rámci poľného experimentu, ktorý bol založený v roku 2017 v piatich opakovaniach v stredoeurópskych dubových lesoch. </t>
  </si>
  <si>
    <t>Výskum autochtónnej dedroflóry, výber vhodných materských jedincov, špeciálne vegetatívne rozmnoženie a dopestovanie sadbového materiálu  klonov  Betula pendula var. carelica</t>
  </si>
  <si>
    <t>MZLU Brno, Lesnická a dřevařská fakulta, Zemědělská 1,  613 00 Brno, Česká republika</t>
  </si>
  <si>
    <t>Implementation of the Circular Economy in the Built Environment (CircularB)</t>
  </si>
  <si>
    <t>Paluš Hubert, doc. Ing. PhD.</t>
  </si>
  <si>
    <t>CA21103</t>
  </si>
  <si>
    <t>https://e-services.cost.eu/files/domain_files/CA/Action_CA21103/mou/CA21103-e.pdf</t>
  </si>
  <si>
    <t>BE0829.090.573</t>
  </si>
  <si>
    <t>Hlavným cieľom projektu je definovať metodiku pre tvorbu spoločného rámca na používanie a hodnotenie cirkularity v zastavanom prostredí na podporu rozhodovania zohľadňujúceho záujmy záujmových skupín a zhodnotiť úroveň implementácie európskeho akčného plánu pre obehové hospodárstvo. Počas doterajšieho riešenia sa budovala sieť spolupráce so zapojením záujmových skupín a vytvorila sa účinná komunikačná stratégia, vrátane organizácie školení a workshopov. Bol zrealizovaný prehľad súčasného stavu problematiky, vytvorený hĺbkový prehľad metodík, rámcov a osvedčených postupov a zadefinované podporné faktory a technické bariéry implementácie princíp cirkularity. Zároveň bolo vytvorených a publikovaných množstvo odborných a vedeckých publikácii.</t>
  </si>
  <si>
    <t xml:space="preserve">Multi-disciplinary Innovation for Social Change </t>
  </si>
  <si>
    <t>Kaputa Vladislav, Ing. PhD., Loučanová Erika, doc. Ing. PhD.</t>
  </si>
  <si>
    <t>CA18236</t>
  </si>
  <si>
    <t xml:space="preserve">https://e-services.cost.eu/files/domain_files/CA/Action_CA18236/mou/CA18236-e.pdf </t>
  </si>
  <si>
    <t>Projekt oficiálne ukončený v apríli 2024 záverečným mítingom v Bruseli, kde sa prezentovali výstupy projektu za jednotlivé pracovné skupiny. Zamestnanci TUZVO zapojení do projektu boli aktívni v pracovných skupinách WG1 a WG2. Výsledky práce sú na web stránke aktivity – SHIINE. Výstup v rámci riešenia projektu autorov Kaputa – Loučanová a F. Tejerina Gaite (Španielsko) – publikovaný ako kapitola v zahraničnej odbornej monografii vydavateľstva Springer – má dlhodobo mimoriadnu citačnú odozvu: cca 130 ohlasov od publikovania v roku 2022.</t>
  </si>
  <si>
    <t xml:space="preserve">Network for forest by-products charcoal, resin, tar, potash (EU-PoTaRCh) </t>
  </si>
  <si>
    <t>Parobek Ján, doc. Ing. PhD.</t>
  </si>
  <si>
    <t>CA22155</t>
  </si>
  <si>
    <t>hospodárska úprava lesov</t>
  </si>
  <si>
    <t>https://www.cost.eu/actions/CA22155/#tabs+Name:Management%20Committee</t>
  </si>
  <si>
    <t>V rámci projektu COST - CA22155 EU-PoTaRCh- sa uskutočnilo viacero on line stretnutí za  účelom vytvorenia spoločnej databázy využívania hlavných nedrevných lesných surovín a produktov v Európe. Zamerali sme sa na vedľajšie lesné produkty, najmä na potašové dechtové živicové uhlie (PoTaRCh) – ako reprezentantov tradičného lesníckeho ťažobného dedičstva, dotkne sa aj iných lesných vedľajších produktov (taníny, smoly). Databáza má napomôcť objasniť význam nedrevných produktov v industrializácii z pohľadu inovácií v rôznych krajinách EÚ. Cieľom je identifikovať a posúdiť výrobné zmeny a ich sociálne a environmentálne dopady na trvalo udržateľný rozvoj a na základe ich dedičstva vyvodiť ponaučenia do budúcnosti. V rámci riešenia v roku 2024 členovia katedry aktívne participovali na upresnení metodiky realizácie projektov ako aj postupov získavania dát.</t>
  </si>
  <si>
    <t>European Network on Extreme fire behavior</t>
  </si>
  <si>
    <t>CA22164</t>
  </si>
  <si>
    <t xml:space="preserve">https://www.cost.eu/actions/CA22164/ </t>
  </si>
  <si>
    <t>Účasť na online školeniach a meetingoch venovaných problematike modelovania správania extrémnych požiarov a odvodzovania vzorcov ich správania v konkrétnych podmienkach.</t>
  </si>
  <si>
    <t>Connecting Critical Pedagogies, Inclusive Art Forms and Alternative Barometers for Urban Sustainability (OC-2023-1-26578)</t>
  </si>
  <si>
    <t>Sedliačiková Mariana, prof. Ing. PhD.</t>
  </si>
  <si>
    <t>CA23117</t>
  </si>
  <si>
    <t>https://www.cost.eu/actions/CA23117/</t>
  </si>
  <si>
    <t>Na úvodnom „Kick-meeting“ k projektu sa uskutočnilo zasadnutie Management Committee, ktoré diskutovalo o cieľoch projektu a ich naplnení. Na základe brainstormingu, mindmappingu a panelovej diskusii boli navrhnuté nasledovné  názvy pracovných skupín s ich obsahovým zameraním: Plurálne školstvo a kritické pedagogiky; Mestské rituály, predstavenia, pouličné divadlo, hudba; Mestské inštalácie a zberné miesta; Inovácie prostredníctvom kreatívnych a obehových technológií; Spájanie „prírod“ v mestskom kontexte; Deseminácia výsledkov. Jednotliví členovia projektu sa podľa svojho výskumného zamerania priradili do pracovných skupín, s cieľom naplniť parciálne ciele projektu.</t>
  </si>
  <si>
    <t>European Network for Multiple View Life Cycle Sustainability Assessment” (MultiViewLCSA).</t>
  </si>
  <si>
    <t>CA23157</t>
  </si>
  <si>
    <t>https://www.cost.eu/actions/CA23157/</t>
  </si>
  <si>
    <t>Na úvodnom „Kick-meeting“ k projektu sa uskutočnilo zasadnutie Management Committee, ktoré diskutovalo o cieľoch projektu a ich naplnení. Na základe brainstormingu, mindmappingu a panelovej diskusii boli navrhnuté nasledovné  názvy pracovných skupín s ich obsahovým zameraním: Multiple-View modelovanie LCSA; Správa údajov pre LCSA; Automatizácia LCSA; Školenie a šírenie poznatkov.  Jednotlivý členovia projektu sa podľa svojho výskumného zamerania priradili do pracovných skupín, s cieľom naplniť parciálne ciele projektu.</t>
  </si>
  <si>
    <t>Human-centric revolution of the habitat: learning to design for the new Bauhaus and Society 5.0</t>
  </si>
  <si>
    <t>Baďura René, doc. akad. soch.</t>
  </si>
  <si>
    <t>KA220-HED-D59AF515</t>
  </si>
  <si>
    <t>Call 2022 Round 1 KA2</t>
  </si>
  <si>
    <t>Európska únia prostredníctvom  KARLSRUHER INSTITUT FUER TECHNOLOGIE Germany</t>
  </si>
  <si>
    <t>35022/ 85972</t>
  </si>
  <si>
    <t xml:space="preserve">Webová stránka (https://huvolution.infoproject.eu) e-learning, na ktorej je E-Modul pre celoživotné vzdelávanie s možnosťou získať certifikát o absolvovaní vzdelávania v oblasti New European Bauhaus (NEB) v elektronickej podobe. Viacero študentov a pedagógov sa zúčastnilo seminárov na tému Nového Európskeho Bauhausu, vrátane praktického testovania online vzdelávacej platformy HU-Volution. Reálna činnosť programu - ukončenie TUZVO (31. 10. 2024). Ukončenie riešenia projektu (11/2024). KIT (hlavný partner) - spracovanie záverečnej správy projektu HU-Volution. 
 </t>
  </si>
  <si>
    <t>Digital support of educational methods in situations complicating practical training on CNC technologies in field of wood processing</t>
  </si>
  <si>
    <t>Kminiak Richard, doc. Ing. PhD.</t>
  </si>
  <si>
    <t>link: https://www.erasmusplus.sk/vyzva-2021/</t>
  </si>
  <si>
    <t>Erasmus+ výzva KA202</t>
  </si>
  <si>
    <t>Európska únia prostredníctvom – národnej agentúry pre Erasmus + v ČR - Dům zahraniční spolupráce</t>
  </si>
  <si>
    <t>V roku 2024 pokračovalo riešenie programu. V rámci TUZVO sme zorganizovali projektové stretnutie, na ktorom bola finalizovaná metodika postprocesingu videí a ich zverejňovania na kanáli YouTube. Odkazy na video výstupy projektu sú dostupné na webovej stránke Katedry obrábania dreva v sekcii "Výstupy projektov", ako aj v odkaze na projekt Erasmus+ "2021-1-CZ01-KA202-HED-000023098" (https://kod.tuzvo.sk/sk/erasmus-2021). Inštruktážne videá spracovávajú komplexnú problematiku CNC obrábania dreva – od prípravy stroja a voľby nástroja, cez jeho programovanie, až po samotný výrobný proces. Okrem toho bol v rámci TUZVO zorganizovaný intenzívny kurz CNC a robotiky pre študentov zo Slovenska, Česka a Poľska. Kurz zahŕňal lekcie programovania CNC a robotov a bol doplnený exkurziami do výrobných podnikov využívajúcich tieto progresívne technológie.</t>
  </si>
  <si>
    <t>Práca členov poroty v súťaži "Cena profesora Jindřicha Halabalu 2024"</t>
  </si>
  <si>
    <t>na základe objednávky č. 3544201767</t>
  </si>
  <si>
    <t>na základe predchádzajúcej spolupráce</t>
  </si>
  <si>
    <t>Mendelova univerzita v Brně</t>
  </si>
  <si>
    <t>objednávka vystavená dňa 17.10.2024</t>
  </si>
  <si>
    <t xml:space="preserve">Hodnotiaca porota - členovia (TUZVO - KDNI): Mgr. Farkašová, doc. Tončíková, doc. Baďura. Členovia poroty hodnotili a vyberali najlepšie študentské práce/projekty. Na Mendelovej univerzite (MENDELU), Lesnická a dřevařská fakulta (LDF), Brno/ ČR (25. 10. 2024, Stará Radnice - Brno (střed) sa uskutočnila vernisáž a odovzdanie cien študentom. 
</t>
  </si>
  <si>
    <t>Capacity Building in the field of Vocational Education and Training, Forest Restoration through VET Capacity Building (FORestore);  Ghana, Cameroon, Greece, Uganda, Somalia, Italy,Nigeria</t>
  </si>
  <si>
    <t>Halaj Daniel, doc. Ing. PhD.</t>
  </si>
  <si>
    <t>ERASMUS-EDU-2024-CB-VET</t>
  </si>
  <si>
    <t>European Education and Culture Executive Agency (EACEA)</t>
  </si>
  <si>
    <t xml:space="preserve">Partneri z príslušných oblastí odborného vzdelávania a prípravy, výskumu a vzdelávania a sietí sa v tomto projekte spájajú, aby dosiahli nasledujúce ciele a prispeli k zníženiu fenoménu odlesňovania: 1. Získavať, rozširovať a vymieňať si poznatky, kompetencie a zdroje na posilnenie kapacít pri poskytovaní odborného vzdelávania a prípravy (OVP) zameraného na riešenie problémov odlesňovania. 2. Poskytovať prispôsobené moduly na prispôsobenie zručností v lesníckom sektore zameranom na budúcnosť: 3. Zvyšovať povedomie o význame trvalo udržateľného obhospodarovania lesov, ich ochrany a obnovy prostredníctvom zapojenia komunít do trvalo udržateľných lesníckych postupov. Ciele sú založené na nadnárodnom prístupe založenom na spolupráci a výmene poznatkov s cieľom budovať a zlepšovať kapacity kritické pre riešenie spoločných potrieb.
</t>
  </si>
  <si>
    <t>13.ročník medzinárodnej športovej olympiády</t>
  </si>
  <si>
    <t>841/2024/ODDDO</t>
  </si>
  <si>
    <t>https://www.bbsk.sk/sekcie/dotacie</t>
  </si>
  <si>
    <t>Dotácie BBSK</t>
  </si>
  <si>
    <t>BBSK</t>
  </si>
  <si>
    <t>po verifikácií VŠ bol zmenený rok začiatku a skončenia riešenia projektu</t>
  </si>
  <si>
    <t xml:space="preserve">Návrh drevinového zloženia novej výsadby, realizácia výsadieb pre firmu Škorpion, Sása </t>
  </si>
  <si>
    <t>007-05-24/TU</t>
  </si>
  <si>
    <t>Škorpion spol. s r. o., Zvolenská 276/2, 962 62 Sása</t>
  </si>
  <si>
    <t>Návrh výsadby drevín  a ďalších prvkov zelene v areáli firmy Škorpion, Sása.</t>
  </si>
  <si>
    <t>Výroba na CNC - Kruhy na premietanie</t>
  </si>
  <si>
    <t xml:space="preserve">Šustek Ján, Ing. PhD. </t>
  </si>
  <si>
    <t>objednávka č. 1/2024/DF</t>
  </si>
  <si>
    <t>na základe objednávky č. 1/2024/DF</t>
  </si>
  <si>
    <t>V.I.S.I.O.N. s.r.o.</t>
  </si>
  <si>
    <t>Autorský dozor pri spracovaní PD stojiska nádob komunálneho odpadu na stavbu "Nájomné bytové domy Balkán, I. etapa objekty E a F"</t>
  </si>
  <si>
    <t>0997/2024</t>
  </si>
  <si>
    <t>na základe objednávky č. 0997/2024</t>
  </si>
  <si>
    <t>Mesto Zvolen</t>
  </si>
  <si>
    <t>objednávka vystavená dňa 23.8.2024</t>
  </si>
  <si>
    <t xml:space="preserve">Autorský dozor pri realizácii stavby a projektová dokumentácia na stavbu stojísk komunálneho odpadu. </t>
  </si>
  <si>
    <t>Realizácia výstavného priestoru KDNI na 32. ročníku medzinárodnéhoveľtrhu nábytku, bytových doplnkov, dizajnu a architektúry Nábytok a bývanie 2024 v Nitre</t>
  </si>
  <si>
    <t xml:space="preserve">Chovan Miroslav, Ing., ArtD., univ. doc. </t>
  </si>
  <si>
    <t>2094/2024</t>
  </si>
  <si>
    <t>Výzva č. 4, Program: 7.1 Prezentačné a odborné aktivity verejných vysokých škôl (D)</t>
  </si>
  <si>
    <r>
      <t>Priama účasť študentov na projektovaní a realizácii výstavnej kóje, resp. na koncepcii výstavy (vlastných) študentských dizajnérskych projektov. Výstavná kója TUZVO - v pavilóne M3 (na ploche 30 m</t>
    </r>
    <r>
      <rPr>
        <vertAlign val="superscript"/>
        <sz val="10"/>
        <rFont val="Calibri"/>
        <family val="2"/>
        <charset val="238"/>
        <scheme val="minor"/>
      </rPr>
      <t>2</t>
    </r>
    <r>
      <rPr>
        <sz val="10"/>
        <rFont val="Calibri"/>
        <family val="2"/>
        <charset val="238"/>
        <scheme val="minor"/>
      </rPr>
      <t>), kde sa pravidelne konajú prednášky, resp. panelové diskusie na aktuálne spoločenské témy s presahom na nábytkový dizajn, výrobu nábytku, vzdelávanie.</t>
    </r>
  </si>
  <si>
    <t>Filozofická fakulta TVU</t>
  </si>
  <si>
    <t>Filozofická antropológia v kontexte súčasných kríz symbolických štruktúr</t>
  </si>
  <si>
    <t>Zvarík Michal, Mgr., PhD.</t>
  </si>
  <si>
    <t>APVV-20-0137</t>
  </si>
  <si>
    <t>Filozofické vedy, etika a teologické vedy</t>
  </si>
  <si>
    <t>Systematická filozofia</t>
  </si>
  <si>
    <t>www.minedu.sk</t>
  </si>
  <si>
    <t>Zmluva o poskytnutí prostriedkov spolupriešiteľskej organizácie</t>
  </si>
  <si>
    <t>Filozofický ústav SAV</t>
  </si>
  <si>
    <t>Zloženie výskumného tímu je zárukou multiperspektívneho prístupu a dôsledného ukotvenia výskumu v medzinárodnom domácom prostredí. Výsledky výskumu ponúknu relevantné odpovede na zásadné otázky a budú originálnym príspevkom k prebiehajúcim diskusiám na poli filozofickej antropológie.</t>
  </si>
  <si>
    <t>projekty APVV sa v T1 neuvádzajú; MŠVVaM použije údaje z vlastných zdrojov</t>
  </si>
  <si>
    <t>Elity doby rímskej u stredoeurópskych Svébov</t>
  </si>
  <si>
    <t>Hrnčiarik Erik, doc. Dr. phil..</t>
  </si>
  <si>
    <t>APVV-21-0257</t>
  </si>
  <si>
    <t>klasická archeológia</t>
  </si>
  <si>
    <t>Archeologický ústav SAV, v. v. i.</t>
  </si>
  <si>
    <t>07.2022</t>
  </si>
  <si>
    <t>06.2026</t>
  </si>
  <si>
    <t>Anotáciou projektu je vyvážene postihnúť podiel domácej tradície, vonkajších  kontaktov a pohybov na formovaní spoločenských elít a ich prejvov v priebehu doby rímskej.</t>
  </si>
  <si>
    <t>Šľachtické knižnice 18. a 19. storočia na západnom a strednom Slovensku</t>
  </si>
  <si>
    <t>Juríková Erika, doc. Mgr. PhD.</t>
  </si>
  <si>
    <t>APVV-22-0130</t>
  </si>
  <si>
    <t>výzva APVV</t>
  </si>
  <si>
    <t>APVV</t>
  </si>
  <si>
    <t>Projekt má ambíciu priniesť ucelené spracovanie šľachtických knižníc na Slovensku 18. a 19. storočia s dôrazom na územie stredného a západného Slovenska. Prínosom projektu je, že sa zameria na obdobie slovenského národného obrodenia a na geografickú oblasť, ktorá doteraz nebola pokrytá systematickým výskumom. Unikátnosť projektu tkvie v interdisciplinárnom a komplexnom výskume, ktorý sa zameriava na knižničné dokumenty a fondy šľachtických knižníc, ktoré sa uchovali buď ako celky alebo boli rozptýlené v správcovských pamäťových inštitúciách. Sústredí sa na komplex výskumných otázok týkajúcich sa budovania, charakteru a zloženia, využitia, funkcií, sociálnych vplyvov a pôsobenia šľachtických knižníc v kontexte kultúrnych, literárnych a spoločenských dejín Slovenska a Slovákov v dôležitých etapách spoločenského a kultúrneho vývoja na našom území. Využiteľnosť výstupov projektu sa predpokladá vo vedeckej i pedagogickej činnosti.</t>
  </si>
  <si>
    <t>Topologické štruktúry a priestory funkcií</t>
  </si>
  <si>
    <t>Holý Dušan, doc. RNDr. PhD.</t>
  </si>
  <si>
    <t>APVV-20-0045</t>
  </si>
  <si>
    <t>Matematické vedy</t>
  </si>
  <si>
    <t>Geometria a topológia</t>
  </si>
  <si>
    <t>SAV Bratislava</t>
  </si>
  <si>
    <t>166791</t>
  </si>
  <si>
    <t>Cieľom projektu je štúdium rôznych zovšeobecnení topologických priestorov funkcií metódami množinovo-teoretickej topológie. Budú sa skúmať množinovo-hodnotové zobrazenia (multifunkcie), najmä tzv. minimálne usco a minimálne cusco zobrazenia, so zameraním na vektorové operácie. Tiež sa budú študovať topológie na funkcionálnych priestoroch vrátane priestorov parciálnych funkcií, zovšeobecnenia spojitosti funkcií, ideálové zovšeobecnenia konvergencie postupností funkcií a tzv. soft-topologické priestory. Zameriame sa na vybrané množinovo-teoretické aspekty skúmaných priestorov a súvisiacich množinových štruktúr, s cieľom prispieť k hlbšiemu poznaniu ich vzájomných vzťahov. Práce výjdené v roku 2023: Ľ. Holá, D. Holý a B. Novotný, Spaces of minimal usco and cusco maps as topological vector spaces, Advances in Topology and Their Interdisciplinary Applications, Springer, 2023 Ľ. Holá, D. Holý, v práci, Minimal cusco maps and the topology of uniform convergence on compacta, Filomat 37 (2023) , 4249–4259 Matejdes, M.: A few variants of quasi-continuity in bitopological space, Tatra Mt. Math. Publ. 85 (2023), 27–44. Postup prác pri riešení projektu v roku 2023: V roku 2023 sme pracovali aj na nasledujúcich prácach, ktoré boli alebo budú zaslané do časopisov: Ľ. Holá, D. Holý, Baire 1 and quasicontinuous functions on uncountable Polish space. Ľ. Holá, D. Holý, Properties of equi-Baire 1 and equi-Lebesgue families of functions. Doc. Matejdes svoju prácu charakterizuje nasledovne: Doposiaľ dosiahnuté výsledky dokazujú zmysluplné rozšírenie pojmu kvázispojitosti do podoby zahrňujúcej širokú škálu doposiaľ známych výsledkov pre funkcie ako aj multifunkcie. V oblasti existencie selektorov sa dosiahli veľmi obecné výsledky pre multifunkcie spojité vzhľadom na obecné cluster systémy, čo prináša v konkrétnych špecifikáciách daného cluster systému mnohé známe resp. silnejšie výsledky. Popri štúdiu soft topológií, ktoré možno ale skúmať klasickými topológiami a pri štúdiu soft topologických priestorov so soft ideálom sa rysuje ako veľmiužitočný koncept skúmať jednotný postup tvorby nových topológií odvodených nielen od ideálov, ale aj od filtrov, primalov a grilov. Z tohto pohľadu bol výskum soft topológií veľmi užitočný, nielen pre aplikácie, ale aj ako podnet k unifikácii mnohých známych metód.</t>
  </si>
  <si>
    <t>Dejiny antiamerikanizmu v modernom vývoji Slovenska v medzinárodnom kontexte</t>
  </si>
  <si>
    <t>Janecová Tamara, Mgr. PhD.</t>
  </si>
  <si>
    <t>APVV-23-0570</t>
  </si>
  <si>
    <t>Antiamerikanizmus začal na Slovensku ako kompaktná ideológia vznikať už v období prvej Československej republiky, pričom spočiatku sa redukoval na úroveň „ľudového“ fenoménu, bez markantnejšej rezonancie v straníckej politike. USA boli Slovensku geograficky vzdialené, v období politiky izolacionizmu nebol ich vplyv na dianie v strednej Európe bezprostredne hmatateľný a verejnosť ich reflektovala skôr cez prizmu pozitívnych či negatívnych skúseností vysťahovaných krajanov. Signifikantný vzostup antiamerikanizmu je úzko spätý s politickým inštrumentalizovaním protiamerických nálad v období ľudáckeho a komunistického režimu, keď USA vstúpili do svetovej politiky ako kľúčový geopolitický hráč a stáli na opačnej strane barikády než vlády HSĽS a KSČ. Antiamerikanizmus na Slovensku vyjadruje nielen rôzne motivovanú nenávisť k USA ako štátu, ale aj hodnotám, ktoré USA alegoricky v kolektívnom povedomí reprezentujú: k idei slobody, demokracie, etnickej/náboženskej/rasovej rôznorodosti, ale aj opozíciu voči „istotám“ spätým s ľudáckou a komunistickou tradíciou (garancia stability, poriadku, nemennosti a štátnym paternalizmom zaisťovaného saturovania základných ekonomických a sociálnych potrieb). Na šírenie antiamerikanizmu majú zásadný vplyv konšpiračné teórie a ich diseminácia. Keďže slovenská spoločnosť podľa dostupných štatistík vykazuje vysokú náchylnosť podliehať konšpiračným teóriám a prozaickým vysvetleniam komplexných problémov, antiamerikanizmus sa posilňuje paralelne s nárastom vplyvu hate-speechu voči iným, s Amerikou často asociovaným fenoménom (Židia, kapitalizmus, globalizmus, svetovláda atď.) a tzv. alternatívnych geopolitických teórií. Zámerom projektu je priniesť prvú komplexnú analýzu príčin vzniku a prieniku antiamerikanizmu do slovenského prostredia, analyzovať jeho vývoj v jednotlivých režimoch, dominantné črty a naratívy, ktoré antiamerikanizmus formovali a vnášali do verejného diskurzu, ako aj jeho intencionalitu v politickom a kultúrnom diskurze.</t>
  </si>
  <si>
    <t>Výskum pracovníkov Katedry slovenského jazyka a literatúry v rámci projektu zameraného na analýzu fenoménu antiamerikanizmu sa orientuje na literárne texty. Filologická perspektíva výskumu vymedzuje pramennú bázu na okruhy umeleckej literatúry, literárnych časopisov a periodík (Elán, Slovenské pohľady, DAV, Mladá tvorba, Romboid, Nové slovo)  a spisovateľských polemík. Zámerom je identifikovať literárne stratégie pri zobrazovaní antiamerikanistických tendencií, dominantné naratívy a prvky dobového diskurzu, pričom medzi uplatnené metódy patrí literárnovedná a diskurzná analýza textov.</t>
  </si>
  <si>
    <t>Zlepšovanie čitateľskej gramotnosti prostredníctvom výučby stratégií "longitudiálna štúdia"</t>
  </si>
  <si>
    <t>Magulová Jaroslava, PaedDr. PhD,</t>
  </si>
  <si>
    <t>APVV-23-0184</t>
  </si>
  <si>
    <t>predškolská a elementárna pedagogika</t>
  </si>
  <si>
    <t>Ústav výskumu sociálnej komunikácie SAV, Bratislava</t>
  </si>
  <si>
    <t xml:space="preserve">Výskumný projekt si kladie za cieľ vyhodnotiť účinnosť intervencie zameranej na rozvoj jazykových zručností žiactva 3. a 4. ročníkov. Nami vytvorená intervencia zahŕňa vyškolenie učiteľov v implementácii kognitívnych a metakognitívnych čitateľských stratégií do ich vyučovacej praxe počas jedného akademického roka. Projekt využíva dizajn randomizovaného longitudinálneho experimentu, kedy sa žiactvo testuje v niekoľkých časových bodoch (pre-test, mid-test, post-test a odložený post-test). Hlavným cieľom projektu je analyzovať vplyv tejto ekologicky validnej intervencie na strategické správanie žiactva počas čítania, ich metakognitívne schopnosti, porozumenie pri čítaní a čitateľskú sebaúčinnosť. Okrem toho má projekt za cieľ posúdiť, ako zakomponovanie výučby čitateľských stratégií ovplyvňuje samotných učiteľov. Aby sme získali komplexné porozumenie vplyvu intervencie na žiactvo a učiteľov, kvantitatívne dáta budú doplnené o hĺbkové kvalitatívne rozhovory s učiteľmi. Tento projekt základného výskumu má za cieľ poskytnúť dôležité longitudinálne informácie o aplikácií výučbových prístupov založených na dôkazoch do vyučovacej praxe v triedach základných škôl. Predpokladané výstupy - šesť vedeckých článkov v časopisoch indexovaných vo WoS/Scopus a jedna praktická metodická príručka pre učiteľov - týkajúce sa rozvoja čitateľských schopností žiactva a efektívneho profesijného rozvoja učiteľov majú potenciál významne ovplyvniť vyučovaciu prax na Slovensku. </t>
  </si>
  <si>
    <t>InoCHF – výskum a vývoj v oblasti inovatívnych technológií v manažmente pacientov s CHF</t>
  </si>
  <si>
    <t>Puteková Silvia, doc. PhDr., PhD.</t>
  </si>
  <si>
    <t>136/2022/OPII/VA</t>
  </si>
  <si>
    <t>311000 - Operačný program Integrovaná infraštruktúra / OPII-VA/DP/2021/9.3-01</t>
  </si>
  <si>
    <t xml:space="preserve">Výskumný projekt „InoCHF – výskum a vývoj v oblasti inovatívnych technológií v manažmente pacientov s CHF“ bo podporený MŠVVaŠ SR v rámci výzvy Operačný program Integrovaná infraštruktúra - Podpora výskumu, vývoja a inovácií - Zvýšenie výskumnej aktivity prostredníctvom zlepšenia koordinácie a konsolidácie VaV potenciálu výskumných inštitúcií. Hlavným cieľom projektu je výskum v oblasti telemedicínskych systémov, technológií a služieb pre pacientov s chronickým zlyhaním srdca (CHF). Účelom takto zvoleného cieľa je zvýšenie kvality života pacientov prostredníctvom predikcie nepriaznivej zmeny zdravotného stavu pacienta, zlepšenia dostupnosti a kvality poskytovanej zdravotnej starostlivosti zameranej na zníženie mortality pacientov, počtu opakovaných rehospitalizácií a dĺžky pobytu v nemocnici. </t>
  </si>
  <si>
    <t>projekty štrukturálnych fondov sa neuvádzajú</t>
  </si>
  <si>
    <t>Ukrajinskí vysídlenci v EÚ: nadobudnúť, implementovať, zvýšiť rozsah a hodnotiť intervencie na podporu duševného zdravia v  EÚ  - U - RISE</t>
  </si>
  <si>
    <t>Mydlíková Eva, prof. PhDr., PhD.</t>
  </si>
  <si>
    <t>kontrakt, Dohoda o spolupráci</t>
  </si>
  <si>
    <t>TENENET, n.o.</t>
  </si>
  <si>
    <t>Ukrajinskí násilne vysídlení ľudia sú vo vysokom ohrození vývoja duševných zdravotných problémov v dôsledku traumy spojenej s vojnou. Projekt U-RISE si kládol za cieľ zlepšiť duševné zdravie a psychickú pohodu vysídlených ľudí z Ukrajiny v EÚ</t>
  </si>
  <si>
    <t>Manažment rizík poranenia mozgu u hráčov kontaktných športov – diagnostika a prevencia neurodegenerácie</t>
  </si>
  <si>
    <t xml:space="preserve"> APVV-22-470</t>
  </si>
  <si>
    <t>https://www.apvv.sk/grantove-schemy/vseobecne-vyzvy/vv-2022.html</t>
  </si>
  <si>
    <t>VV2022</t>
  </si>
  <si>
    <t>Univerzita  Komenského Bratislava, FTVŠ</t>
  </si>
  <si>
    <t>Úrazy hlavy pri kontaktných športových aktivitách sú veľmi časté. Vrcholoví športovci trpia počas svojej kariéry veľkým počtom úrazov; niektoré z nich môžu spôsobiť otras mozgu, po niektorých nasleduje dokonca poranenie mozgu. V dôsledku toho sú športovci v neskoršom živote vystavení výrazne zvýšenému riziku neurokognitívnych, alebo neurodegeneratívnych porúch, vrátane chronickej traumatickej encefalopatie, Parkinsonovej a Alzheimerovej choroby. Uvádza sa, že profesionálni futbalisti trpia Alzheimerovou chorobou niekoľkokrát častejšie ako bežná populácia, čo predstavuje vážny spoločenský a zdravotnícky problém. Včasná diagnostika neurokognitívnych a neurodegeneratívnych ochorení je obtiažna, navyše doposiaľ neexistuje dostatočne účinná liečba týchto chorôb. Náš projekt je zameraný na výskum a vývoj efektívnej stratégie pomoci profesionálnym športovcom čeliť riziku neurokognitívnych porúch a neurodegenerácie vo vyššom veku.</t>
  </si>
  <si>
    <t>projekty APVV sa v T2 neuvádzajú; MŠVVaM použije údaje z vlastných zdrojov</t>
  </si>
  <si>
    <t>Právnická fakulta TVU</t>
  </si>
  <si>
    <t>Potravinové právo 2024</t>
  </si>
  <si>
    <t>Rybnikár Samuel, Mgr. PhD.</t>
  </si>
  <si>
    <t>právne vedy</t>
  </si>
  <si>
    <t>správne právo</t>
  </si>
  <si>
    <t>Slovenské združenie pre značkové výrobky</t>
  </si>
  <si>
    <t>vedecká konferencia so zameraním na Potravinové právo</t>
  </si>
  <si>
    <t>EQUUS, a.s.</t>
  </si>
  <si>
    <t>Svetové dejiny štátu a práva III. Vydanie</t>
  </si>
  <si>
    <t>Vyšný Peter, doc. JUDr. PhD. et Ph.D.</t>
  </si>
  <si>
    <t>teória dejín štátu a práva</t>
  </si>
  <si>
    <t>SK Dental, s.r.o.</t>
  </si>
  <si>
    <t>vydanie vysokoškolskej učebnice k predmetu Svetové dejiny práva I. a II.</t>
  </si>
  <si>
    <t>Nadácia EX LABORE GLORIA</t>
  </si>
  <si>
    <t>EST NATURALIS FAVOR
PRO LABORANTIBUS</t>
  </si>
  <si>
    <t>Novotná Marianna, doc. JUDr.,  PhD., univ. prof.</t>
  </si>
  <si>
    <t>pracovné právo</t>
  </si>
  <si>
    <t>WOLF THEISS Rechtsanwälte GmbH &amp; Co KG</t>
  </si>
  <si>
    <t>vydanie vedeckého výstupu Katedry pracovného práva a sociálneho zabezpečenia</t>
  </si>
  <si>
    <t>nemá výskumný charakter - preradené do T4</t>
  </si>
  <si>
    <t>Artificial Intelligence for Renewable Energy Systems (AIRES)</t>
  </si>
  <si>
    <t>Rusnák Martin, prof. MUDr., CSc.</t>
  </si>
  <si>
    <t>ERASMUS-EDU-2022-EMJM-DESIGN</t>
  </si>
  <si>
    <t>University of Sousse</t>
  </si>
  <si>
    <t>(PIC) 991390053</t>
  </si>
  <si>
    <t>Cieľom zahraničného vzdelávacieho projektu „Artificial Intelligence for Renewable Energy Systems“ (AIRES) je vytvoriť a udržiavať spoločný magisterský program v oblasti aplikácie techník umelej inteligencie v oblasti obnoviteľných energií. Vytvorenie nového akreditovaného magisterského programu by mohlo poskytnúť riešenia v tejto oblasti a prispieť k úsiliu EÚ o zníženie emisií skleníkových plynov v súlade s jej cieľmi. Snahou je vytvorenie spoločného rámca (administratívneho aj akademického), ktorý posilní akademickú spoluprácu na vysokých školách, navrhnutie inovatívneho spoločného magisterského programu a získanie schválenie spoločného magisterského projektu Erasmus Mundus. Projekt je podporený v rámci programu Erasmus Mundus.</t>
  </si>
  <si>
    <t>Visegrad fund: National Ecologcal Centre of Ukraine</t>
  </si>
  <si>
    <t>Diener Lenka,Mgr.,PhD.</t>
  </si>
  <si>
    <t>Visegrad fund</t>
  </si>
  <si>
    <t>10.2023</t>
  </si>
  <si>
    <t>Vzdelávanie pre udržateľný rozvoj: prenos skúseností krajín V4 pre obnovu Ukrajiny</t>
  </si>
  <si>
    <t xml:space="preserve">Rektorát </t>
  </si>
  <si>
    <t>Projekt mobility vysokoškolských študentov a zamestnancov v rámci projektu ERASMUS+, kľúčová akcia 1. Vzdelávacia mobilita jednotlivcov, rok 2024, č. zmluvy: DOHODA O GRANTE PRE PROGRAM ERASMUS+ č. 2024-1-SK01-KA131-HED-000203339</t>
  </si>
  <si>
    <t xml:space="preserve">doc. Dana Masaryková </t>
  </si>
  <si>
    <t>2024-1-SK01-KA131-HED-000203339</t>
  </si>
  <si>
    <t xml:space="preserve">https://www.crz.gov.sk/zmluva/9530558/ </t>
  </si>
  <si>
    <t>Erasmus+ projekt KA131 určený na študentské a učiteľské mobility v rámci EÚ a pridružených krajín. Prostriedky sa využívajú na individuálnu podporu a podporu cestovných nákladov pre účastníkov študentských mobilít (štúdium alebo stáž) a zamestnaneckých mobilít (školenie alebo výučba).</t>
  </si>
  <si>
    <t>Projekt mobility vysokoškolských študentov a zamestnancov v rámci projektu ERASMUS+, Medzinárodná kreditová mobilita, rok 2024, č. zmluvy: DOHODA O GRANTE ERASMUS+ č. 2024-1-SK01-KA171-HED-000242297</t>
  </si>
  <si>
    <t>2024-1-SK01-KA171-HED-000242297</t>
  </si>
  <si>
    <t>https://www.crz.gov.sk/zmluva/9608925/</t>
  </si>
  <si>
    <t>Erasmus+ projekt KA171 určený na študentské a učiteľské mobility mimo EÚ a pridružených krajín. Prostriedky sa využívajú na individuálnu podporu a podporu cestovných nákladov pre účastníkov študentských mobilít (štúdium alebo stáž) a zamestnaneckých mobilít (školenie alebo výučba). Projekt je schválený pre konkrétny región a partnerstvo s konkrétnou univerzitou.</t>
  </si>
  <si>
    <t>101177256_KreativEU_ERASMUS-EDU-2024-EUR-UNIV</t>
  </si>
  <si>
    <t>101177256_KreativEU_
ERASMUS-EDU-2024-EUR-UNIV</t>
  </si>
  <si>
    <t>Európska komisia/Lídrom projektu-prostriedky rozdelené univerzitou Instituto Politécnico de Tomar</t>
  </si>
  <si>
    <t>503767549 (daňové identifikačné číslo Instituto Politécnico de Tomar)</t>
  </si>
  <si>
    <t>všetkými univerzitami 20.12.2024
TU 17.12.2024</t>
  </si>
  <si>
    <t xml:space="preserve">​KreativEU (Knowledge &amp; Creativity European University) je aliancia jedenástich európskych univerzít z krajín ako Portugalsko, Bulharsko, Česká republika, Nemecko, Taliansko, Holandsko, Poľsko, Rumunsko, Slovensko, Švédsko a Turecko. Jej cieľom je vytvoriť európsku univerzitu, ktorá kladie dôraz na kreatívny potenciál európskeho kultúrneho dedičstva v oblasti vzdelávania, výskumu a transferu poznatkov. </t>
  </si>
  <si>
    <t>AGEL SK, a.s.</t>
  </si>
  <si>
    <t>Uríčková Alena, PhDr., PhD.</t>
  </si>
  <si>
    <t>https://www.crz.gov.sk/zmluva/8848231/</t>
  </si>
  <si>
    <t>Podpora vzdelávania zdravotníckych a nezdravotníckych pracovníkov</t>
  </si>
  <si>
    <t>Medzinárodná konferencia na počesť prof. Kuzmovej</t>
  </si>
  <si>
    <t>Nováková Lucia, doc. PhDr.,PhD.</t>
  </si>
  <si>
    <t>05462/2024</t>
  </si>
  <si>
    <t>https://trnava-vuc.sk/</t>
  </si>
  <si>
    <t>Podpora aktivt organizácii na území Trnavskej župy</t>
  </si>
  <si>
    <t>Trnavský samosprávny kraj</t>
  </si>
  <si>
    <t>https://www.crz.gov.sk/zmluva/9496264/</t>
  </si>
  <si>
    <t>Medzinárodná konferencia sa zameriava na zviditeľnenie prínosu a odkazu prof. PhDr. Kláry Kuzmovej, CSc. v oblasti archeológie dejín a starovekých reálii.</t>
  </si>
  <si>
    <t>Visegrad fund: Filozofia a kultúra intimity v strednej Európe</t>
  </si>
  <si>
    <t>Zvarík Michal, Mgr.,PhD.</t>
  </si>
  <si>
    <t>Visegrad  fond</t>
  </si>
  <si>
    <t>2024</t>
  </si>
  <si>
    <t>2026</t>
  </si>
  <si>
    <t>https://www.crz.gov.sk/zmluva/9872795/</t>
  </si>
  <si>
    <t>Filozofia  a kultúra intimity v strednej Európe</t>
  </si>
  <si>
    <t>Zmluva o dielo: archeologický výskum</t>
  </si>
  <si>
    <t>doc. Dr. phil. Erik Hrnčiarik</t>
  </si>
  <si>
    <t>1/002/24</t>
  </si>
  <si>
    <t>Podnikateľská činnosť FF</t>
  </si>
  <si>
    <t>HOCHTIEF SK s.r.o</t>
  </si>
  <si>
    <t>2028</t>
  </si>
  <si>
    <t xml:space="preserve">https://www.crz.gov.sk/zmluva/9917615/  </t>
  </si>
  <si>
    <t>archeologický výskum v areáli kaštieľa v Rusovciach</t>
  </si>
  <si>
    <t>pozn: PRILOŽENÝ SKEN PRVEJ FAKTÚRY</t>
  </si>
  <si>
    <t>Zmluva o dielo: sociologický výskum</t>
  </si>
  <si>
    <t>PhDr. Peter Guráň, PhD.</t>
  </si>
  <si>
    <t>1/009/24</t>
  </si>
  <si>
    <t>KIRA, n.o.</t>
  </si>
  <si>
    <t>https://www.crz.gov.sk/zmluva/9256013/</t>
  </si>
  <si>
    <t xml:space="preserve">regionálna analýza o situácii mladých ľudí ohrozených situáciou NEET a v situácii NEET v TSK </t>
  </si>
  <si>
    <t>Konferencia TPD 2024</t>
  </si>
  <si>
    <t>Novotná Marianna, doc. JUDr., PhD., univ. prof.</t>
  </si>
  <si>
    <t>67-N/RDGaOP/0121/2024/NADREG</t>
  </si>
  <si>
    <t>scan zmluvy v úložisku</t>
  </si>
  <si>
    <t>spoluúčasť na organizovaní konferencie Trnavské právnické dni 2024 organizovanej PF TU</t>
  </si>
  <si>
    <t>EU Poultry, s.r.o.</t>
  </si>
  <si>
    <t>podpora konferencie Trnavské právnické dni 2024 organizovanej PF TU</t>
  </si>
  <si>
    <t>Rybnikár Samuel,Mgr., PhD.</t>
  </si>
  <si>
    <t>Potravinárska komora Slovenska</t>
  </si>
  <si>
    <t>organizácia konferencie Potravinové právo 2024</t>
  </si>
  <si>
    <t>Slovenská advokátska komora</t>
  </si>
  <si>
    <t>https://www.crz.gov.sk/zmluva/9826130/</t>
  </si>
  <si>
    <t>https://www.crz.gov.sk/zmluva/9483778/</t>
  </si>
  <si>
    <t>Eurofins Food Testing Slovakia, s.r.o.</t>
  </si>
  <si>
    <t>PROGAST spol., s.r.o.</t>
  </si>
  <si>
    <t>https://www.crz.gov.sk/zmluva/9331791/</t>
  </si>
  <si>
    <t>Slovenská aliancia moderného obchodu</t>
  </si>
  <si>
    <t>https://www.crz.gov.sk/zmluva/9287814/</t>
  </si>
  <si>
    <t xml:space="preserve">Študentská vedecká konferencia </t>
  </si>
  <si>
    <t>ALS SK, s.r.o.</t>
  </si>
  <si>
    <t>oranizácia študentskej vedeckej konferencie</t>
  </si>
  <si>
    <t>NESTLÉ Slovensko</t>
  </si>
  <si>
    <t>MECOM GROUP,s.r.o.</t>
  </si>
  <si>
    <t>https://www.crz.gov.sk/zmluva/9207222/</t>
  </si>
  <si>
    <t>TOMATA, s.r.o.</t>
  </si>
  <si>
    <t>https://www.crz.gov.sk/zmluva/9109603/</t>
  </si>
  <si>
    <t>Heineken Slovensko, a.s.</t>
  </si>
  <si>
    <t>organizácia konferencie Potravinové právo a štude. Vedeckej konferencie</t>
  </si>
  <si>
    <t>https://www.crz.gov.sk/zmluva/9068479/</t>
  </si>
  <si>
    <t>Mgr. Samuel Rybnikár, PhD.</t>
  </si>
  <si>
    <t>Občianske združenie CLARUS</t>
  </si>
  <si>
    <t>https://www.crz.gov.sk/zmluva/9068333/</t>
  </si>
  <si>
    <t>BERTO sk, s.r.o.</t>
  </si>
  <si>
    <t>https://www.crz.gov.sk/zmluva/9068362/</t>
  </si>
  <si>
    <t>https://www.crz.gov.sk/zmluva/9068249/</t>
  </si>
  <si>
    <t>Slovenský cukrovarnícky spolok, s.r.o.</t>
  </si>
  <si>
    <t>https://www.crz.gov.sk/zmluva/9901735/</t>
  </si>
  <si>
    <t>https://www.crz.gov.sk/zmluva/9845206/</t>
  </si>
  <si>
    <t>https://www.crz.gov.sk/zmluva/9068351/</t>
  </si>
  <si>
    <t>https://www.crz.gov.sk/zmluva/9483813/</t>
  </si>
  <si>
    <t>Zachráňme spolu mokrade</t>
  </si>
  <si>
    <t>Horník Miroslav, doc., RNDr., PhD.</t>
  </si>
  <si>
    <t>ACC04P03, 251/2021/7.7</t>
  </si>
  <si>
    <t>Ostatné odbory prírodných vied</t>
  </si>
  <si>
    <t>Zmierňovanie a prispôsobovanie sa zmene klímy</t>
  </si>
  <si>
    <t>Ministerstvo životného prostredia SR</t>
  </si>
  <si>
    <t>Výskumný projekt je zameraný na 4 lokality so skorumpovanými mokraďami: 1. Kremnica - Bartošova Lehôtka, 2. Kremnica - Kopernica, 3. Banská Štiavnica - CHA Michalštolnianske rašelinisko, 4. Banská Štiavnica - PR Gajdošovo. Všetky lokality sa nachádzajú v Banskobystrickom kraji v dvoch okresoch: Banská Štiavnica a Žiar nad Hronom. V tejto oblasti budú realizované všetky terénne práce, inštalácia monitorovacieho systému a tiež časť informačno-vzdelávacích aktivít, ktoré sú spojené s pobytom v teréne priamo v mokrade. Veľká časť informačno-vzdelávacích aktivít bude realizovaná v spolupráci s partnerom ZŠ Štiavnické Bane aj v okrese Banská Štiavnica a určitá časť vzdelávacích a informačných aktivít bude realizovaná na území Trnavského samosprávneho kraja. Okres Trnava v spolupráci s partnerom UCM Trnava a Voda pre klímu.</t>
  </si>
  <si>
    <t>Monografické spracovanie kultúrnohistorických reálií mesta Kysucké Nové Mesto</t>
  </si>
  <si>
    <t>Priečko Martin, doc., PhDr., PhD.</t>
  </si>
  <si>
    <t>ZML_595/2024</t>
  </si>
  <si>
    <t>Grant mesta</t>
  </si>
  <si>
    <t>Mesto Kysucké Nové Mesto</t>
  </si>
  <si>
    <t>Zámerom projektu je výskum a sumarizácia kultúrno-historických reáliíe urbánneho centra Kysucké Nové Mesto. Zavŕšením projektu by mala byť historická vedecká monografia lokality mapujúca predovšetkým dejinné súvislosti obce, ktorá je pripravovaná k 770. výročiu prvej písomnej zmienky o meste.</t>
  </si>
  <si>
    <t>Kreatívne centrum - adaptácia priestorov  FMK UCM pre účely vytvorenia kreatívneho centra</t>
  </si>
  <si>
    <t>Čábyová Ľudmila, doc., PhDr., PhD.</t>
  </si>
  <si>
    <t>MK-002/2021/SOIROPPO3-302031ACX4</t>
  </si>
  <si>
    <t>Ostatné odbory spoločenských vied</t>
  </si>
  <si>
    <t>Mobilizácia kreatívneho potenciálu v regiónoch</t>
  </si>
  <si>
    <t>Cieľom výskumného projektu je napomôcť rozvoju slovenského priemyslu v rámci sektoru kultúrny priemysel, oblasť hudba, audiovízia a multimédiá, a to prepojením teoretických znalostí nadobudnutých počas štúdia s praktickými znalosťami, ktoré umožnia širokej verejnosti rekvalifikovať sa a uplatniť sa na pracovnom trhu. Centrum bude poskytovať rozsiahly komplex služieb zameraných na podporu rozvoja e-športu, kreatívneho talentu, zručností a na uspokojenie dopytu po kreatívnej tvorbe v oblasti digitálnej produkcie hudby, hier a dizajnu, ako aj virtuálnu archiváciu kultúrnych pamiatok. Z dlhodobého hľadiska sa očakáva zvýšená ochota firiem fungujúcich v rámci digitálneho biznisu poskytovať verejnosti priestor pre prax a zvýšenie ich kvalifikácie, zvýšený počet slovenských herných štúdii a startupov/ateliérov (mikro, malých a stredných podnikov), vytvorenie podmienok pre vznik pobočiek zahraničných a nadnárodných herných spoločností, zvýšený ročný obrat a zamestnanosť v rámci ekonomického sektoru audiovizuálnej tvorby, zvýšený počet propagačných aktivít pre umelcov pôsobiacich v audiovizuálnej tvorbe. KC má ambíciu rozvíjať a naštartovať procesy, ktoré pomôžu premeniť kreatívny ľudský potenciál do komerčne využiteľného alebo verejne prospešného produktu alebo služby. Cieľovými skupinami sú teda - fyzické osoby/nepodnikatelia ale aj široká verejnosť a podnikateľské subjekty ktoré budú členmi KKP. </t>
  </si>
  <si>
    <t>Umelá inteligencia v čase technologickej interferencie: Príležitosť alebo hrozba?</t>
  </si>
  <si>
    <t>Hladíková Vladimíra, PhDr., PhD.</t>
  </si>
  <si>
    <t>ID: FCCC8689-6CA4-453A-B333-F3953CEACFE9</t>
  </si>
  <si>
    <t>ostatné odbory masmediálnej komunikácie</t>
  </si>
  <si>
    <t>výzva zvejejnená na webových stránkach</t>
  </si>
  <si>
    <t>ESET grant</t>
  </si>
  <si>
    <t>ESET nadácia</t>
  </si>
  <si>
    <t>31333532.</t>
  </si>
  <si>
    <t>Cieľom projektu je analyzovať vedecké poznatky o pertraktovaných témach, podnietiť  kritické myslenie a diskusiu o tom, ako je možné aktívne prispievať k tvarovaniu budúcnosti, v ktorej bude AI slúžiť spoločnosti na maximalizáciu príležitostí a minimalizáciu rizík. Projekt sa snaží vychovávať mladých ľudí k digitálnemu občianstvu a tak prispieva k vytváraniu informovanej a eticky zodpovednej generácie pripravenej čeliť výzvam a vedieť využívať príležitosti, ktoré prináša éra umelej inteligencie.</t>
  </si>
  <si>
    <t>Fakulta sociálnych vied UCM</t>
  </si>
  <si>
    <t>Shared History of Central Europe</t>
  </si>
  <si>
    <t>Čajková Andrea, doc., PhDr., PhD.</t>
  </si>
  <si>
    <t>CIII-SK-1315-04-2122</t>
  </si>
  <si>
    <t>Politické vedy</t>
  </si>
  <si>
    <t xml:space="preserve">Ostatné príbuzné odbory politických vied </t>
  </si>
  <si>
    <t>V prámci pričlenenia do siete sa nepospisuje zmluva s inštitúcioiu, pri realizácii mobility priamo ich účastníci sú viazaní zmluvou s kancelárriou CEEPUS.</t>
  </si>
  <si>
    <t>refundačný mobilitný projekt</t>
  </si>
  <si>
    <t>Projekt umožní študentom a pedagógom zo zapojených univerzít vycestovať na partnerské pracoviská na študijný, resp. výskumný pobyt.</t>
  </si>
  <si>
    <t>Design Thinking as a method of soft skills and digital skills development in higher education to increase employability</t>
  </si>
  <si>
    <t>Murár Peter, PhDr., PhD.</t>
  </si>
  <si>
    <t>2022-1-SK01-KA220-HED-000089101</t>
  </si>
  <si>
    <t>Call for proposals 2023 – EAC/A10/2022 Erasmus+ Programme</t>
  </si>
  <si>
    <t>Hlavným cieľom projektu je na základe analýzy, vytvoriť a uskutočniť vzdelávací kurz pre pedagogických pracovníkov univerzít, ktorí sú aktívne zapojení do vzdelávania marketingovej komunikácie alebo príbuzných odborov, vyškoliť pedagógov a poskytnúť im dlhodobý mentoring v oblasti design thinking metód. Partnerské univerzity inovujú doposiaľ používaný tradičný spôsob vyučovania, zavedú dizajn thinkingové metódy do výučby. Tie prinesú nielen zmenu v paradigme vzdelávania na univerzitách, ale tiež študentom overenie ich kreatívneho myslenia, získanie rôznych zručností a praktických skúseností, čím sa lepšie uplatnia na trhu práce.</t>
  </si>
  <si>
    <t>Inovácia koncepcie a učebných osnov doktorandských študijných programov a zvýšenie ich efektívnosti</t>
  </si>
  <si>
    <t>Grominová Andrea, doc., PhDr., PhD.</t>
  </si>
  <si>
    <t>Erasmus+2021-1-SK01-KA220-HED-000022917</t>
  </si>
  <si>
    <t>Projekt je zameraný na inováciu koncepcie a študijných plánov doktorandských študijných programov a zvyšovaním ich efektivity. Jeho cieľom je poskytnúť doktorandom dostatočné množstvo teoretických vedomostí a pomôcť im rozvíjať tzv. tvrdé a mäkké zručnostiach zručnosti, ktoré sú využiteľné nielen vo vedeckej a pedagogickej praxi, ale aj v oveľa širšom meradle. Predpokladáme, že riešením projektu v medzinárodnom kontexte sa zvýši metodická a odborná pripravenosť absolventov doktorandského štúdia, ako aj výmena skúseností medzi učiteľmi doktorandských študijných programov. Projekt s navrhovanou dĺžkou trvania 36 mesiacov plánuje tento cieľ dosiahnuť prostredníctvom prepojenia univerzít s dlhodobými i krátkodobými skúsenosťami s realizáciou doktorandských študijných programov. Zúčastnené organizácie majú v úmysle zjednotiť metodické postupy v oblasti tvrdých a mäkkých zručností a pripraviť študijné materiály, ktoré pomôžu poslucháčom rusisticky orientovaných programov úspešne absolvovať doktorandské štúdium, adekvátne ich pripraviť na prezentáciu ich výsledkov a poskytnúť im vyššie šance na budovanie ich kariéry.</t>
  </si>
  <si>
    <t>Inovácia a optimalizácia nástrojov a prostriedkov výučby slovenčiny mimo územia Slovenska</t>
  </si>
  <si>
    <t>Žeňuchová Katarína, doc., Mgr., PhD.</t>
  </si>
  <si>
    <t>Erasmus+2021-1-SK01-KA220-HED-000032157</t>
  </si>
  <si>
    <t>Projekt je založený na partnerskej spolupráci troch vysokoškolských inštitúcií – FF UCM v Trnave, FF Univerzity v Novom Sade (Srbsko) a FF Univerzity v Ľubľane (Slovinsko). Cieľom projektu je zefektívniť vysokoškolskú výučbu slovenčiny mimo územia Slovenska v prostredí partnerských univerzít, kde je nevyhnutná potreba kontaktu s prirodzene sa rozvíjajúcou slovenčinou, ktorá pokrýva všetky funkčné oblasti. Projekt nadväzuje na už realizovaný výskum na FF UCM v Trnave a jeho výsledky v oblasti výučby slovenčiny v prostredí národnostných menšín žijúcich na Slovensku. Proces generovania optimálneho funkčného modelu vysokoškolskej výučby slovenčiny mimo územia Slovenska, materiály, ktoré v priebehu riešenia projektu vzniknú, budú obojstranne prínosné a môžu byť implementované aj pri vyučovaní slovenčiny pre cudzincov prichádzajúcich na štúdium na UCM v Trnave.</t>
  </si>
  <si>
    <t>Univerzita podporujúca inteligentné aktívne starnutie</t>
  </si>
  <si>
    <t>Šeben Zaťková Tímea, PaedDr., PhD.</t>
  </si>
  <si>
    <t>BIN SGS02_2021_002</t>
  </si>
  <si>
    <t>Projekt je orientovaný na oblasť vysokoškolskej pedagogiky so zameraním na propagáciu a implementáciu problematiky aktívneho inteligentného starnutia medzi rôznymi vekovými kategóriami edukantov navštevujúcich univerzity. Hlavný dôraz je kladený na  sprostredkovanie a implementáciu konceptu verejnoprospešných technológií v edukačnom procese, ktorý sa člení do oblastí zlepšovania vedomostí a zručností: inteligentná domácnosť; bezpečná komunikácia; technológie pre nezávislý život. Aktivity projektu sú zamerané na viaceré skupiny účastníkov: - propagácia konceptu a prípravy študentov 1. ročníka bakalárskeho štúdia na aktívne starnutie; - propagácia konceptu medzi študentmi v študijných programoch pomáhajúcich profesií; - propagácia konceptu medzi seniormi - účastníkmi záujmového vzdelávania Univerzity tretieho veku (U3V). Aktivity projektu povedú k realizácií edukačných aktivít v oblasti aktívneho inteligentného starnutia, k rozvoju a implementácii inovatívnych učebných osnov a metodík pre cieľové skupiny, vedeckých štúdií a iných publikácií.</t>
  </si>
  <si>
    <t>Citizenship Engagement through economic literacy gamification in adolescents</t>
  </si>
  <si>
    <t>Tökölyová Tatiana, doc., PhDr., PhD.</t>
  </si>
  <si>
    <t>2021-2-SK02-KA220-YOU-000049311</t>
  </si>
  <si>
    <t>Projekt sa zameriava na vyvorenie interaktívnych vzdelávacích nástrojov zameraných na podporu ekonomickej gramotnosti s cieľom posilniť účasť mladých ľudí na rozhodovacích procesoch a ich spoločenskú angažovanosť.</t>
  </si>
  <si>
    <t>European Center of Citizenship excellence (ECCE)</t>
  </si>
  <si>
    <t>Erasmus+101085665</t>
  </si>
  <si>
    <t>Cieľom Európskeho centra občianskej excelentnosti je prispieť k podpore rozvoja mladých ľudí cez učiteľov spoločenskovedných predmetov v oblasti európskej demokracie, a to prostredníctvom vzdelávania ako hlavného nástroja posilnenia európskej identity a aktívneho občianstva.</t>
  </si>
  <si>
    <t>LEADER</t>
  </si>
  <si>
    <t>Erasmus+101085569</t>
  </si>
  <si>
    <t xml:space="preserve">Verejná správa </t>
  </si>
  <si>
    <t>Cieľom projektu je tvorba a úprava kurikula na vzdelávanie študentov verejnej správy s cieľom posilniť ich leaderské zučnosti v oblasti SMART a zelenej transformácie.</t>
  </si>
  <si>
    <t>Akadémia strieborného veku - Bezpečnosť pre seniorov</t>
  </si>
  <si>
    <t>2022-1-SK01-KA210-ADU-000083666</t>
  </si>
  <si>
    <t>Sociálne vedy</t>
  </si>
  <si>
    <t>Ostatné príbuzné odbory sociálnych vied</t>
  </si>
  <si>
    <t>Projekt je zameraný na tvorbu vzdelávacieho obsahu a jeho praktickú realizciu.   Aktivity v projekte sa zacieľujú na vzdelávanie seniorov v oblasti bezpečnosti.</t>
  </si>
  <si>
    <t>Border and Regional Study Network</t>
  </si>
  <si>
    <t>Švikruha Martin, doc., PhDr., PhD.</t>
  </si>
  <si>
    <t>CEEPUS CII-PL-1604-2223</t>
  </si>
  <si>
    <t>nie je zmluva</t>
  </si>
  <si>
    <t>Celouniverzitný mobilitný projekt.</t>
  </si>
  <si>
    <t>neuvedená suma</t>
  </si>
  <si>
    <t>Podpora kreativity a kreatívneho myslenia v oblasti vzdelávania marketingovej komunikácie</t>
  </si>
  <si>
    <t>Martovič Matej, Mgr., PhD.</t>
  </si>
  <si>
    <t>2022-1-SK01-KA220-HED-000087258</t>
  </si>
  <si>
    <t>Výzva zverejnená na erasmusplus.sk</t>
  </si>
  <si>
    <t>Hlavným cieľom projektu je tvorba samostatného kurzu, ktorý bude zameraný na kreatívne myslenie v marketingovej komunikácií. Každý organizácia, ktorá je zapojená do projektu, vyučuje marketingovú komunikáciu. Tento cieľ projektu má zlepšiť zamestnanosť absolventov na trhu práce tým spôsobom, že sa prejde od teoretického vyučovania predmetu k praktickému vyučovaniu a to spôsobom podpory kreativity vo vyučovaní. Tento cieľ je aj v zmysle s prioritou, a to stimuláciou inovačných postupov v rámci vzdelávania, nakoľko samotný kurz bude pristupovať inovatívne vo vyučovacom procese marketingovej komunikácii. Projekt bude zameraný aj na tvorbu nových, inovačných a spoločných učebných plánov pre kurz marketingovej komunikácie s podporu kreatívneho vyučovania, čím zavedieme nové metódy a prístupy do vyučovania.</t>
  </si>
  <si>
    <t>Digitálna mapa pútnických miest v krajinách V4</t>
  </si>
  <si>
    <t>Černá Jana, Ing., PhD.</t>
  </si>
  <si>
    <t>V 22320181</t>
  </si>
  <si>
    <t xml:space="preserve">International Visegrad Fund </t>
  </si>
  <si>
    <t>Projekt sa rieši na súčasti UCM -Inštitút manažmentu - chýba v ponuke</t>
  </si>
  <si>
    <t>Náboženská turistika je historicky jednou z najvýznamnejších foriem cestovného ruchu z hľadiska počtu účastníkov. Predpokladá sa, že jeho objemy sa budú naďalej zvyšovať. Sektor cestovného ruchu bol počas pandémie ťažko zasiahnutý, ale náboženský cestovný ruch preukázal svoju odolnosť: hoci celkový počet pútnikov a návštevníkov veľkých európskych pútnických miest počas pandémie výrazne klesol (najviac medzi ľuďmi vo veku 60+), pozitívnym trendom bolo zvýšenie púte na pútnické miesta miestneho, regionálneho alebo národného významu, nárast počtu mladších generácií pútnikov, nárast individuálnych pútí</t>
  </si>
  <si>
    <t>Mobilita študentov a zamestnancov vysokých škôl medzi krajinami programu a partnerskými krajinami</t>
  </si>
  <si>
    <t>2022-1-SK01-KA131-HED-000053271</t>
  </si>
  <si>
    <t>Výzva zverejnená na webových stránkach (https://op.europa.eu/en/publication-detail/-/publication/9fc6a54e-6ad4-11ed-b14f-01aa75ed71a1/language-sk)</t>
  </si>
  <si>
    <t xml:space="preserve">Cieľom projektu je podporovať zahraničné mobility študentov a zamestnancov UCM. </t>
  </si>
  <si>
    <t>Ukrainian refugees in Central Europe and the Balkans - lessons learned and policy recommendations</t>
  </si>
  <si>
    <t>Mihálik Jaroslav, doc., PhDr., PhD.</t>
  </si>
  <si>
    <t>Projekt je zameraný na prepojenie akademikov siete hraničných a regionálnych štúdií (CEEPUS) zo 7 krajín, ktorí budú spolupracovať na komparatívnej štúdii postavenia ukrajinských utečencov. Konferencia sa bude konať v Skopje s cieľom prediskutovať ich zistenia a vytvoriť politické odporúčania. Správa sa zverejní a rozšíri medzi príslušné zainteresované strany.</t>
  </si>
  <si>
    <t>Mobilita jednotlivcov v oblasti vysokoškolského vzdelávania</t>
  </si>
  <si>
    <t>2023-SK01-KA131-HED-000118243</t>
  </si>
  <si>
    <t>celouniverzitný mobilitný projekt</t>
  </si>
  <si>
    <t xml:space="preserve"> Medzinárodná mobilita odchádzajúcich a prichádzajúcich podporená z fondov pre vonkajšie politiky</t>
  </si>
  <si>
    <t>2023-SK01-KA171-HED-000134820</t>
  </si>
  <si>
    <t>Forced migration of Ukrainians - Comparative Strategies in Visegrád, WB and EaP countries</t>
  </si>
  <si>
    <t>V projekte je FSV partner, zmluvu podpisoval koordinátor projektu</t>
  </si>
  <si>
    <t>V projekte je FSV partner, zmluvu podpisoval koordinátor projektu - Sulkhan-Saba Orbeliani University</t>
  </si>
  <si>
    <t>Hlavným cieľom predkladaného projektu je posilniť profesionálne siete vzdelávacích inštitúcií, ktoré podporujú výskumníkov a pedagógov pri zdieľaní osvedčených postupov vo výskume nútenej migrácie. V konečnom dôsledku je cieľom zlepšiť situáciu v daných krajinách zdieľaním osvedčených postupov a skúseností medzi rôznymi inštitúciami a jednotlivcami.</t>
  </si>
  <si>
    <t>Improving urban climate adaptation capacities by testing and promoting the sponge city methodology on transnational level</t>
  </si>
  <si>
    <t>DRP0200159</t>
  </si>
  <si>
    <t>Danube Transnational Programme</t>
  </si>
  <si>
    <t>Podunajskú oblasť postihujú prírodné katastrofy vyplývajúce zo zmeny klímy, zvyšujúcej sa intenzity a frekvencie vĺn horúčav, období sucha, požiarov a výdatných zrážok s prívalovými povodňami na miestnej úrovni. Keďže 75 % obyvateľov regiónu žije v mestách, tieto anomálie vystavujú občanov osobitnému riziku. Vedúci predstavitelia miestnych komunít musia byť pripravení na tieto anomálie počasia. Mestské vodné hospodárstvo sa doteraz riadilo najmä tradičnými prístupmi vrátane rozsiahlych investícií do šedej infraštruktúry, chýbajúcich inovácií a využívania ekosystémových služieb. Ich spoločenská akceptácia je zvyčajne obmedzená, pretože občania nie sú zapojení do navrhovania a testovania. Osady majú v DR rôzne mikroklimatické, infraštruktúrne, finančné, právne a sociálne zázemie, ale všetky potrebujú podporu pri predpovedaní miestnych klimatických rizík a identifikácii účinných zásahov. Pre túto výmenu poznatkov a prenesenie záverov na makroregionálnu úroveň je potrebná nadnárodná spolupráca.</t>
  </si>
  <si>
    <t>Circular Economy Integration, Resources and Learning for Economic Sustainability</t>
  </si>
  <si>
    <t>KA220-YOU-6E66D7A9</t>
  </si>
  <si>
    <t>Cieľom projektu CIRCLES je posilniť európsku mládež vedomosťami a zručnosťami pre environmentálnu udržateľnosť, digitálnu transformáciu a aktívne občianstvo. Prostredníctvom pútavých vzdelávacích metód, ako je gamifikácia, učebné osnovy a komunitné projekty, sa snaží vštepiť hlboké pochopenie princípov obehového hospodárstva, zlepšiť digitálne kompetencie a podporiť záväzok k trvalo udržateľnému životu a spoločenskej účasti medzi mladými ľuďmi a mládežou.</t>
  </si>
  <si>
    <t>Learn to Play for the Future</t>
  </si>
  <si>
    <t>Švecová Magdaléna, Mgr., PhD.</t>
  </si>
  <si>
    <t>2024-1-SK01-KA220-HED-000252451</t>
  </si>
  <si>
    <t>Cieľom projektu je zvýšiť angažovanosť študentov v školách: Zvýšením intenzity a počtu inovácií produkovaných v multidisciplinárnej spolupráci medzi inštitúciami VŠ naprieč sektormi vývoja hier a vzdelávania. Zvýšiť počet študentov a absolventov vysokých škôl so zručnosťami v oblasti vývoja vzdelávacích hier, učenia sa pomocou hier a gamifikácie. Zvýšiť status inovácií produkovaných v širšej odbornej a verejnej komunite, dosiahnuť presah dopadu projektu do sektora SCH</t>
  </si>
  <si>
    <t>Kineziológia pohybového aparátu: od vyšetrenia k cielenej intervencii</t>
  </si>
  <si>
    <t>Kotyrová Štefániková Gabriela, Mgr., PhD.</t>
  </si>
  <si>
    <t>403401DXF4</t>
  </si>
  <si>
    <t xml:space="preserve">fyzioterapia </t>
  </si>
  <si>
    <t>INTERREG SK-CZ/2023/4_Vzdeláv.</t>
  </si>
  <si>
    <t>50349287.</t>
  </si>
  <si>
    <t>Projekt sa rieši na Fakulte zdravotníckych vied UCM, uvedená fakulta opätovne v ponuke nie je uvedená</t>
  </si>
  <si>
    <t>Podstatou projektu je zlepšenie prístupu ku kvalitnému vzdelávaniu v oblasti kineziológie pohybového systému. Jeho cieľom je vypracovanie systému spoločnej odbornej prípravy v danej oblasti, ktorá bude zahŕňať tak diagnostiku pohybového systému a biomechanickú analýzu pohybu ako aj tvorbu fyzioterapeutických postupov zameraných na zníženie, resp. prevenciu porúch kostrosvalového aparátu. Vzdelávací program bude pozostávať z online prednášok a prezenčných praktických seminárov. K tomu budú vypracované e-študijné materiály vo forme odborných textov, videí, animácií a ilustrácií, ktoré budú prístupné širokej odbornej verejnosti na portáloch zainteresovaných inštitúcií. Každý účastník, ktorý splní požadované kritériá získa certifikát o absolvovaní vzdelávacieho programu v oblasti kineziológie pohybového aparátu. Na realizácii tohto programu sa budú podieľať inštitúcie zo Slovenskej a Českej republiky. Vedúcim partnerom je Fakulta zdravotníckych vied Univerzity sv. Cyrila a Metoda v Trnave a cezhraničným partnerom je Fakulta telesnej kultúry Univerzity Palackého v Olomouci. Na strane VP bude partnerská sieť rozšírená o inštitúcie v Trnavskom kraji (Nemocnica Alexandra Wintera v Piešťanoch, Národný ústav reumatických chorôb v Piešťanoch, Fakulta zdravotníctva a sociálnej práce Trnavskej univerzity v Trnave, Rehabilitačná nemocnica Hlohovec v Hlohovci), Trenčianskom kraji (Fakulta zdravotníctva Trenčianskej univerzity Alexandra Dubčeka v Trenčíne) a Žilinskom kraji (Fakulta zdravotníctva Katolíckej univerzity v Ružomberku), zatiaľ čo na strane PP pokryje Moravsko-sliezsky kraj (Lekárska fakulta Ostravskej univerzity v Ostrave, Pedagogická fakulta Ostravskej univerzity v Ostrave, Fakulta elektrotechniky a informatiky Vysokej školy báňskej Technickej univerzity v Ostrave, Ortopedická protetika Frýdek-Místek, s r. o.), Zlínsky kraj (Mediekos Ambulance, s r. o.) a Juhomoravský kraj (Fakulta sportovních studií Masarykovej univerzity v Brne, Centrum sportovních aktivit Vysokého učení technického v Brne). Pokračovanie v spolupráci zainteresovaných inštitúcií aj po skončení riešenia projektu umožní posilniť celoživotné vzdelávanie v oblasti kineziológie ľudského pohybu a jeho úspešnú aplikáciu do praxe.</t>
  </si>
  <si>
    <t>Artificial Intelligence as VET Teacher Assistant</t>
  </si>
  <si>
    <t>KA220-VET-C071D004</t>
  </si>
  <si>
    <t>FF UCM-spolupartner. Partnerská dohoda podpísaná 26.2.2025.</t>
  </si>
  <si>
    <t>Projekt má viacero cieľov: 
(1) zhodnotiť a zhodnotiť existujúce nástroje a platformy založené na umelej inteligencii, ktoré sú voľne dostupné pre učiteľov na internete, z hľadiska ich pedagogickej hodnoty pre učiteľov odborného vzdelávania a prípravy a identifikovať možné medzery/nedostatky;
(2) vytvoriť otvorený e-learningový kurz (MOOC), ktorý pripraví účastníkov OVP na používanie nástrojov a platforiem založených na umelej inteligencii, ktoré sú voľne dostupné na internete, vrátane usmernení, príkladov a osvedčených postupov;
(3) propagovať myšlienku AI ako asistenta učiteľa odborného vzdelávania a prípravy a budovať národné a medzinárodné siete učiteľov a výskumníkov odborného vzdelávania a prípravy, ktorí sa zaujímajú o túto tému</t>
  </si>
  <si>
    <t>A Multilingual Repository of Phraseme Constructions in Central and Eastern European Languages</t>
  </si>
  <si>
    <t>Hornáček Banášová Monika, doc., PaedDr., PhD.</t>
  </si>
  <si>
    <t>CA22115</t>
  </si>
  <si>
    <t>PhraConRep predstavuje kontrastívny empirický výskum frazeologizmov s cieľom vytvoriť platformu pre kolaboratívny výskum, klasifikáciu, opis, preklad a didaktizáciu frazeologizmov stredoeurópskych a východoeurópskych jazykov. Hlavným cieľom projektu je vytvoriť a poskytnúť viacjazyčné úložisko PhraCons širokému spektru užívateľov.  Repozitár bude jedinečným nástrojom pre študentov jazykov, učiteľov a ďalšie zainteresované strany, ako sú profesionálni prekladatelia, ktorí sa zaoberajú štúdiom týchto jazykov.</t>
  </si>
  <si>
    <t>Mobilitný projekt mimo krajín EÚ</t>
  </si>
  <si>
    <t>Valek Michael, Bc.</t>
  </si>
  <si>
    <t>2022-1-SK01-KA171-HED-000069533</t>
  </si>
  <si>
    <t>Mobilitný projekt</t>
  </si>
  <si>
    <t>Enhancing Eco-Skills Through Cross-Border Collaboration between V4 and Ukraine</t>
  </si>
  <si>
    <t>Vešelényiová Dominika, Mgr., PhD.</t>
  </si>
  <si>
    <t>V4 mini</t>
  </si>
  <si>
    <t>Účastníci z Poľska, Slovenska a Ukrajiny budú spolupracovať pri určovaní ekologických problémov regiónov, spôsobov ich riešenia a posilňovania formovania ekologických zručností prostredníctvom online podujatí a letnej vedeckej školy na Pomoranskej univerzite v Słupsku. Tento projekt podporí cezhraničnú výmenu osvedčených postupov, umožní jednotlivcom a komunitám prijať udržateľné postupy</t>
  </si>
  <si>
    <t>Visegrad Fund grant project</t>
  </si>
  <si>
    <t>Ide o medzinárodný projekt spájajúci študentov z troch krajín, aby spolupracovali na otázkach udržateľnosti a odolnosti; jeho cieľom je zlepšiť výskumné zručnosti študentov a podporiť udržateľné myslenie medzi mladými vedcami. Projekt sa rozvíja v troch hlavných etapách: I. Prípravná fáza. Uskutoční sa online organizačné stretnutie medzi partnerskými inštitúciami, aby sa doladili podrobnosti a zabezpečila sa hladká realizácia projektu. II. Hlavné podujatie - Prírodovedná výskumná škola. Študenti z Ukrajiny a Slovenska pocestujú do poľského Słupska na šesťdňový intenzívny program, ktorý organizuje Pomoranska univerzita. Počas celého programu sa študenti zapoja do medzikultúrnej výmeny, spoločného riešenia problémov a rozvíjajú nápady na ekologické riešenia pod vedením poľských, slovenských a ukrajinských odborníkov. Denný rozvrh: 1. Príchod do Słupska. 2. Úvod do programu, prezentácie študentov o ekologických iniciatívach, seminár a okrúhly stôl na environmentálne témy. 3. Exkurzia mestskej ekológie a tvorivé dielne o zapojení mládeže do ochrany životného prostredia. 4. Deň environmentálneho výskumu v teréne s praktickými skúsenosťami. 5. Fórum zelených riešení, ktoré sa zaoberá biodiverzitou, účinkami znečistenia, stratégiami udržateľného života a úlohami mládeže pri ochrane. 6. Odchod. III. Fáza následného sledovania. Uskutoční sa záverečné online stretnutie s cieľom zhodnotiť výsledky projektu, prediskutovať šírenie výsledkov a naplánovať možnú budúcu spoluprácu</t>
  </si>
  <si>
    <t>Mobilita jednotlivcov v oblasti vzdelávania a odbornej prípravy</t>
  </si>
  <si>
    <t>Slobodová Nováková Katarína, prof., Mgr., PhD.</t>
  </si>
  <si>
    <t>2024--1-SK01-KA131-HED-00022690</t>
  </si>
  <si>
    <t>http://www.erasmusplus.sk/index.php?sw=41&amp;submenu=121</t>
  </si>
  <si>
    <t>1 splátka grantu. REK - rektorát chýba v stĺpci v ponuke.</t>
  </si>
  <si>
    <t>2024-1-SK01-KA171-HED-000237703</t>
  </si>
  <si>
    <t>http://www.erasmusplus.sk/index.php?sw=41&amp;submenu=122</t>
  </si>
  <si>
    <t>1. splátka grantu. REK - rektorát chýba v stĺpci v ponuke.</t>
  </si>
  <si>
    <t>2023-1-SK01-KA131-HED-000118243</t>
  </si>
  <si>
    <t>http://www.erasmusplus.sk/index.php?sw=41&amp;submenu=123</t>
  </si>
  <si>
    <t>2. splátka grantu. REK - rektorát chýba v stĺpci v ponuke.</t>
  </si>
  <si>
    <t>Slovenské remeslá v prírode: cesta kultúrou pre deti zo slovenskej komunity z Krepmách v Poľsku</t>
  </si>
  <si>
    <t>Bryja Marek, Mgr.</t>
  </si>
  <si>
    <t xml:space="preserve">0142/PL/2024 </t>
  </si>
  <si>
    <t>Kultúra podprogram: 2.3. Kultúrne podujatia v domovských krajinách, účasť krajanov v programoch prezentácie krajanskej kultúry na Slovensku a v zahraničí</t>
  </si>
  <si>
    <t>Úrad pre Slovákov žijúcich v zahraničí</t>
  </si>
  <si>
    <t>Projekt ponúka nezabudnuteľný zážitok pre deti zo slovenskej komunity v Krempachoch, Poľsko, v podobe vzdelávacej cesty do živého múzea v prírode na Slovensku. Charakteristika projektu zahŕňa: Projekt je určený pre deti slovenskej komunity v Krempachoch v Poľsku, ktoré budú mať príležitosť priblížiť sa k svojim koreňom prostredníctvom tradičných slovenských remesiel. Cesta do živého múzea v prírode na Slovensku umožní deťom osobný kontakt s tradičnými slovenskými remeslami, ako je tkanie kobercov, zdobenie kraslíc a kožiarstvo. Deti budú mať možnosť sledovať a aktívne sa zapojiť do živých ukážok remeselných techník, pričom budú môcť sami vyskúšať tkanie kobercov, zdobenie kraslíc a proces výroby koží. Okrem samotných remesiel budú deti zasvätené do histórie a významu týchto tradičných činností v slovenskej kultúre, a tým posilnia svoje pripojenie k slovenskému jazyku a kultúre. Projekt ponúkne deťom autentický zážitok, v rámci ktorého budú mať možnosť stretnúť sa so slovenskými rečníkmi, spoznať miestne tradície a zažiť atmosféru slovenskej kultúry. Deti budú mať príležitosť komunikovať so slovensky hovoriacimi odborníkmi čo posilní ich povedomie o slovenskom jazyku a umožní im praktické používanie jazyka. Projekt ponúka jedinečnú príležitosť pre deti zo slovenskej komunity v Krempachoch na interaktívne spojenie s tradičnými slovenskými remeslami a posilnenie ich kultúrnej identity prostredníctvom nezabudnuteľného zážitku v prírode.</t>
  </si>
  <si>
    <t>Vertikalita</t>
  </si>
  <si>
    <t>Belková Zuzana, Mgr.</t>
  </si>
  <si>
    <t>2024um037</t>
  </si>
  <si>
    <t>Tatrabanka grant-dar</t>
  </si>
  <si>
    <t>Tatrabanka</t>
  </si>
  <si>
    <t>00 686 930</t>
  </si>
  <si>
    <t>Dar je poskytnutý na realizáciu projektu „Vertikalita“ a je účelovo viazaný na jeho realizáciu.</t>
  </si>
  <si>
    <t>Források a nagyszombati apostoli kormányzóság történetéhez 1922-1938 - Pramene k dejinám Trnavskej apoštolskej administratúry 1922-1938</t>
  </si>
  <si>
    <t>Mgr. František Tömösközi, PhD.</t>
  </si>
  <si>
    <t>24-230-00217</t>
  </si>
  <si>
    <t>https://www.kultminor.sk/sk/</t>
  </si>
  <si>
    <t>Fond na podporu kultúry národnostných menšín</t>
  </si>
  <si>
    <t>31.07.2024</t>
  </si>
  <si>
    <t>Cieľom projektu je spracovanie výsledkov uskutočneného archívneho prieskumu</t>
  </si>
  <si>
    <t>Hitvalló egyház magyar mártírjai - Mučeníci maďarského vierovyznania</t>
  </si>
  <si>
    <t>PaedDr. Attila Petheő, PhD.</t>
  </si>
  <si>
    <t>24-130-00189</t>
  </si>
  <si>
    <t>Cieľom projektu je vzdelávanie a  výskum s cieľom zdôrazniť význam národných a kresťanských hodnôt pre súčasnosť a budúcnosť</t>
  </si>
  <si>
    <t xml:space="preserve">Podpora pre účely prevádzkových nákladov UJS </t>
  </si>
  <si>
    <t>BGA/147/2024</t>
  </si>
  <si>
    <t>15.04.2024</t>
  </si>
  <si>
    <t xml:space="preserve">Cieľom projektu je podpora chodu a prevádzkových nákladov UJS </t>
  </si>
  <si>
    <t>Podpora prrogramu Makovecz 2023-2024</t>
  </si>
  <si>
    <t>EG-00971-001/2023</t>
  </si>
  <si>
    <t>30.01.2024</t>
  </si>
  <si>
    <t>Cieľom projektu je podpora prrogramu Makovecz 2023-2024</t>
  </si>
  <si>
    <t>Podpora prrogramu Makovecz 2024-2025</t>
  </si>
  <si>
    <t>EG-001038-001/20241-001/2023</t>
  </si>
  <si>
    <t>13.12.2024</t>
  </si>
  <si>
    <t>Cieľom projektu je podpora prrogramu Makovecz 2024-2025</t>
  </si>
  <si>
    <t>Program excelentného štipendia pre študentov EF UJS 2023/24</t>
  </si>
  <si>
    <t>Csiba Peter, Dr. habil. RNDr., PhD.</t>
  </si>
  <si>
    <t xml:space="preserve">30/2024. (01.30.) </t>
  </si>
  <si>
    <t>Nadácia PADME</t>
  </si>
  <si>
    <t>26.02.2024</t>
  </si>
  <si>
    <t>Caieľom projektu je podpora excelentného štipendia pre študentov EF UJS na rok 2023/24</t>
  </si>
  <si>
    <t xml:space="preserve"> Pallas Athéné Domus Meriti Alapítvány</t>
  </si>
  <si>
    <t>Josephus -Konferenzen</t>
  </si>
  <si>
    <t>Dr. habil. Kókai-Nagy Viktor, PhD.</t>
  </si>
  <si>
    <t>INE007/2024</t>
  </si>
  <si>
    <t>Universität Regensburg</t>
  </si>
  <si>
    <t>11.03.2024</t>
  </si>
  <si>
    <t>Cieľom projektu je podpora konferencie v oblasti teológie s názvom Josephus -Konferenzen</t>
  </si>
  <si>
    <t>2024-1-SK01-KA131-HED-0000235649</t>
  </si>
  <si>
    <t>Agentúra SAAIC</t>
  </si>
  <si>
    <t>19.06.2024</t>
  </si>
  <si>
    <t>Erasmus+ pre vzdelávanie a odbornú prípravu, Kľúčová akcia 1 - vzdelávacia mobilita jednotlivcov</t>
  </si>
  <si>
    <t>2024-1-SK01-KA131-HED-0000238430</t>
  </si>
  <si>
    <t xml:space="preserve">2022-1-SK01-KA171-HED-000074836 </t>
  </si>
  <si>
    <t>25.08.2022</t>
  </si>
  <si>
    <t xml:space="preserve">2022-1-SK01-KA131-HED-000060377  </t>
  </si>
  <si>
    <t>International Cooperation in Computer Science</t>
  </si>
  <si>
    <t>Gubo Štefan, RNDr., PhD.</t>
  </si>
  <si>
    <t>CIII-HU-0019-2324-170961</t>
  </si>
  <si>
    <t>Agentúra SAIA</t>
  </si>
  <si>
    <t>21.04.2023</t>
  </si>
  <si>
    <t>Mobilita učiteľov CIII</t>
  </si>
  <si>
    <t>Teacher Mobility CIII-Freemover</t>
  </si>
  <si>
    <t>Takáč Ondrej, Ing., PhD.</t>
  </si>
  <si>
    <t>Ceepus Freemover</t>
  </si>
  <si>
    <t>Eruditio-Educatio 2024</t>
  </si>
  <si>
    <t>Vajda Barnabás, Dr. habil., Mgr., PhD.</t>
  </si>
  <si>
    <t>24-220-00215</t>
  </si>
  <si>
    <t>Vydanie peridického časopisu UJS</t>
  </si>
  <si>
    <t>Čítajme spolu kvalitnú literatúru aj v roku 2024</t>
  </si>
  <si>
    <t>Valach Andrea, Mgr.</t>
  </si>
  <si>
    <t>24-214-00524</t>
  </si>
  <si>
    <t>Nákup do knižničného fondu UJS</t>
  </si>
  <si>
    <t>Obnova biotopov pre hraboša severského panónskeho *Microtus oeconomus mehelyi“</t>
  </si>
  <si>
    <t>LIFE17 NAT/SK/000621</t>
  </si>
  <si>
    <t>https://www.minzp.sk/life/vyzva-predkladanie-ziadosti-spolufinancovanie-projektov-life.html</t>
  </si>
  <si>
    <t>LIFE17</t>
  </si>
  <si>
    <t>MŽP SR</t>
  </si>
  <si>
    <t>Univerzita Komenského v Bratislave rieši v rámci projektu aktivity, ktorých náplňou je výskum rozšírenia, ekológie a genetiky cieľového druhu hraboša severského panónskeho, vypracovanie odbornej štúdie s cieľom navrhnúť vhodné a efektívne riešenia pri ostatných ochranárskych opatreniach v rámci projektu a výskum zmien bioty a socio-ekonomického dopadu v súvislosti s realizáciou projektu.</t>
  </si>
  <si>
    <t>Role of the Natura 2000 network and management of some prioritized habitats in the integrated landscape protection in the Slovak Republic</t>
  </si>
  <si>
    <t>Zvaríková Martina, RNDr. PhD.</t>
  </si>
  <si>
    <t>LIFE19 IPE/SK/000003_1</t>
  </si>
  <si>
    <t>LIFE Integrated projects 2019</t>
  </si>
  <si>
    <t>https://www.crz.gov.sk/zmluva/6503334/</t>
  </si>
  <si>
    <t>Hlavným cieľom Integrovaného projektu LIFE „Úloha sústavy Natura 2000 a manažment niektorých prioritných biotopov v rámci integrovanej ochrany krajiny Slovenskej republiky“ je implementácia prioritného akčného rámca financovania pre sústavu Natura 2000 v Slovenskej republike na roky 2021-2027, v zmysle článku 8 smernice o biotopoch 92/43/EHS. Tento cieľ  umožní dosiahnuť cieľ 1 stratégie EÚ v oblasti biodiverzity a všeobecné ciele smerníc EÚ o biotopoch a vtákoch, pokiaľ ide o prínos k zlepšeniu stavu ochrany niektorých konkrétnych a prioritných druhov a typov biotopov, a môže zahŕňať aj širšie činnosti v oblasti zelenej infraštruktúry, ktoré prispievajú k lepšej koherencii sústavy Natura 2000 v širšom a cezhraničnom kontexte.</t>
  </si>
  <si>
    <t xml:space="preserve">Zlepšenie verejného zdravia vyslaním lekárov, komunitnou výukou, poskytnutím stáží a nasadením analyzátora ochorení s AI a zariadení na čistenie vody. </t>
  </si>
  <si>
    <t>Furka Samuel, Mgr. PhD.
Furka Daniel, Mgr. PhD.</t>
  </si>
  <si>
    <t xml:space="preserve">SAMRS/2024/KE/1/2 </t>
  </si>
  <si>
    <t>https://slovakaid.sk/</t>
  </si>
  <si>
    <t>Oficiálna rozvojová pomoc MZVEZ SR, SlovakAid</t>
  </si>
  <si>
    <t>Slovenská agentúra pre medzinárodnú rozvojovú spoluprácu (SAMRS)</t>
  </si>
  <si>
    <t>31819559</t>
  </si>
  <si>
    <t>https://www.crz.gov.sk/zmluva/10145620/</t>
  </si>
  <si>
    <t>Zabezpečenie terénnej diagnostiky ochorení a analýzy čistoty vody v Keni implementáciou analytického zariadenia s umelou inteligenciou – QUANTUM. Prístroj QUANTUM WATER využíva pokročilé kombinované optické senzory na kvantitatívnu a kvalitatívnu analýzu zloženia vody. Diagnostická verzia prístroju QUANTUM BLOOD &amp; URINE je doplnená o bio-senzorové pole pre zlepšenie analýzy vybraných ľudských ochorení. Získané výsledky zo senzorov pre zjednodušenie využitia domácou komunitou organizuje umelá inteligencia účelne vyvinutá na odťaženie terénneho pracovníka od zložitého vyhodnocovania údajov.</t>
  </si>
  <si>
    <t>Analýza a vyhodnocovanie nameraných spektier použitím NMR spektrometra.</t>
  </si>
  <si>
    <t>Filo Juraj, Mgr. PhD.</t>
  </si>
  <si>
    <t>107/2024</t>
  </si>
  <si>
    <t>organická chémia</t>
  </si>
  <si>
    <t>Ústav anorganickej chémie, v.v.i.</t>
  </si>
  <si>
    <t>00586919</t>
  </si>
  <si>
    <t>Predmetom projektu je vykonávanie výskumnej analýzy vzoriek metódou NMR spektroskopie a ich vyhodnotenie pre účel stanovenia zloženia, čistoty a štruktúry látok. Z nameraných experimentov poskytnúť riešenie štruktúry a návrh možností ďalších NMR experimentov pre jednoznačné určenie štruktúry. Výstupy budú použité do publikácií a prezentované na vedeckých konferenciách.</t>
  </si>
  <si>
    <t>Monitoring druhov a biotopov európskeho významu v zmysle smernice o biotopoch, smernice o vtákoch - vypracovanie Červenej knihy bezstavovcov Slovenska</t>
  </si>
  <si>
    <t>Fedor Peter, prof. RNDr., DrSc.</t>
  </si>
  <si>
    <t>Z/2023/1105/I/PRIF/TAJ</t>
  </si>
  <si>
    <t>https://www.crz.gov.sk/zmluva/7873018/</t>
  </si>
  <si>
    <t>17058520</t>
  </si>
  <si>
    <t>Projekt poníma prípravu rukopisu prvej Červenej knihy bezstavovcov Slovenskej republiky, ktorý vzišiel zo syntézy dlhoročných skúseností, faunistických a ekologických dát širokého autorského kolektívu s ambíciou analýzy ekosozologického statusu niektorých zástupcov všetkých na Slovensku zastúpených kmeňov bezstavovcov (vrátane všetkých na Slovensku zastúpených radov hmyzu). Dielo, ktorého manuskript je pripravený do tlače, aktualizuje stav poznania ako aj manažmentové opatrenia v prípade vybraných vzácnych druhov ako podklad pre praktickú ochranu prírody, vrátane tvorby červených zoznamov.</t>
  </si>
  <si>
    <t>Rádiochemická analýza vzoriek vôd z areálu RÚ RAO, Rádiochemická analýza aerosólových filtrov z ventilačných komínov</t>
  </si>
  <si>
    <t xml:space="preserve"> Galamboš Michal, prof. RNDr. PhD</t>
  </si>
  <si>
    <t>ZM-44-22-1-00342-05200</t>
  </si>
  <si>
    <t>jadrová chémia</t>
  </si>
  <si>
    <t>https://www.crz.gov.sk/zmluva/7562453/</t>
  </si>
  <si>
    <t>Jadrová a vyraďovacia spoločnosť, a.s.</t>
  </si>
  <si>
    <t>https://www.crz.gov.sk/9176841-sk/do-65-22-1-00342-0520001/</t>
  </si>
  <si>
    <t>V rámci výskumného projektu bol realizovaný vývoj a validácia metód (spracovanie, rádiochemická separácia, príprava zdroja na meranie, meranie rádioaktivity, analýza spektier, komparácia) na stanovenie aktivity vo vzorkách rádioaktívnych odpadov za účelom deklarovania ich uložiteľnosti na Republikové úložisko RAO a splnenia LaP RÚ. Ciele projektu boli zamerané na rádiochemické stanovenie a hodnotenie rádioaktivity vybraných ťažkomerateľných RN C-14, Ca-41, Ni-59, Co-60, Ni-63, Se-79, Sr-90, Mo-93, Zr-93, Nb-94, Tc-99, Pd-107, Sn-126, I-129, Cs-135, Cs-137, Sm-151, Pu-238, Pu-239,240, Am-241. Boli aktualizované výpočty korelačných koeficientov pre deklarovanie rádioekolgicky významných dlhožijúcich ťažko merateľných RN v RAO a analýza korelačných vzťahov. Výstupom  bola záverečná výskumná správa a jej obhajoba.</t>
  </si>
  <si>
    <t>SkQCI Slovenská kvantová komunikačná infraštruktúra</t>
  </si>
  <si>
    <t>101091548 (Z/2023/715/XIV/FMFI/DEK)</t>
  </si>
  <si>
    <t>https://mirri.gov.sk/plan-obnovy/vyzvy/priame-vyzvania/priame-vyzvanie-kod_-17i03-04-p01-na-realizaciu-projektu-slovenska-kvantova-komunikacna-infrastruktura-skqci/</t>
  </si>
  <si>
    <t>MPRV SR</t>
  </si>
  <si>
    <t>00156622</t>
  </si>
  <si>
    <t>283.2023</t>
  </si>
  <si>
    <t>Experiment ATLAS na LHC v CERN: hlboko-nepružné javy a nová fyzika pri TeV energiách</t>
  </si>
  <si>
    <t>Bartoš Pavol doc. RNDr., PhD.</t>
  </si>
  <si>
    <t>Z/2022/1866/XI/FMFI/DEK</t>
  </si>
  <si>
    <t>jadrová a subjadrová fyzika</t>
  </si>
  <si>
    <t>https://www.minedu.sk/cern/</t>
  </si>
  <si>
    <t>Kapitálové prostriedky vo výške 30 000€</t>
  </si>
  <si>
    <t>Projekt „Experiment ATLAS na LHC v CERN“, zmluva č. 0210/2016,  je orientovaný na výskum protón-protónových zrážok, protón-jadrových a jadro-jadrových zrážok pri vysokých energiách v experimente ATLAS na urýchľovači LHC v CERNe. 
Zameriava sa hlavne na: 
• štúdium hlboko-nepružných procesov spojených s fyzikou ťažkých kvarkov - konkrétne na štúdium asociovanej produkcie top kvarkových párov a Z bozónu a na štúdium nábojovej asymetrie v produkcii top kvarkových párov;
• tzv. mäkkú hadrónovú fyziku zameranú predovšetkým na procesy s vysokou početnosťou a Bose-Einsteinove korelácie – cieľom je  riešenie otázok spojených s uväznením kvarkov.</t>
  </si>
  <si>
    <t>Experiment CERN – ISOLDE: štúdium exotických atómových jadier s využitím rádioaktívnych zväzkov</t>
  </si>
  <si>
    <t>Antalic Stanislav, doc. Mgr., PhD.</t>
  </si>
  <si>
    <t>Z/2022/1864/XI/FMFI/DEK</t>
  </si>
  <si>
    <t>00164382</t>
  </si>
  <si>
    <t>Projekt sa zameriava na využitie rádioaktívnych zväzkov na experimente ISOLDE v CERNe na štúdium vlastností exotických izotopov prvkov v okolí olova. Projekt má za cieľ získať nové informácie najmä o štruktúre ťažkých jadier ďaleko od oblasti stability, deformácií atómových jadier, ale aj zriedkavých typoch rozpadov atómových jadier.</t>
  </si>
  <si>
    <t>Kolaborácia pre NA62 experiment v laboratóriu Európske centrum jadrového výskumu</t>
  </si>
  <si>
    <t>Blažek Tomáš, doc. RNDr., CSc.</t>
  </si>
  <si>
    <t>Z/2022/1863/XI/FMFI/DEK</t>
  </si>
  <si>
    <t>00164383</t>
  </si>
  <si>
    <t>Podieľanie sa na zabezpečení chodu a analýzy výsledkov NA62 Experimentu v laboratóriu CERN  s hlavným cieľom detekcie a merania zriedkavých rozpadov K mezónov a prípadného objavu novej fyziky za štandardným modelom elementárnych častíc. K partikulárnym cieľom projektu patria rozvoj a poskytovanie podpory pre detektor STRAW, podsystém triggera "Local Trigger Unit", podieľanie sa na zbere a kontrole kvality získaných údajov a na ich analýze s cieľom určenia vetviaceho pomeru pre vybraný zriedkavý rozpad K mezónu, teoretické detailné štúdium zriedkavých procesov.</t>
  </si>
  <si>
    <t>Experiment ALICE na LHC v CERN: štúdium exotických foriem hmoty vo vysokoenergetických zrážkach protónov a ťažkých iónov</t>
  </si>
  <si>
    <t>Mereš Miroslavl doc. RNDr., PhD.</t>
  </si>
  <si>
    <t>Z/2022/1862/XI/FMFI/DEK</t>
  </si>
  <si>
    <t>00164384</t>
  </si>
  <si>
    <t>Kapitálové prostriedky vo výške 25 000€</t>
  </si>
  <si>
    <t>Skupina ALICE FMFI UK sa zaoberala predovšetkým spracovaním a analýzou veľkého množstva dát zozrážok p-p, p-Pb, Pb-Pb a Xe-Xe, ktoré boli na experimente ALICE zaregistrované v RUN 2v rokoch 2016 - 2018. Analýza sa venuje hlavne štúdiu nabitých podivných častíc prizrážkach ťažkých iónov na experimente ALICE. Analyzačná procedúra bola rozšírená za účelom štúdia zvýšenej produkcie podivných častíc. Skupina ALICE FMFI sa v rámci projektu aktívne zapájala do modernizácie (upgrade) centrálneho detektora experimentu ALICE – TPC. Podieľali sme sa na vývoji nových čítacích komôr založených na GEM (Gas Electron Multiplier) technológiách na zosilnenie primárneho elektrónového signálu. Inovácia TPC komory na experimente ALICE sa robila s cieľom zvýšiť počet spracovaných eventov zo súčasných 500/s na 5000/s. Na dosiahnutie tohoto cieľa je potrebné použiť plynové náplne s vyššími driftovými rýchlosťami ako elektrónov, tak aj iónov. V Bratislave a CERN-e sme merali závislosti od: plynového zosilnenia, intenzity elektrického poľa, intenzity zdroja ionizujúceho žiarenia, atď.</t>
  </si>
  <si>
    <t>Meranie metódou kremenných ryštalických váh a validácka QCM-grafénových čipov</t>
  </si>
  <si>
    <t xml:space="preserve">3240003475; 3240005151 </t>
  </si>
  <si>
    <t>Centrum pre využitie pokročilých materiálov SAV</t>
  </si>
  <si>
    <t>50976044</t>
  </si>
  <si>
    <t>11.7.2024/30.9.2024</t>
  </si>
  <si>
    <t>Výskum zameraný na vývoj elektrochemického senzora na báze poľom riadených tranzistorov (FET) a vrstiev grrafénu na detekciu vírusovej RNA v rámci konsorcia FLAG-ERA. Analýza mechanizmov interakcie proteínov s várusovými RNA pomocou akustickej metódy.</t>
  </si>
  <si>
    <t>Meranie adhézie-scratch test+vyhodnotenie</t>
  </si>
  <si>
    <t>ostatné odbory fyzikálnych vied</t>
  </si>
  <si>
    <t>Slovenská technická univerzita</t>
  </si>
  <si>
    <t>00397687</t>
  </si>
  <si>
    <t>Výskum zameraný na rast tvrdých vrstiev na báze nitridov prechodových kovov s cieľom zlepšiť ich teplotnú stabilitu a mechanické vlastnosti, najmä zlepšovať ich adhéziu k podložke.</t>
  </si>
  <si>
    <t>Analyza tvrdosti-nanoindentácia</t>
  </si>
  <si>
    <t>Výskum zameraný na rast tvrdých vrstiev na báze nitridov prechodových kovov s cieľom zlepšiť ich teplotnú stabilitu a mechanické vlastnosti s dôrazom na zvyšovanie tvrdosti.</t>
  </si>
  <si>
    <t>Matching box na zariadení HITUS</t>
  </si>
  <si>
    <t>3240004246;3240004484</t>
  </si>
  <si>
    <t>Ústav materiálového výskumu SAV</t>
  </si>
  <si>
    <t>00166804</t>
  </si>
  <si>
    <t>4.9.2024/30.9.2024</t>
  </si>
  <si>
    <t>Výskum vysokoentropických tenkovovrstvových štruktúr na báze boridov pripravovaných pokročilou technológiou HiTUS.</t>
  </si>
  <si>
    <t>Analýza veku kostí</t>
  </si>
  <si>
    <t>Povinec Pavel, prof. RNDr., DrSc.</t>
  </si>
  <si>
    <t>Slovenské múzeum ochrany prírody a jaskyniarstva</t>
  </si>
  <si>
    <t>36145114</t>
  </si>
  <si>
    <t>Rádiouhlíková analýza vzoriek kostí (štruktúra, zloženie, vek...)</t>
  </si>
  <si>
    <t>Príprava a technická implementácia umeleckej choreografie autonómnych lietajúcich robotov pre priestory steelparku</t>
  </si>
  <si>
    <t>Petrovič Pavel, RNDr., PhD.</t>
  </si>
  <si>
    <t>K 13 - Košické kultúrne centrá</t>
  </si>
  <si>
    <t>V projekte sa preskúmajú a analyzujú rôzne platformy pre programovanie dronov, na základe čoho sa vyberie najvhodnejšia pre tento projekt. Následne sa vyskúma spôsob lokalizácie dronov vo vnútornom prostredí a navrhne sa metóda využiteľná v projekte. Preskúmajú sa možné spôsoby koordinovaného súčasného riadenia skupiny dronov, navrhne a realizujej sa systém, v ktorom bude možné zadefinovať trajektórie pre koordinovaný let skupiny dronov a využije sa na vytvorenie umeleckej choreografie pre potreby inštalácie pre verejnosť.</t>
  </si>
  <si>
    <t>Čo ukrýva krypta pod Katedrálou Najsvätejšej Trojice v Žiline? Antropologicko-archeologický workshop – IV. ročník</t>
  </si>
  <si>
    <t>Bodoriková Silvia, Mgr. PhD.</t>
  </si>
  <si>
    <t>Z/2024/1341/XIII/PRIF/OVVP</t>
  </si>
  <si>
    <t>https://www.crz.gov.sk/zmluva/9433516/</t>
  </si>
  <si>
    <t>dohoda o spolupráci</t>
  </si>
  <si>
    <t>Rímskokatolícka církev, Žilinská diecéza</t>
  </si>
  <si>
    <t>Cieľom projektu bolo zorganizovanie dvoch 10-dňových turnusov antropologicko-archeologického workshopu, ktorých náplňou bola exhumácia a preskúmanie kostrových pozostatkov uložených v krypte Katedrály Najsvätejšej Trojice v Žiline. Workshopu sa zúčastnili študenti biológie, antropológie, archeológie zo Slovenska a Českej republiky. Študenti mali jedinečnú príležitosť vyskúšať a overiť si v praxi teoretické poznatky získané počas štúdia a zapojiť sa do reálneho vedeckého výskumu. Vyzdvihnuté archeologické artefakty sa počas workshopu fotograficky zdokumentovali a pripravili na konzerváciu a ďalšie analýzy. Kostrové pozostatky boli ihneď po exhumácii analyzované s cieľom odhadnúť minimálny počet pochovaných jedincov, pohlavie, vek dožitia a telesnú výšku. Súčasťou hodnotenia bolo aj sledovanie patologických zmien, ako napr. traumatických poranení, či zápalových procesov. Získané dáta sú následne detailne analyzované v rámci záverečných prác študentov Katedry antropológie. Na záver oboch turnusov prebehli komentované prehliadky krypty pre laickú verejnosť, pričom študenti prezentovali predbežné výsledky výskumu a predstavili najzaujímavejšie nálezy. Prínosom projektu je, okrem preskúmania krypty, získanie poznatkov o počte jedincov uložených do krypty, vekovej štruktúre a zdravotnom stave populácie, ktorá v minulosti v meste Žilina žila. Projekt nadviazal na workshopy realizované v rokoch 2021, 2022 a 2023, ktoré finančne podporilo Ministerstvo kultúry SR v rámci programu Obnovme si svoj dom. Workshop bol organizovaný Katedrou antropológie PriF UK v Bratislave v spolupráci so Žilinskou diecézou a Považským múzeom v Žiline.</t>
  </si>
  <si>
    <t>Výskum a vývoj metodiky na podrobnú analýzu vzorky HVO pre registráciu REACH</t>
  </si>
  <si>
    <t>Blaško Jaroslav, RNDr., PhD.</t>
  </si>
  <si>
    <t>GTXHVO24</t>
  </si>
  <si>
    <t>Glortex a.s.</t>
  </si>
  <si>
    <t>Hydrogenovaný rastlinný olej (HVO) je  obnoviteľná nafta vyrábaná hydrogenáciou a hydrokrakovaním rôznych tukov a rastlinných olejov a predstavuje ekologickú alternatívu k bežnej nafte. HVO sa vyznačuje schopnosťou znižovať emisie pri zachovaní kompatibility s existujúcimi dieselovými motormi. Každý výrobca je povinný na centifikáciu produktu predložiť prislušnej autorite detailnu charakteristiku takeho produktu. Cieľom tohto projektu bol vývoj metodiky na podrobnú analýzu vzorky HVO pre registráciu REACH, čo zahrňovalo optimalizáciu separácie tejto mnohozložkovej zmesi uhľovodíkov a následnej identifikácii a kvantifikácii približne 150 zložiek s obsahom nad 0.1% (jednotlivých uhľovodíkov) použitím plynovej chromatografie s FID a MS detektorom. Na základe získaných údajov z vyvinutej metódy bola pripravená detailna sprava o zložení HVO produktu f. Glortex.</t>
  </si>
  <si>
    <t>Výskumná analýza vzoriek metódou plynovej chromatografie (GC-FID a GC-MS) a ich vyhodnotenie pre účel stanovenia zloženia, čistoty a hmotnostného spektra látok</t>
  </si>
  <si>
    <t>SYNKOLA s.r.o.</t>
  </si>
  <si>
    <t>Pri syntéze nových látok s vysokou pridanou hodnotou je nevyhnutná spolupráca analytických chemikov za účelom optimalizácie produktov syntézy. Dôkladnou chromatografickou analýzou je možné identifikovať nežiadúce produkty a zmenou reakčných podmienok následne posunúť rovnováhu na vznik cielených produktov, bez nákladnej a zdlhavej čistiacej techniky. Každá reakčna zmes má iné zloženie, a preto je nutné každu analýzu optimalizovať, ktorú zahŕňa predúprava vzorky (extrakcia, nakoncentrovanie), optimalizácia separačných podmienok (chrom. kolóny, tlak, prietok, teplota) predovšetkých izomérov s minimálnym rozdielov fyzikálno chemických vlastností a separované zložky identifikovať na základe kombinácie retenčných údajov a spektrálnych techník (MS). Následnej je možné stanoviť čistotu, identifikovať prítomne nečistoty a potvrdiť štruktúru cieleného produktu.</t>
  </si>
  <si>
    <t>Výskum a vývoj metodiky analýz uhlovodíkových polutantov s využitím markerov na identifikáciu zdroja pomocou metód GC-MS</t>
  </si>
  <si>
    <t>Hlavným cielom projektu bol výskum využitia biomarkerov v rope a produktoch z ropy na identifikáciu aktívnych zdrojov úniku a odlíšenie od staršieho znečistenia. Cieľom výskumu bol  výber a analytické overenie vhodných biomarkerov a vypracovanie vhodného analytického protokolu merania. Pri projekte sa otestovalo množstvo rôznych vzoriek z monitorovacích vrtov, kde sa po podrobnej chromatografickej separácii a identifikácii podarilo vytypovať niekoľko látok, ktoré by mohli slúžiť na určenie zdroja/pôvodu znečistenia podzemia v areáli podniku. Bolo nutné vyvinuť nové postupy a metódy analýzy takýchto komplexných vzoriek.</t>
  </si>
  <si>
    <t>NMR analýza dvoch bezvodých vzoriek gudrónov (kyslých smôl) zo skládok odpadov Predajná I a Predajná II pomocou metód NMR, FTIR a GC-MS</t>
  </si>
  <si>
    <t xml:space="preserve">Pri likvidácii skládky odpadov (gudrónových jám v lokalite Predajná) je nevyhnutné poznať zloženie tohto nebezpečného opadu po mnohoročnom vystavení vonkajším vplyvom (voda, teplota, slnečný svit) a cieľom tohto projektu bola komplexná analýza vzoriek použitím kombinovaných techník ako NMR, FTIR a GCMS. Pred samotnou analýzou bol vykonaný výskum na základe, ktorého sa optimalizovala metóda prípravy vzoriek, hľadali sa vhodné postupy na kompatibilné extrakčné činidlo pre následne identifikačné a kvantifikačné analytické metódy. </t>
  </si>
  <si>
    <t>Vykonávanie výskumnej analýzy vzoriek metódou NMR spektroskopie a ich vyhodnotenie pre účel stanovenia zloženia, čistoty a štruktúry látok zhotoviteľom pre objednávateľa, ako aj ďalších súvisiacich expertných činností na základe požiadaviek objednávateľa</t>
  </si>
  <si>
    <t>Z/2023/3123/I/PRIF/TAJ</t>
  </si>
  <si>
    <t>https://www.crz.gov.sk/zmluva/8723036/</t>
  </si>
  <si>
    <t>Predmetom projektu je vykonávanie výskumnej analýzy vzoriek metódou NMR spektroskopie a ich vyhodnotenie pre účel stanovenia zloženia, čistoty a štruktúry látok. Z nameraných experimentov poskytnúť riešenie štruktúry a návrh možností ďalších NMR/HPLC experimentov pre jednoznačné určenie štruktúry. Výstupy budú použité do aplikačnej praxe.</t>
  </si>
  <si>
    <t>BIOSYNTH s.r.o.</t>
  </si>
  <si>
    <t>Laboratórne skúšky na stanovenie pevnosti v prostom tlaku dodaných vzoriek suspenzií, vrátane prípravy skúšobných telies</t>
  </si>
  <si>
    <t>Durmeková Tatiana, RNDr. PhD.</t>
  </si>
  <si>
    <t>29/2024</t>
  </si>
  <si>
    <t>inžinierska geológia</t>
  </si>
  <si>
    <t>KELLER s.r.o</t>
  </si>
  <si>
    <t>Hlavným cieľom aplikovanej výskumnej úlohy bolo laboratórne stanovenie a zhodnotenie fyzikálno-mechanických vlastností vybraných geomateriálov v závislosti od doby tvrdnutia spevňujúcich prídavkov. Hodnotené boli najmä cementové suspenzie s rôznym podielom zemín, betónové zmesi, i skalné a poloskalné horniny. Ďalším cieľom bolo sledovanie vplyvu veľkosti a tvaru skúšobných telies na výsledné hodnoty pevnosti.</t>
  </si>
  <si>
    <t xml:space="preserve"> A</t>
  </si>
  <si>
    <t>Zjednodušený petrografický rozbor kameniva podľa STN EN 932, prípadne aj posúdenie náchylnosti kameniva na vznik alkalicko-kremičitej reakcie v betónoch.</t>
  </si>
  <si>
    <t>200/253/PK/23; 200/362/PK/23; 200/053/PK/24; 200/121/PK/24; 200/122/PK/24; 200/167/PK/24; 200/239/PK/24; 200/240/PK/24; 200/305/PK/24; 200/353/PK/24</t>
  </si>
  <si>
    <t>QUALIFORM SLOVAKIA s.r.o.</t>
  </si>
  <si>
    <t>2023 – 2024</t>
  </si>
  <si>
    <t>Cieľom riešených úloh bolo prispieť k detailnejšiemu poznaniu minerálneho zloženia ťaženého i drveného kameniva a posúdiť jeho náchylnosť na vznik expanznej alkalicko-kremičitej reakcie v betónoch. Získané poznatky umožňujú predchádzať takýmto nepriaznivým javom v stavebníctve a vytvárať regionálno-geologické modely o prítomnosti a množstve nežiaducich kremičitých komponentov v kamenive v rámci Slovenska.</t>
  </si>
  <si>
    <t>Štúdia: Kvantifikácia odpadového materiálu na Slovensku potenciálne využívaného v cementárskom priemysle.</t>
  </si>
  <si>
    <t>Jurkovič Ľubomír, doc. RNDr. PhD. </t>
  </si>
  <si>
    <t>00214973</t>
  </si>
  <si>
    <t>Cieľom štúdie je zmapovať potenciálne zdroje surovín/vedľajších produktov, ktoré by mohli byť v budúcnosti použité ako suroviny na výrobu cementu. Správa sa zameriava na identifikáciu miest starých environmentálnych záťaží a skládok z energetiky, spracovania rúd, hutníckeho či kovospracujúceho priemyslu ako aj inertného stavebného a demolačného odpadu. Výstupom je komplexná správa obsahujúca informácie o vybraných lokalitách (počet 30: identifikácia miesta, lokalizácia, kvantifikácia množstva materiálu, definovanie materiálu, legislatívny stav, riziká, klasifikácia materiálu).</t>
  </si>
  <si>
    <t>Príprava monitoringu, realizácia a odovzdanie súhrnnej monitorovacej správy s návrhmi vhodných manažmentových opatrení zameraných na zvýšenie biodiverzity hmyzu lokality Nitra-Selec v rámci projektu "Divé lúky"</t>
  </si>
  <si>
    <t xml:space="preserve">Zvaríková Martina , RNDr. PhD., </t>
  </si>
  <si>
    <t>Z/2024/1264/I/PRIF/TAJ</t>
  </si>
  <si>
    <t>https://www.crz.gov.sk/zmluva/9399233/</t>
  </si>
  <si>
    <t>Via Pribina, a.s.</t>
  </si>
  <si>
    <t>Poloprírodné habitaty sú v súčasnosti intenzívne analyzované kvôli svojmu potenciálu slúžiť ako refúgium alebo biokoridory pre pôvodnú hmyziu faunu, samozrejme pri vhodných manažmentových opatreniach. Vhodne zvolené a načasované aktivity manažmentu majú potenciál zvýšiť biodiverzitu hmyzu na lokalitách. Projekt Divé Lúky, v gescii spoločnosti Via Pribina má za cieľ podporiť biodiverzitu hmyzu, hlavne opeľovačov na území umelo vytvorených zelených plôch diaľničného napájača Nitra-Selenec. Aplikácia rôznych manažmentových postupov na jednotlivých viac, či menej izolovaných zelených plochách po následnom výseve hmyz-podporujúcich rastlín a bylín otvorila priestor pre výskum tamojšej biodiverzity. Výsledky projektu môžu pomôcť optimalizovať načasovanie a spôsob manažmentu, ktorý bude vhodný a bezpečný pre užívateľov diaľníc, ale zároveň zlepší podmienky pre lietajúci hmyz. Výskum bol naplánovaný na rok 2024 a zahŕňal prípravu a realizáciu monitoringu biodiverzity lietavého hmyzu na 10 lokalitách. Po jeho absolvovaní bude na základe výsledkov vypracovaná správa v podobe návrhu vhodných manažmentových opatrení pre tento typ poloprírodných biotopov za účelom zachovania a podpory biodiverzity lietajúceho hmyzu.</t>
  </si>
  <si>
    <t>Analýza vzoriek aerosolových filtrov a spadov</t>
  </si>
  <si>
    <t>Galamboš Michal, prof. RNDr., DrSc.</t>
  </si>
  <si>
    <t>V rámci projektu bol realizovaný rádiochemický výskum aerósolových filtrov a spadov z AE Bohunice a AE Mochovce, ako Am-241, Sr-90, Pu-238, Pu-239, Pu-240. Ciele projektu boli zamerané na vývoj a validáciu metód (spracovanie, rádiochemická separácia, príprava zdroja na meranie, meranie rádioaktivity, analýza spektier, komparácia). Výstupom  bola záverečná výskumná správa.</t>
  </si>
  <si>
    <t>Stanovenie aktivít vo vzorkách výpustí rádioaktívnych látok a životného prostredia</t>
  </si>
  <si>
    <t>https://www.crz.gov.sk/zmluva/7512256/</t>
  </si>
  <si>
    <t>SLOVENSKÉ ELEKTRÁRNE,a.s.</t>
  </si>
  <si>
    <t>V rámci projektu bol realizovaný výskum rádioaktívnych plynných – aerosólových a kvapalných výpustí. Ciele projektu boli zamerané na vývoj a validáciu metód (spracovanie, rádiochemická separácia, príprava zdroja na meranie, meranie rádioaktivity, analýza spektier, komparácia). Realizoval sa výskum rádioekologicky významných RN, ako Sr-89, Sr-90, Pu-238, Pu-239+240, Am-241). Monitoring podzemných vôd – alfaspektrometrické a gamaspektrometrické stanovenie, stanovenie celkovej beta-aktivity. Ďalšie skúmané matrice: články potravového reťazca, mlieko, pitné vody, povrchové vody, pôdy, spady, tráva. Aktualizácia výpočtov korelačných koeficientov pre deklarovanie rádioekolgicky významných RN a analýza korelačných vzťahov. Výstupom  bola záverečná výskumná správa.</t>
  </si>
  <si>
    <t>Nová výzva pre farmaceutov: Partneri vo vzdelávaní pre zlepšenie liekovej gramotnosti adolescentov</t>
  </si>
  <si>
    <t xml:space="preserve">Kosírová Stanislava, doc. PharmDr. </t>
  </si>
  <si>
    <t>Zmluva o spolupráci č. 19/2024                       (SLeK 19/2024)</t>
  </si>
  <si>
    <t>https://www.slek.sk/pre-farmaceutov/pre-studentov</t>
  </si>
  <si>
    <t>SLeK/01/2024</t>
  </si>
  <si>
    <t>Slovenská lekárnická komora</t>
  </si>
  <si>
    <t>Hlavným cieľom projektu je zvýšiť liekovú gramotnosť u adolescentov.  Keďže na stredných školách na Slovensku neprebieha systematická výučba v oblastiach, ktoré súvisia s používaním liekov, parciálnym cieľom nášho projektu je dotazníkovým prieskumom zmapovať stav vedomostí a postojov slovenských adolescentov o liekoch a pripraviť pre nich obsahom aj formou vhodnú edukáciu, ktorú bude viesť farmaceut. Následne ďalším dotazníkovým prieskumom vyhodnotiť efekt edukácie a po jej ukončení a determinovať faktory, ktoré ovplyvňujú vedomosti a postoje adolescentov o liekoch. Prieskum sa uskutoční na vybraných stredných školách z viacerých miest a obcí Slovenska, aby sme získali relevantné informácie. Veríme, že vzdelávaním adolescentov o liekoch prispejeme k zvýšeniu zdravotnej gramotnosti celej populácie a k prevencii negatívnych následkov spojených s nesprávnym užívaním liekov.</t>
  </si>
  <si>
    <r>
      <t xml:space="preserve">Projekt má výskumný charakter pretože jeho súčasťou je:
</t>
    </r>
    <r>
      <rPr>
        <u/>
        <sz val="10"/>
        <rFont val="Arial"/>
        <family val="2"/>
        <charset val="238"/>
      </rPr>
      <t>Systematický prieskum</t>
    </r>
    <r>
      <rPr>
        <sz val="10"/>
        <rFont val="Arial"/>
        <family val="2"/>
        <charset val="238"/>
      </rPr>
      <t xml:space="preserve"> (dotazníky na zistenie stavu vedomostí/postojov o liekoch a ich používaní).
</t>
    </r>
    <r>
      <rPr>
        <u/>
        <sz val="10"/>
        <rFont val="Arial"/>
        <family val="2"/>
        <charset val="238"/>
      </rPr>
      <t>Experimentálny prístup</t>
    </r>
    <r>
      <rPr>
        <sz val="10"/>
        <rFont val="Arial"/>
        <family val="2"/>
        <charset val="238"/>
      </rPr>
      <t xml:space="preserve"> (intervencia formou edukácie a následné kvantitatívne meranie jej dopadu).
</t>
    </r>
    <r>
      <rPr>
        <u/>
        <sz val="10"/>
        <rFont val="Arial"/>
        <family val="2"/>
        <charset val="238"/>
      </rPr>
      <t>Identifikácia faktorov</t>
    </r>
    <r>
      <rPr>
        <sz val="10"/>
        <rFont val="Arial"/>
        <family val="2"/>
        <charset val="238"/>
      </rPr>
      <t xml:space="preserve"> ovplyvňujúcich výsledky (analýza demografických a environmentálnych vplyvov).
</t>
    </r>
    <r>
      <rPr>
        <u/>
        <sz val="10"/>
        <rFont val="Arial"/>
        <family val="2"/>
        <charset val="238"/>
      </rPr>
      <t>Reprezentatívna vzorka</t>
    </r>
    <r>
      <rPr>
        <sz val="10"/>
        <rFont val="Arial"/>
        <family val="2"/>
        <charset val="238"/>
      </rPr>
      <t xml:space="preserve"> (viaceré školy z rôznych regiónov, zapojenie viac ako 360 adolescentov).
</t>
    </r>
    <r>
      <rPr>
        <u/>
        <sz val="10"/>
        <rFont val="Arial"/>
        <family val="2"/>
        <charset val="238"/>
      </rPr>
      <t>Kombinácia teórie a praxe</t>
    </r>
    <r>
      <rPr>
        <sz val="10"/>
        <rFont val="Arial"/>
        <family val="2"/>
        <charset val="238"/>
      </rPr>
      <t xml:space="preserve"> (na báze zistených výsledkov vytvorenie cielenej vekovo orientovanej edukácie pre budúce používanie v rámci bežného vyučovania).
Tieto prvky splňajú kritériá výskumu – systematickosť, merateľné ciele a potenciál pre akademické publikovanie. </t>
    </r>
  </si>
  <si>
    <t>Preskripčné práva farmaceutov Sme pripravení na túto výzvu?</t>
  </si>
  <si>
    <t>Szmicseková Kristína, PharmDr., PhD.</t>
  </si>
  <si>
    <t>Zmluva o spolupráci č. 18/2024                       (SLeK 18/2024)</t>
  </si>
  <si>
    <t>Cieľom projektu je preskúmať postoje farmaceutov k výdaju liekov na lekársky predpis pacientom, ktorí z akéhokoľvek dôvodu predpisom nedisponujú. Pacienti sa často obracajú na farmaceutov so žiadosťou o výdaj takýchto liekov, najmä pri terapii srdcovo-cievnych ochorení, ktoré vyžadujú pravidelné užívanie. Pre udržanie stabilného zdravotného stavu a zachovanie adherencie k liečbe je kľúčové, aby pacienti lieky užívali kontinuálne a nevynechávali dávky z dôvodu ich nedostupnosti.
Prostredníctvom dotazníka skúmame, ako farmaceuti pristupujú k týmto pacientom, za akých okolností (ak vôbec) sú ochotní vydať liek bez lekárskeho predpisu a aké argumenty pacienti najčastejšie využívajú. Dotazník obsahuje aj otázky týkajúce sa antibiotickej liečby, s cieľom zistiť, či by farmaceuti boli ochotní indikovať antibiotiká v prípade potvrdenej bakteriálnej infekcie. Zároveň projekt skúma, či sú farmaceuti na Slovensku naklonení možnosti legálne vydať pacientovi chronicky užívaný liek na lekársky predpis v prípade, že by to legislatíva umožňovala.</t>
  </si>
  <si>
    <r>
      <t xml:space="preserve">
</t>
    </r>
    <r>
      <rPr>
        <u/>
        <sz val="10"/>
        <color rgb="FF000000"/>
        <rFont val="Arial"/>
        <family val="2"/>
        <charset val="238"/>
      </rPr>
      <t>Originalita</t>
    </r>
    <r>
      <rPr>
        <sz val="10"/>
        <color rgb="FF000000"/>
        <rFont val="Arial"/>
        <family val="2"/>
        <charset val="238"/>
      </rPr>
      <t xml:space="preserve">: ide o originálny a inovatívny projekt (výsledky podobných projektov zo Slovenska ešte neboli publikované)
</t>
    </r>
    <r>
      <rPr>
        <u/>
        <sz val="10"/>
        <color rgb="FF000000"/>
        <rFont val="Arial"/>
        <family val="2"/>
        <charset val="238"/>
      </rPr>
      <t>Teoretický rámec</t>
    </r>
    <r>
      <rPr>
        <sz val="10"/>
        <color rgb="FF000000"/>
        <rFont val="Arial"/>
        <family val="2"/>
        <charset val="238"/>
      </rPr>
      <t xml:space="preserve">: Výskumný projekt sa zakladá na existujúcich teóriách alebo literatúre
</t>
    </r>
    <r>
      <rPr>
        <u/>
        <sz val="10"/>
        <color rgb="FF000000"/>
        <rFont val="Arial"/>
        <family val="2"/>
        <charset val="238"/>
      </rPr>
      <t>Vedecká metodológia</t>
    </r>
    <r>
      <rPr>
        <sz val="10"/>
        <color rgb="FF000000"/>
        <rFont val="Arial"/>
        <family val="2"/>
        <charset val="238"/>
      </rPr>
      <t>: má konkrétnu vedeckú otázku, na zodpovedanie ktorej zbierame systematicky dáta a následne analyzujeme vhodnými štatistickými metódami, dáta sú následne vhodné na publikačnú činnosť
V neposlednom rade prispieva k riešeniu spoločenského problému - nedostatok zdravotného personálu</t>
    </r>
  </si>
  <si>
    <t>Štúdium ochranných účinkov nanočastíc podobných mitochondriám Lu120819 na gain-of-function modeli STIM1 v HEK293 bunkách</t>
  </si>
  <si>
    <t>Tatarková Zuzana, doc. Ing., PhD.</t>
  </si>
  <si>
    <t>Z/2022/2685/XIV/JLF/KD</t>
  </si>
  <si>
    <t>https://crz.gov.sk/zmluva/7058392/
https://www.crz.gov.sk/zmluva/8991670/</t>
  </si>
  <si>
    <t>Luterion Co., Ltd
Address at 37, Bongeunsa-ro 24-gil, 2-East, Gangnam-gu, Seoul, Korea</t>
  </si>
  <si>
    <t>261-81-25056</t>
  </si>
  <si>
    <t>S2P S2-SD-03 Setup, Run, And Collaborate in International Remote Re- Entry Observation Campaigns--Rosie ( 4000145029/24/D/MRP)</t>
  </si>
  <si>
    <t>Z/2024/1450/IX/FMFI/DEK</t>
  </si>
  <si>
    <t>https://www.crz.gov.sk/zmluva/9482869/</t>
  </si>
  <si>
    <t>Európska vesmírna agentúra - subdodávka</t>
  </si>
  <si>
    <t>Astros Solutions s.r.o</t>
  </si>
  <si>
    <t>Výskum zanikajúcich družíc v atmosfére zeme, urcovanie ich rozpadu, ablácie a dopadu na povrch.</t>
  </si>
  <si>
    <t>Digitálny systém riadenia duchadiel</t>
  </si>
  <si>
    <t>BOGE Elastmetall Slovakia, a.s.</t>
  </si>
  <si>
    <t>Výsum zaoberahúci sa počítačovým riadením systému naviazaných dúchadiel.</t>
  </si>
  <si>
    <t>Konzultačné sužby a pomoc pri definovaní analytických postupov v rámci ESA projektu</t>
  </si>
  <si>
    <t>NEEDRONIX s.r.o.</t>
  </si>
  <si>
    <t xml:space="preserve">Cieľom tohto projektu je navrhnúť spoľahlivú metódu kalibrácie solárneho senzora vyvýjaného partnermi pre laboratórne podmienky so solármnym simulátorom. Pre korekcie dopadajúceho žiarenia na detekčný systém so špecifickou geometriou fotovoltických buniek, vzhľadom na neexistujúce presné analytické riešenie, treba nájsť čo najjednoduchší a dostatočne presný numerický postup .  </t>
  </si>
  <si>
    <t>Vývoj laboratórnneho spektrometra a optimalizáciu SW spracovania</t>
  </si>
  <si>
    <t>Kúš Peter, prf. RNDr., drSc.</t>
  </si>
  <si>
    <t>KVANT s.r.o.</t>
  </si>
  <si>
    <t>Aplikovaný výskum a vývoj laboratórnneho spektrometrapre tvrdé vrstya povlaky a optimalizáciu SW spracovania</t>
  </si>
  <si>
    <t>Zber dát pre výskum historických zemetrasení v zdrojovej zóne Dobrá voda a analýza informácií získaných z monografií</t>
  </si>
  <si>
    <t>Kysel Róbert, RNDr., PhD.</t>
  </si>
  <si>
    <t>Z/2024/745/I/FMFI/DEK</t>
  </si>
  <si>
    <t>https://www.crz.gov.sk/zmluva/9196261/</t>
  </si>
  <si>
    <t xml:space="preserve"> 
Jadrová energetická spoločnosť Slovenska,a.s.</t>
  </si>
  <si>
    <t xml:space="preserve">Cieľom výskumu je verifikovať, prípadne spresniť vybrané parametre seizmického pohybu na lokalite Nového jadrového zdroja s väzbou na významné historické zemetrasenia, ktoré významne vstupujú do výpočtu seizmického ohrozenia lokality Nového jadrového zdroja. Za týmto účelom sa vyhľadávajú a spracúvajú údaje o zemetraseniach z rokov 1906 a 1930 v archívnych dokumentoch, článkoch z dobovej tlače a monografiách obcí. </t>
  </si>
  <si>
    <t xml:space="preserve"> Validation of re-entry niodels by using reál optical measurements obtained by AMOSglobal network EDU-ESA mílnik 2</t>
  </si>
  <si>
    <t>Šilha Jiří Mgr., PhD.</t>
  </si>
  <si>
    <t>D/2022/2213/XI/FMFI/DEK</t>
  </si>
  <si>
    <t>https://www.crz.gov.sk/zmluva/6903726/</t>
  </si>
  <si>
    <t>ESA projekt, hlavny partner ASTROS, FMFI  je sub-contractor. Spracovanie zánikov umelých telies v atmosfére pozorovaných systémom AMOS.</t>
  </si>
  <si>
    <t>Sekvenačná analýza</t>
  </si>
  <si>
    <t>Objednávka č. 2023/24/0870</t>
  </si>
  <si>
    <t xml:space="preserve">LABO - SK, s. r. o. </t>
  </si>
  <si>
    <t>Výkon sekvenačnej analýzy DNA a vyhodnotenie výsledkov</t>
  </si>
  <si>
    <t>Miera akceptácie a účinnosti poplatkov a daní na preferenciu ekologickejšieho automobilu</t>
  </si>
  <si>
    <t>Sloboda Matúš, Mgr., PhD.</t>
  </si>
  <si>
    <t>ZM-2024-14</t>
  </si>
  <si>
    <t>https://nadacianbs.sk/grant-call-no-gv-2025-14/</t>
  </si>
  <si>
    <t>GV-2024-11-P11-Z1</t>
  </si>
  <si>
    <t>Nadácia Národnej banky Slovenska</t>
  </si>
  <si>
    <t>https://www.crz.gov.sk/zmluva/9826958/</t>
  </si>
  <si>
    <t>Zámerom tohto výskumného projektu a spolupráce FSEV UK (ÚVP a ÚEŠMV) a IFP (OBEA) je skúmanie (i) miery akceptácie a ochoty platiť poplatky spojené s nadobudnutím a vlastnením automobilu (poplatok alebo daň) – efekty rámcovania, informačného signálu o výške poplatku a využitia výnosu z poplatku a (ii) účinnosti poplatku na zmenu správania (preferencie ekologickejšej alternatívy) – efekt informačného a cenového signálu. V rámci projektu vykonáme šesť samostatných, no na seba nadväzujúcich dotazníkových zberov (experimentov), na reprezentatívnej vzorke slovenskej populácie. Výsledky pomôžu pochopiť motivácie a reakcie ľudí na poplatky/dane, ktoré súvisia s kúpou automobilu a tým tento projekt prinesie poznanie, ktoré umožní nastaviť účinnejšiu verejnú politiku v tejto oblasti. V projekte spolupracujeme s Inštitútom finančnej politiky (IFP) a jej behaviorálnou jednotkou OBEA a Inštitútom environmentálnej politiky (IEP).</t>
  </si>
  <si>
    <t xml:space="preserve">Táto výskumná schéma NBS podporuje iba výskumné projekty. </t>
  </si>
  <si>
    <t>Podpora dekarbonizácie so zameraním na transformáciu teplárenstva</t>
  </si>
  <si>
    <t>Kahancová Marta, Ing., PhD.</t>
  </si>
  <si>
    <t>https://webgate.ec.europa.eu/life/publicWebsite/project/LIFE22-CET-RePower-the-Regions-101120862/repower-the-regions-ambitious-and-inclusive-clean-energy-plans-for-repowering-the-just-transition-regions</t>
  </si>
  <si>
    <t xml:space="preserve">LIFE22-CET-RePower the Regions </t>
  </si>
  <si>
    <t>CEPA - Priatelia zeme</t>
  </si>
  <si>
    <t>https://crz.gov.sk/zmluva/9039095/</t>
  </si>
  <si>
    <t>Výskum je súčasťou pilotného projektu v Partizánskom, ktorý má za cieľ naznačiť trend, akým sa má slovenské teplárenstvo vydať smerom k modernému, efektívnemu a bezuhlíkovému nízkoteplotnému vykurovaniu. Tím ÚVP zabezpečuje výskumné práce a činností v rámci projektu “Ambiciózny a inkluzívny plán čistej energie pre posilnenie regiónov prechádzajúcich spravodlivou transformáciou (LIFE22-CET-RePower the Regions). Hlavným cieľom výskumných aktivít, ktoré realizuje ÚVP, je mapovanie vedomostí a politickej vôle pre plánovanie dekarbonizácie, kapacity verejného sektora a rozhodovacie metódy.</t>
  </si>
  <si>
    <t xml:space="preserve">Ide o výskumnú schému, ktorá podporuje iba výskumné projekty. </t>
  </si>
  <si>
    <t>Single intake and steady state kinetics of ellagitannin metabolites after an intake of French oak wood extract (Robuvit) in serum and saliva- a human study</t>
  </si>
  <si>
    <t>Padúchová Zuzana,RNDr.,PhD.</t>
  </si>
  <si>
    <t>QR2024-01</t>
  </si>
  <si>
    <t>https://www.isrctn.com/ISRCTN11970628</t>
  </si>
  <si>
    <t>HORPHAG RESEARCH (Europe) Ltd.</t>
  </si>
  <si>
    <t>HE208078</t>
  </si>
  <si>
    <t xml:space="preserve">Farmakokinetika elagitanínov po perorálnom podaní extraktu z francúzskeho dubového dreva (Robuvit®) u zdravých dobrovoľníkov Robuvit® je štandardizovaný extrakt z francúzskeho dubového dreva obsahujúci minimálne 40% polyfenolov, hlavne elagitaníny. Vďaka črevnej mikrobiote sa elagitaníny menia na aktívne metabolity, urolitíny, ktoré vykazujú rôzne biomodulačné účinky. Pre základné pochopenie možných účinkov Robuvitu®  na úrovni bunky je nevyhnutné analyzovať ich správanie in vivo, najmä ich množstvo, zotrvanie v organizme a ich absorpciu po konzumácii elagitanínov. Prvotné štúdie naznačujú, že ich trvalá tvorba z vysokomolekulových prekurzorov vplyvom mikrobiómu môže viesť k predĺženiu času expozície až na niekoľko dní po jednom požití. Cieľom projektu je získať spoľahlivé kinetické profily urolitínov a ich glukuronidov v sére a slinách po jednorazovej (500 mg/osoba) a opakovanej (300 mg/deň počas 4 dní) dávke Robuvitu® u zdravých dobrovoľníkov vo veku 18-65 rokov. Projekt prispeje k popísaniu in vivo správania urolitínov po príjme elagitanínov a tiež pomôže získať dlhodobý kinetický profil metabolitov v sére a slinách. Poznatky budú prospešné na odhadnutie doby vymývania Robuvitu® pre farmakokinetické výskumy a na odhadnutie trvania aktivity in vivo.
</t>
  </si>
  <si>
    <t>Effect of French oak wood extract (Robuvit) on muscle mass in seniors</t>
  </si>
  <si>
    <t>Muchová Jana, prof. RNDr., PhD.</t>
  </si>
  <si>
    <t>QR2019-01</t>
  </si>
  <si>
    <t>https://www.isrctn.com/ISRCTN13829283</t>
  </si>
  <si>
    <t xml:space="preserve">Vplyv extraktu z francúzskeho dubového dreva (Robuvit®) na svalovú hmotu seniorov 
S narastajúcim vekom sa znižuje hmotnosť kostrových svalov, ale omnoho výraznejšie sa znižuje tzv. funkčná kapacita svalov, čo znamená, že sa znižuje sila aj výkon. Tento proces výrazne znižuje kvalitu života seniorov a môže viesť až k trvalej invalidite. K iniciácii a progresii svalovej atrofie prispievajú rôzne vnútorné (zníženie syntézy proteínov, zmeny v hormonálnej regulácii, zmeny funkčnosti CNS a nervovej stimulácie, oxidačný stres, mitochondriálna dysfunkcia a chronický zápal), ako aj vonkajšie faktory (malnutrícia, sedavý spôsob života, poranenia, ochorenia). Jednou z najdôležitejších výziev v oblasti verejného zdravia je preto nájsť možnosti na zachovanie svalovej hmoty a s tým súvisiacich fyzických funkcií u starších ľudí. Cieľom nášho projektu je zistiť vplyv prípravku Robuvit (300 mg/deň počas 6-tich týždňov) a následne kombinovaného účinku užívania Robuvitu a cvičenia počas ďalších 12 týždňov na svalovú hmotu, svalovú silu, fyzickú výkonnosť kostrových svalov, biochemické parametre a mitochondriálne funkcie seniorov, nakoľko u neho bolo preukázané, že ovplyvňuje biogenézu mitochondrií, ribozómov, zlepšuje tvorbu energie a syntézu svalových proteínov a navyše znižuje oxidačný stres.
</t>
  </si>
  <si>
    <t>The effects of Robuvit on healing process of non-alcoholic fatty liver disease</t>
  </si>
  <si>
    <t>QR2023-03</t>
  </si>
  <si>
    <t>https://www.isrctn.com/ISRCTN84281116?q=The%20effects%20of%20Robuvit%20on%20healing%20process%20of%20non-alcoholic%20fatty%20liver%20disease&amp;filters=&amp;sort=&amp;offset=1&amp;totalResults=1&amp;page=1&amp;pageSize=10</t>
  </si>
  <si>
    <t xml:space="preserve">Vplyv extraktu z francúzskeho dubového dreva (Robuvit®) na proces hojenia pri nealkoholovej tukovej chorobe pečene
Metabolicky asociovaná tuková choroba pečene“ (MAFLD) predstavuje hepatálnu manifestáciu multisystémového ochorenia, ktoré je heterogénne v etiologických faktoroch, klinickom obraze a priebehu. V súčasnosti je považovaná za najčastejšie chronické ochorenie pečene vo vyspelých krajinách. Liečba MAFLD pozostáva z liečby ochorenia pečene a súvisiacich metabolických komorbidít. Terapeutický prístup zahŕňa farmakoterapiu a zmenu životného štýlu s cieľom ovplyvniť zápalové zmeny poškodzujúce hepatocyty a progresiu fibrózy pečene. Zároveň sa odporúča aj nefarmakologická liečba. Pilotné štúdie s produktom Robuvit (štandardizovaný extrakt z dreva francúzskeho duba (Quercus robur)) potvrdili jeho prospešné účinky, ktoré sa pripisujú najmä jeho protizápalovej aktivite, spojenej s účinkom na oxidačný stres, ale aj schopnosťou zložiek Robuvitu zabrániť progresii steatózy do fibrózy pečene zlepšením metabolizmu pečene v relatívne krátkom časovom období. Cieľom nášho projektu je zistiť vplyv denného užívania prípravku Robuvit (300 mg počas 12-tich týždňov) na symptómy ochorenia, progresiu tkanivovej fibrózy, mechanizmy podieľajúce sa na procese regenerácie pečene a kvalitu života pacientov.
</t>
  </si>
  <si>
    <t>Effect of maritime pine bark extract (Pycnogenol®) on CoQ10 levels and wellbeing in patients treated with statin</t>
  </si>
  <si>
    <t>Pycno2020-03/PyCoStat22</t>
  </si>
  <si>
    <t xml:space="preserve">https://crz.gov.sk/zmluva/7606134/ </t>
  </si>
  <si>
    <t xml:space="preserve">Vplyv extraktu z kôry prímorskej borovice (Pycnogenol®) na hladiny CoQ10 a „wellbeing“ u pacientov liečených statínmi
Dyslipidémia je jedným z najbežnejších modifikovateľných rizikových faktorov kardiovaskulárnych ochorení, pri ktorom sa statíny odporúčajú ako farmakologická terapia prvej voľby. Ich užívanie však môže byť sprevádzané rôznymi svalovými problémami. So snahou zabrániť presušeniu liečby statínmi kvôli týmto nežiaducim účinkom sa hľadajú nové komplementárno-integračné medicínske prístupy, ktoré by zmiernili uvedené symptómy. Cieľom nášho projektu je zistiť vplyv denného užívania extraktu Pycnogenol® (150 mg/deň) pacientom, ktorí sú liečení statínmi, na: a) hladinu CoQ10 v krvi; b) sérový lipidový profil a hladinu subfrakcií LDL and HDL; c) oxidačný stres a antioxidačný status pacientov a d) nežiaduce účinky statínov na svaly – slabosť, bolesť, únava. Pycnogenol® je prírodný štandardizovaný extrakt z kôry francúzskej borovice Pinus pinaster a v mnohých klinických štúdiách boli potvrdené jeho prospešné účinky - antioxidačné, protizápalové, antialergické, </t>
  </si>
  <si>
    <t>Datovanie vrchnomiocénnej a pliocénnej výplne Sávskej panvy</t>
  </si>
  <si>
    <t>Šujan Michal, doc. RNDr., PhD.</t>
  </si>
  <si>
    <t>275/24</t>
  </si>
  <si>
    <t>geológia</t>
  </si>
  <si>
    <t>Hrvatski geološki institut</t>
  </si>
  <si>
    <t>V rámci spolupráce na projekte GEOSAVAGE (zodpovedný riešiteľ Marko Spelić) , ktorý je riešený na Chovrátskej geologickej službe, sú analyzované vzorky z vrtných jadier a odkryvov v Sávskej panve. Cieľom je zistiť vek uloženia pomocou pomeru izotopov 10Be a 9Be v autigénnej fáze, a na základe depozičných vekov upresniť vývoj Sávskej panvy, ktorá je dôležitá z hľadiska ťažby uhlovodíkov aj neotektonickej aktivity v regióne. Katedra geológie a paleontológie PriF UK sa na projekte podieľa spracovaním vzoriek a ich prípravou na izotopové merania, ktoré sú vykonávané spolupracujúcou organizáciou CEREGE (Aix-en-Provence, Francúzsko).</t>
  </si>
  <si>
    <t>Datovanie miocénnych lokalít fosílnych stavovcov v Moldavsku a Rumunsku autigénnym 10Be/9Be</t>
  </si>
  <si>
    <t>2/2024</t>
  </si>
  <si>
    <t>JURASSICA Museum,</t>
  </si>
  <si>
    <t>Výskum je zameraný na zistenie depozičných vekov lokalít deltových a riečnych sedimentov neskoromiocénneho veku v predhlbni Východných Karpát, vyskytujúcich sa v Rumunsku a Moldavsku. Odkryvy sú dôležité výskytom fauny stavovcov, pričom vďaka radiometrickým vekom bude možné upresniť vývoj migrácie stavovcov naprič Európou predovšetkým cez biogeografickú bariéru Karpát. Projekt je riešený v spolupráci s Dr. Davit Vasilyan z inštitúcia JURASSICA Museum, Švajčiarsko. Katedra geológie a paleontológie PriF UK sa na projekte podieľa spracovaním vzoriek a ich prípravou na izotopové merania, ktoré sú vykonávané spolupracujúcou organizáciou CEREGE (Aix-en-Provence, Francúzsko).</t>
  </si>
  <si>
    <t>Services based on the Contract</t>
  </si>
  <si>
    <t>Z/2020/2048/III/FMFI/DEK</t>
  </si>
  <si>
    <t>https://www.crz.gov.sk/5013556/</t>
  </si>
  <si>
    <t>The University of Bern, Astronomical Inštitúte</t>
  </si>
  <si>
    <t>Vylepšenie funcionalít ďalkehľadu so 70-cm priemerom zrkadla a umiestneným na observatóriu v Modre za účeľom sledovania kozmického odpadu umiestneného na nízkych dráhach.</t>
  </si>
  <si>
    <t>Pulse Generator and related components Acquisition of Pulse generator and related minor components. materials for fabrikantig memristors</t>
  </si>
  <si>
    <t xml:space="preserve">Plecenik Tomáš, doc. RNDr. PhD. </t>
  </si>
  <si>
    <t>Z/2024/1566/XIV/FMFI/DEK</t>
  </si>
  <si>
    <t>https://www.crz.gov.sk/zmluva/9529204/</t>
  </si>
  <si>
    <t>The Oxford Brookes University</t>
  </si>
  <si>
    <t>Výskum pulzného odporového prepínania Pt/TiO2/Pt a Pt/TiO2/Al2O3/Pt memristorov. Vvýskum možností využitia pulzného odporového prepínania na zakódovanie informácií.</t>
  </si>
  <si>
    <t>REM analysis</t>
  </si>
  <si>
    <t>3240001803; 3240004064</t>
  </si>
  <si>
    <t>RHP-Technology GmbH</t>
  </si>
  <si>
    <t>352783z</t>
  </si>
  <si>
    <t>15.4.2024/16.8.2024</t>
  </si>
  <si>
    <t>Výskum keramických materiálov a kompozitov v spoluprácii s rakúskou firmou RHP zameraný na chemickú kompozíciu a zmenu štruktúry vedúcej k zlepšovaniu mechanických vlastností. Mikroskopické analýzy morfoloógie povrchov.</t>
  </si>
  <si>
    <t>SED+EDS analysis</t>
  </si>
  <si>
    <t>3240002434; 3240005597</t>
  </si>
  <si>
    <t>29.5.2024/15.11.2024</t>
  </si>
  <si>
    <t>Výskum keramických materiálov a kompozitov v spoluprácii s rakúskou firmou RHP zameraný na chemickú kompozíciu a zmenu štruktúry vedúcej k zlepšovaniu mechanických vlastností. Spektroskopické analýzy zloženia sintrovaných materiálov.</t>
  </si>
  <si>
    <t xml:space="preserve">Ukrainian medical education in Slovakia </t>
  </si>
  <si>
    <t>Hamar Tomáš, PhDr., PhD.</t>
  </si>
  <si>
    <t>andragogika</t>
  </si>
  <si>
    <t>International Organization for Migration</t>
  </si>
  <si>
    <t>Kurzy slovenského jazyka pre zdravotníckych pracovníkov</t>
  </si>
  <si>
    <t>Specialised language training of healthcare professionals – refugees from Ukraine in support of their integration into the healthcare system in the Slovak Republic</t>
  </si>
  <si>
    <t xml:space="preserve">EUSVK2221726 </t>
  </si>
  <si>
    <t>liečebná pedagogika</t>
  </si>
  <si>
    <t>WHO</t>
  </si>
  <si>
    <t>Jazykové individualizované kurzy pre zdravotníckych pracovníkov</t>
  </si>
  <si>
    <t>Anatomically aCCuratE 3D modEls (ACCEDE)</t>
  </si>
  <si>
    <t xml:space="preserve">Vitovič Pavol, doc. RNDr., PhD. </t>
  </si>
  <si>
    <t>Z/2023/271/XI/LF/CPP</t>
  </si>
  <si>
    <t>Webová stránka Dum zahraniční spolupráce, Česká republika,https://www.crz.gov.sk/zmluva/7516523/</t>
  </si>
  <si>
    <t xml:space="preserve">ERASMUS +, Vysokoškolské vzdelávanie – Kooperatívne partnerstvá (KA220-HED)                                    </t>
  </si>
  <si>
    <t>Dum zahraniční spolupráce, Česká republika</t>
  </si>
  <si>
    <t xml:space="preserve">Tvorba portálu anatomicky presných 3D modelov </t>
  </si>
  <si>
    <t>Právnická fakulta UK</t>
  </si>
  <si>
    <t>REUNION (Rule of Law in the European Union)</t>
  </si>
  <si>
    <t>Blažo Ondrej, doc. JUDr. Ing., PhD.</t>
  </si>
  <si>
    <t>620758-EPP-1-2020-1-SK-EPPJMO-CoE</t>
  </si>
  <si>
    <t>európske právo</t>
  </si>
  <si>
    <t>Jean Monnet Centre of Excellence</t>
  </si>
  <si>
    <t xml:space="preserve">Project focused on the rule of law operationalisation on the EU level and in the Member States. The Rule of Law’ backsliding present in the last decade is mainly visible in CEE countries and therefore the respective research in the context is especially important. The awareness raising in the topic between students through education at university, discussions with experts and public are particularly important. Sustainability of dissemination was performed by articles, book and the journal. </t>
  </si>
  <si>
    <t>Common Agricultural Policy for Students of Law</t>
  </si>
  <si>
    <t>Maroš Pavlovič, Mgr., PhD., LL.M.</t>
  </si>
  <si>
    <t>101176955 - CAPSL</t>
  </si>
  <si>
    <t>Jean Monnet Modules</t>
  </si>
  <si>
    <t>https://www.crz.gov.sk/zmluva/9752258/</t>
  </si>
  <si>
    <t>The project is focused on bringing the Common Agricultural Policy of the EU closer to the students of Comenius University, Faculty of Law. It includes creation of a new subject focused on Agricultural Law and upgrade of the Land Law subject and the Environmental Law subject. The project will inform students about EU legislation in the area of the Common Agricultural Policy as well as the European Green Deal. On this base, it will introduce them to the importance of ecological agriculture in the process of mitigating the consequences of climate change. In the interests of Ukraine's integration ambitions, the project emphasizes the analysis of the Ukrainian legal environment. Project includes a social responsibility program focused on food waste.</t>
  </si>
  <si>
    <t>European Union Tax and Corporate Law</t>
  </si>
  <si>
    <t>Mária Patakyová, prof. JUDr., CSc.</t>
  </si>
  <si>
    <t>101176603 - EUTaxandCorporateLaw</t>
  </si>
  <si>
    <t>obchodné a finančné právo</t>
  </si>
  <si>
    <t>The project aims to enhance the coverage of EU law topics within the curricula of the Faculty of Law, Comenius University in Bratislava through introducing specialized courses in corporate law and tax law that comprehensively cover the EU law context of these fields. The courses will provide students with a unique opportunity to acquire knowledge of principles and fundamental caselaw in Direct Taxation, Indirect Taxation, and Corporate Law. Such knowledge would allow the students to understand not only the technical (legal) context of the covered topics, but would allow them to better grasp the notion of common EU principles relating to migration, business conduct and investment within the entire EU area. Ultimately, this would lead to strenghtened understanding of EU citizenship by course graduates.
The above objective is to be reached through four specialised one-semestre courses covering: EU Tax Law - Indirect Taxation, EU Tax Law - Direct Taxation, and two Company Law courses. The courses are to be designed and supervised with senior faculty members with extensive knowledge and experience in the fields with the help of existing authoritative textbook literature. The students will have a choice between either of the courses or a combination thereof. The teaching methods will include managed discussions, case-studies and short essays. Each course should be available to approx. 25 students per semestre, which leads to an estimated number of 100 to 300 students benefiting from the project throughout the threeyear period (based on the overlap of participants between the courses). It is expected that the participants to the courses will be able to apply the EU law aspect organically when designing and/or applying the relevant rules in practice in Slovakia. Apart from courses the outputs should comprise a set of Slovak language teaching materials and articles available to legal professionals and general public.</t>
  </si>
  <si>
    <t>Disaster Risk Management in EU Law</t>
  </si>
  <si>
    <t>Ondrej Blažo, prof. JUDr. Ing., PhD.</t>
  </si>
  <si>
    <t>101177083 - DisMEU</t>
  </si>
  <si>
    <t>https://www.crz.gov.sk/zmluva/9923130/</t>
  </si>
  <si>
    <t>Over the past two years, the world has witnessed over fifty natural disasters, with no apparent decrease, potentially linked to climate change. Notably, climate-related extreme events have caused an estimated 487 billion Euros in economic losses across the European Union’s 27 Member States from 1980 to 2020. In response to this stark reality, the Module "Disaster Risk Management in EU Law" takes a human-centric approach to natural hazards, recognizing the deeply personal experiences of individuals with the role of the legal measures of the EU. It focuses on the rights of those affected, acknowledging the dual traumas they endure: the immediate loss of everything built over a lifetime, resulting in economic and psychological harm, and the enduring struggle for normalcy during the reconstruction process. The Module will be based on three teaching "submodules": (1) traditionally former coursed providing fundamental knowledge on the topic, (2) condensed on-two week less formal autumn/summer school and (3) moot court on the topic of disaster law.</t>
  </si>
  <si>
    <t>Solidarity as a value of the European Union</t>
  </si>
  <si>
    <t>101177062 - SolVEU</t>
  </si>
  <si>
    <t>Jean Monnet Chairs</t>
  </si>
  <si>
    <t>https://www.crz.gov.sk/zmluva/9916986/</t>
  </si>
  <si>
    <t>The main objective of the project is to mainstream the importance of solidarity as an ultimate purpose of the functioning of the European Union in terms of solidarity between the Member States and solidarity between the people of the European Union. The complementary objectives of the projects will support achieving the main objective, in particular, partial reform and innovation of the teaching of the EU law at the Faculty of Law of Comenius University Bratislava, popularization activities, demythization of the EU law and spreading the current approaches of EU law education among the secondary school students. The activities of the proposed Jean Monnet Chair “Solidarity as a Value of the European Union” will aim its activities of the three main objectives and activities of Comenius University Bratislava: (1) Education, (2) Research, (3) Tertiary mission – social responsibility. The proposed Jean Monnet Chair “Solidarity as a Value of the European Union” is directly focused on the values of the European Union, their importance in everyday life. As it was mentioned, the value of rule law is currently the most discussed value, however, the other values seem to be overshadowed by the research in the area of rule of as well as education in that area. On the other hand, solidarity works as a “real” value of EU, the ultimate goal of the integration, as pronounced by Schumann, and comparing to the rule of law, without the precise enforcement mechanism, without common understanding on the precise content.</t>
  </si>
  <si>
    <t>Activation of young Generation in the times of climate policy backlash in Central Europe</t>
  </si>
  <si>
    <t>Matúš Michalovič, JUDr., PhD.</t>
  </si>
  <si>
    <t>101081252-AGIT-CERV-2022-CITIZENS-CIV</t>
  </si>
  <si>
    <t>ostatné odbory právnych vied</t>
  </si>
  <si>
    <t>https://www.eacea.ec.europa.eu/document/download/5fcc56cf-0e37-423a-9bd4-5ec41679f121_en?filename=CERV-2022-CITIZENS-CIV.pdf</t>
  </si>
  <si>
    <t>Citizens, Equality, Rights and Values</t>
  </si>
  <si>
    <t>https://agitproject.info/</t>
  </si>
  <si>
    <t>Numerous studies and data show that awareness of climate change and knowledge about European climate policy is low in Central European societies (especially among young people). The conservative environmental and climate policies of numerous states in the region, often combined with anti-EU rhetoric adopted by some politicians, only further contribute to this problem. Local leaders often try to shift the responsibility for the consequences of long-lasting mistakes in domestic economic policies onto the EU policy (particularly on the EU climate objectives). Climate education in Poland, the Czech Republic, Slovakia, and Hungary is virtually non-existent at the school level, and young people often get their information from social media and available popular sources. If this education gap is complemented by regional attempts to restrict media freedom, a picture emerges of threats not only to the understanding and support of European climate policy in the region but to the promotion of fundamental European values in general. The project aims at a broad educational campaign on climate change and its consequences, the European Union's climate policy, and, finally, the instruments available to individuals to demand its implementation at the national level. The campaign is aimed at school and university students, as well as environmental and climate NGOs. In the latter case, training would take the form of practical workshops. The partners aim to reach and provide training to about 3.000 young participants in four countries in the region. The project is implemented by a network of NGOs from all participating countries with expert, organizational, and training support from public universities from these countries.</t>
  </si>
  <si>
    <t>Bratislava Legal Forum 2024</t>
  </si>
  <si>
    <t>Mgr. Maroš Pavlovič, PhD., LL.M.</t>
  </si>
  <si>
    <t>VSC24SK2</t>
  </si>
  <si>
    <t>https://www.crz.gov.sk/zmluva/9703134/</t>
  </si>
  <si>
    <t>In 2024 Slovakia will commemorate the 20th anniversary of its membership in the European Union. This anniversary presents an appropriate opportunity to reflect on the impact of European law on national legal systems. The project intent of the Bratislava Legal Forum 2024 involves organizing a scientific conference aimed at examining the impact of European law on the legal systems of the V4 countries. The year 2024 will mark the 10th anniversary of the Bratislava Legal Forum
Project Objectives:
• Provide an interdisciplinary and broad platform for professional discussion and analysis of the impact of European law on national legal systems, with a special focus on the V4 countries, aiming to strengthen cooperation between the V4 countries.
• Increase awareness of the benefits of EU membership and enhance the credibility of EU institutions through a scientific-professional event.
• Reflect on 20 years of V4 countries' membership in the EU and its significance for economic, political, and cultural development.</t>
  </si>
  <si>
    <t>The Winter School of Handwritten Text Recognition of Medieval Manuscripts 2024</t>
  </si>
  <si>
    <t>Lukáč Labancová Ivana, Mgr., PhD.</t>
  </si>
  <si>
    <t>2024-05-15-002</t>
  </si>
  <si>
    <t>IČO: 31821596</t>
  </si>
  <si>
    <t>Cieľom projektu je organizácia letnej školy venovanej rozoznávaniu textu stredovekých rukopisov (výmenné pobyty Rakúsko - Slovensko).</t>
  </si>
  <si>
    <t>Business Agreement on the Establishment and Operation of the King Sejong Institute</t>
  </si>
  <si>
    <t>Procházka Miloš, Mgr., PhD.</t>
  </si>
  <si>
    <t>Z/2020/1274/IX/FiF/OE</t>
  </si>
  <si>
    <t>orientálne jazyky a literatúry</t>
  </si>
  <si>
    <t>https://www.crz.gov.sk/4849410/</t>
  </si>
  <si>
    <t>Business Agreement</t>
  </si>
  <si>
    <t>Veľvyslanectvo Kórejskej republiky</t>
  </si>
  <si>
    <t>IČO: 36076783</t>
  </si>
  <si>
    <t>Grant je určený na rozvoj Sedžongovho inštitútu na pôde FiF UK.</t>
  </si>
  <si>
    <t>Podpora výučby kórejčiny na FiF UK</t>
  </si>
  <si>
    <t>Z/2024/2078/XI/FIF/PC</t>
  </si>
  <si>
    <t>https://www.crz.gov.sk/zmluva/9697785/</t>
  </si>
  <si>
    <t>Grant Agreement</t>
  </si>
  <si>
    <t>Korea Foundation</t>
  </si>
  <si>
    <t>Grant je určený na rozvoj výučby kórejského jazyka a koreanistiky na FiF UK.</t>
  </si>
  <si>
    <t>Teachers of English for Future Europe (TEFE): EU mobility and employability through the Internationalisation of Teaching Practice</t>
  </si>
  <si>
    <t>Lacko Ivan, Mgr., PhD.</t>
  </si>
  <si>
    <t>2020-1-CZ01-KA203-078201</t>
  </si>
  <si>
    <t>translatológia</t>
  </si>
  <si>
    <t>Erasmus+ KA2 – Strategické partnerstvá v oblasti vysokoškolského vzdelávania</t>
  </si>
  <si>
    <t xml:space="preserve">Európska komisia </t>
  </si>
  <si>
    <t>Cieľom projektu je inovácia kurikúl v oblasti výučby anglického jazyka so zameraním na internacionalizáciu a mobilitu.</t>
  </si>
  <si>
    <t>Designing holistic and sustainable educational development to improve student learning (HOSUED)</t>
  </si>
  <si>
    <t>Pleschová Gabriela, Mgr., PhD.</t>
  </si>
  <si>
    <t>2020-1-SK01-KA203-078299</t>
  </si>
  <si>
    <t>https://eacea.ec.europa.eu/erasmus-plus/funding_en</t>
  </si>
  <si>
    <t>Tento projekt sa zaoberá potrebou akademických pracovníkov stať sa kvalifikovanými vysokoškolskými učiteľmi, aby mohli účinne uľahčovať vzdelávanie študentov. Cieľom projektu je pripraviť, otestovať a vyhodnotiť plán na zabezpečenie komplexného a udržateľného rozvoja vysokoškolských učiteľov.</t>
  </si>
  <si>
    <t>Developing a new curriculum in Global Migration, Diaspora and Border Studies in East-Central Europe (GLocalEAst)</t>
  </si>
  <si>
    <t>Világi Aneta, Mgr., PhD.</t>
  </si>
  <si>
    <t>2020-1-SK01-KA203-078263</t>
  </si>
  <si>
    <t>Strategické partnerstvo GLocalEAst je zamerané na riešenie súčasných výziev v oblasti migrácie, diaspór a územných sporov v strednej a východnej Európe, pričom podporuje nové smery výskumu a spoločné postupy pri riešení otázok migrácie v nadnárodnej a medzisektorovej perspektíve. Súčasťou projektu je vytvorenie inovatívneho študijného programu pre štúdium migrácie, diaspór a hraníc, ako aj platformy pre odborníkov z akademickej obce, mimovládnych organizácií a miestnych vládnych inštitúcií, ktorí monitorujú migračné a integračné procesy v strednej a východnej Európe.</t>
  </si>
  <si>
    <t>European Minorities in Urban Spaces: Mutual Recognition, Social Inclusion and Sense of Belonging</t>
  </si>
  <si>
    <t>Nižňanský Eduard, prof. Mgr., CSc.</t>
  </si>
  <si>
    <t>2024-1-CZ01-KA220-HED-000256814</t>
  </si>
  <si>
    <t>Univerzita Karlova, Praha, ČR</t>
  </si>
  <si>
    <t>IČO (ČR): 00216208</t>
  </si>
  <si>
    <t>Projekt sa venuje etnokultúrnym a etnonáboženským menšinám v európskych (metropolitných) mestách, pričom skúma ich kolektívne naratívy, obrazy seba samých a iných, integračné úspechy (a neúspechy) a najmä ich vzájomné vnímanie, interakcie a „susedstvá“.  Výskum sa zameriava na židovskú, moslimskú a rómsku menšinu v mestských oblastiach Londýna, Prahy, Krakova, Bratislavy a Berlína a ich okolí. Porovnávajú sa skúsenosti s diskrimináciou a nepriateľstvom, kolektívna odolnosť, medziskupinová spolupráca, solidarita a konflikty. Pokiaľ ide o židovsko-moslimské kontakty „v teréne“, pozornosť sa zameriava aj na to, do akej miery masaker Hamasu zo 7. októbra 2023 a následná vojna v Gaze ovplyvnili predchádzajúce vzájomné vnímanie a kontakty.</t>
  </si>
  <si>
    <t>European Chips Diversity Alliance</t>
  </si>
  <si>
    <t>SEMI Europe GmbH, SRN</t>
  </si>
  <si>
    <t>Európska aliancia pre rozmanitosť čipov (ECDA) je inovatívne a silné partnerstvo medzi akademickou obcou a priemyslom v sektore mikroelektroniky s cieľom zvýšiť rozmanitosť, rovnosť a inklúziu a znížiť prekážky účasti nedostatočne zastúpených skupín, ktoré predstavujú chýbajúci talent pre rast a konkurencieschopnosť mikroelektroniky na kontinente.</t>
  </si>
  <si>
    <t>“Bridging Realms: A Week-long Training for Trainers on Integrating Online and Onsite Methods in Interpreter Education</t>
  </si>
  <si>
    <t>Poláček Ivo, Mgr., PhD.</t>
  </si>
  <si>
    <t>EP 07/2024-2025</t>
  </si>
  <si>
    <t>Európsky parlament, DG LINC</t>
  </si>
  <si>
    <t>Cieľom projektu organizáicia špecializovaného prekladateľského školenia zameraného na využívanie inovatívnych metód.</t>
  </si>
  <si>
    <t>Post-Graduate European Course of Conference Interpreting – Comenius University – 1st and 2nd semester of academic year 2024-2025</t>
  </si>
  <si>
    <t xml:space="preserve">Šveda Pavol, doc. Mgr., PhD. </t>
  </si>
  <si>
    <t>EP 03/2024-2025</t>
  </si>
  <si>
    <t>Cieľom projektu je organizcáia špecializovaných prekladateľských školení pre potreby Európskeho parlamentu.</t>
  </si>
  <si>
    <t>Protokol o spolupráci</t>
  </si>
  <si>
    <t>Katedra romanistiky</t>
  </si>
  <si>
    <t>INST510322506</t>
  </si>
  <si>
    <t>Instituto Camoes</t>
  </si>
  <si>
    <t>Grant slúži na podporu výučby portugalského jazyka na FiF UK.</t>
  </si>
  <si>
    <t>Príspevok na mzdu lektorov Herbert Uffelen a Uta Uffelen</t>
  </si>
  <si>
    <t>Katedra germanistiky, nederlandistiky a škandinavistiky</t>
  </si>
  <si>
    <t>VI/12/2012</t>
  </si>
  <si>
    <t>Internet: http://taalunieversum.org/inhoud/financieringen</t>
  </si>
  <si>
    <t>NTL Nederlandse Taalunie</t>
  </si>
  <si>
    <t>Holandské kráľovstvo</t>
  </si>
  <si>
    <t>Grant slúži na podporu výučby holandského jazyka na FiF UK.</t>
  </si>
  <si>
    <t>Štefková Markéta, Doc. Mgr., PhD.</t>
  </si>
  <si>
    <t>Nederlandse Taalunie (NTL), Univerzita Haag, Nederland</t>
  </si>
  <si>
    <t>RSIN: 007480283L01</t>
  </si>
  <si>
    <t>Grant je určený na rozvoj výučby holandského jazyka a nederlandistiky na FiF UK.</t>
  </si>
  <si>
    <t>Podpora výučby japončiny na FiF UK</t>
  </si>
  <si>
    <t xml:space="preserve">Benická, Janka, prof. Mgr., PhD. </t>
  </si>
  <si>
    <t>Support Program for Organizations in Japanese-Language Education</t>
  </si>
  <si>
    <t>The Japan Foundation, Yotsyua, Japonsko</t>
  </si>
  <si>
    <t>Grant je určený na rozvoj výučby japonského jazyka a japanistiky na FiF UK.</t>
  </si>
  <si>
    <t>Building Consensus on Biofilm Regulatory Decision Making, OC-2023-1</t>
  </si>
  <si>
    <t>Bujdáková Helena, prof. RNDr., CSc.</t>
  </si>
  <si>
    <t>CA23152</t>
  </si>
  <si>
    <t>https://www.cost.eu/actions/CA23152/#tabs+Name:Description</t>
  </si>
  <si>
    <t>This COST action will establish a network of individuals from across the European Union from diverse academic biofilm research fields who can develop guidance on what is needed in terms of agreement on the scope and ontology for academic, industrial, and regulatory decision makers to close the gap between academic research and regulatory science.</t>
  </si>
  <si>
    <t>Pedagogická fakulta UK</t>
  </si>
  <si>
    <t>Co-creating Transdisciplinary STEM-to-STEAM Pedagogical Innovations through Connecting International Learning Communities</t>
  </si>
  <si>
    <t>Koreňová Lilla, doc. PaedDr., PhD.</t>
  </si>
  <si>
    <t xml:space="preserve">2021-1-LU01-KA220-SCH-000034433 </t>
  </si>
  <si>
    <t>Projekt ERASMUS+ STEAM – Connect Partnership Agreement</t>
  </si>
  <si>
    <t>Erasmus+ Programme KA2</t>
  </si>
  <si>
    <t>• Modernizovať existujúce osnovy matematických predmetov pre akademické programy výmenou skúseností so zameraním na modernizáciu výučby matematiky
• Vypracovať a osvojiť si metodiky učenia a výučby kurzov matematiky pomocou virtuálnej reality,
• Rozvoj interaktívnych lekcií a princípov výučby matematických pojmov, ktoré budú prístupné širšiemu publiku prostredníctvom webovej stránky projektu,
• Tvorba a implementácia inovatívnych metód hodnotenia študentov v oblasti kurzov matematiky,
• Implementovať, testovať a zlepšovať vyvinuté metódy výučby, učenia sa a hodnotenia prostredníctvom pilotného programu
• Poskytovať školenie súčasným a absolvovaným študentom s cieľom podporiť ich profesionálny rozvoj
• Posilniť zamestnateľnosť a zlepšiť kariérne vyhliadky, pretože študenti budú viac motivovaní k ďalšiemu využívaniu svojich rozvinutých schopností.</t>
  </si>
  <si>
    <t>Accelerating STEAM-related Knowledge and Skills via 3D Modelling and 3D Printing</t>
  </si>
  <si>
    <t>2023-1-CZ01-KA220-HED-000160664</t>
  </si>
  <si>
    <t>Obohatenie vzdelávania zahrnutím rôznych postupov 3D tlače a príkladov ich aplikácie; Uľahčenie kreativity a tímovej práce študentov riešením úloh z reálneho života, najmä tými, ktoré študenti formulovali a rozvíjali. Na dosiahnutie týchto cieľov projekt začína analýzou učebných osnov a výberom vhodných tém. Na ich základe bude vypracovaný všeobecný didaktický model s usmerneniami pre učiteľov. Mal by umožniť prezentáciu úlohy a jej výsledkov v jednotnom formáte s cieľom zjednodušiť medziuniverzitný a interdisciplinárny prenos poznatkov. Budú vyvinuté a aplikované rôzne úlohy 3D modelovania a 3D tlače. Projekt sa primárne zameriava na učiteľov v predškolskom vzdelávaní, ale moduly budú slúžiť aj na odbornú prípravu učiteľov, ako aj pre širokú verejnosť. Hlavným cieľom je rozvíjať ich vedomosti a zručnosti potrebné pre:Navrhovanie, vývoj a implementácia vyučovacích prístupov s 3D modelovaním v rámci rôznych technológií založených na STEAM a súvisiacich transdisciplinárnych prístupov;
Podpora prístupu učenia sa učenia prostredníctvom úloh "učenia sa;
Vypracovanie MOOC na podporu odbornej prípravy učiteľov a vzdelávania STEAM;
uľahčenie prístupu k vzdelávaniu STEAM medzi pedagógmi a študentmi rôznych oblastí vedy, techniky a umenia;
Podpora partnerských krajín v ich úsilí o integráciu prístupov STEAM do ich učebných osnov a odbornej prípravy učiteľov.</t>
  </si>
  <si>
    <t>Kuruc Martin, doc. Mgr., PhD.</t>
  </si>
  <si>
    <t>Cieľom projektu je naučiť budúce učiteľky a budúcich učiteľov a herné vývojárky a herných vývojárov vytvárať vzdelávacie hry. Projekt v sebe skrýva mnoho ďalších zaujímavých aktivít pre učiteľstvo a herné vývojárstvo. Dôvodom je nižšie povedomie budúcich učiteľov a učiteliek o herných prvkoch vo vzdelávaní a naopak, budúce vývojárky a budúci vývojári nerozumejú potenciálnym vzdelávacím cieľom digitálnych hier. V rámci troch rokov tak medzinárodný tím vytvorí a otestuje učebné osnovy predmetu, ktorý by mal spomínané cieľové skupiny naučiť tvoriť vzdelávacie hry. Aktuálny stav vzdelávania v oblasti tzv. game-based learning na univerzitách bude súčasťou výskumnej časti tohto projektu. Okrem neho sa bude sledovať dosah výučby na študentstvo, pričom zistenia budú slúžiť na zlepšenie samotných kurzov. Časť výskumu sa bude venovať problematike edukačných hier vo vedeckom diskurze. Unikátnym výstupom projektu má byť EduGame Maker toolbox, ktorý bude slúžiť ako univerzálny, voľne dostupný nástroj na tvorbu hier pre učiteľky a učiteľov. V rámci kurzov budú študentky a študenti vytvárať vzdelávacie hry, ktoré budú nielen výstupom z projektu, ale reálne využiteľné vo vyučovaní. Výsledky projektu budú dostupné v bulletinoch, na stretnutiach a vo vzdelávacích videách o učení sa hrou.</t>
  </si>
  <si>
    <t>Dual Career Concept - Transfer of Experience, Synergy of Knowledge</t>
  </si>
  <si>
    <t xml:space="preserve">Antala Branislav, doc. PaedDr., PhD. </t>
  </si>
  <si>
    <t>2021-2-SK01-KA210-VET-000051054</t>
  </si>
  <si>
    <t>https://www.olympic.sk/vyhladavanie?form_protection_code=4444&amp;keys=Erasmus%2B%20&amp;form_protection_contact=&amp;page=1.</t>
  </si>
  <si>
    <t>Erasmus+, SOŠV</t>
  </si>
  <si>
    <t>30811082.</t>
  </si>
  <si>
    <t>https://www.olympic.sk/dualnakariera/dual-career-concept</t>
  </si>
  <si>
    <t>Primárnym cieľom projektu bolo formulovať odporúčania pre zainteresované strany (štátne organizácie, športové zväzy, kluby, poskytovatelia služieb zamestnanosti, kariérni poradcovia), uľahčiť organizačné a sektorové transformácie v oblasti odborného vzdelávania pre športovcov, zlepšiť služby zamestnanosti prispôsobené tejto špecifickej cieľovej skupine počas a po aktívnej športovej kariére i legislatívne návrhy zamerané na zvýšenie zamestnanosti, uznávanie kvalifikácie či už skôr nadobudnutých zručností športovcov. Na základe odporúčaní bude možné v budúcnosti vytvoriť základy pre multisektorové partnerstvá, ktoré umožnia športovcom plynulý prechod z aktívnej športovej kariéry na trh práce.</t>
  </si>
  <si>
    <t>Healthy Lifestyle Network Europe</t>
  </si>
  <si>
    <t>Ľuptáková Gabriela, Mgr., PhD.</t>
  </si>
  <si>
    <t>613045-EPP-1-2019-1-NL-SPO-SCP</t>
  </si>
  <si>
    <t>https://new-health.eu/en/projects/hlne-healthy-lifestyle-network-europe-2024-26</t>
  </si>
  <si>
    <t> Erasmus+</t>
  </si>
  <si>
    <t>Hlavným cieľom HLNE je zlepšiť životný štýl ľudí v celej Európe a vychovať odbornkov, ay sa stali propagátormi zdravého životného štýlu. HLNE prispieva ku kvalite života a zdravia európskych občanov, inklúzii, boju proti nadvhe a obezite a nečinnosti.</t>
  </si>
  <si>
    <t>Program rozvoje postgraduálního medicínského vzdělávání</t>
  </si>
  <si>
    <t>Spoluriešiteľstvo: Plevková Jana, prof. MUDr., PhD.</t>
  </si>
  <si>
    <t>304011AZG5</t>
  </si>
  <si>
    <t>https://www.crz.gov.sk/zmluva/6057794/</t>
  </si>
  <si>
    <t>Projekt rozvíjí spolupráci Lékařské fakulty Masarykovy univerzity v Brně (LF MU) a Jesseniovy lékařské fakulty UK v Martine (JLF UK) na příkladu inovace výukyzohledňující nejaktuálnější technologické možnosti a metodické postupy v oblasti lékařského a zdravotnického vzdělávání. Projekt řeší společný přeshraničníproblém, nedostatek pedagogicky kvalifikovaných lékařských a zdravotnických pracovníků, kteří jsou schopní působit ve své lektorské či mentorské praxiv souladu s nejmodernějšími trendy a metodami lékařského a zdravotnického vzdělávání. Cílem projektu je zvýšení relevance obsahu vzdělávání pro potřeby trhupráce a zlepšení uplatnitelnosti absolventů na trhu práce prostřednictvím zkvalitnění pedagogických kompetencí absolventů postgraduálního studia na lékařskýchfakultách v přeshraničním regionu SR a ČR. Projekt v přeshraničním rozměru využívá k řešení problému jedinečný potenciál pracovišť, který spojuje unikátní technologické a prostorové zázemí LF MU a vícenež desetileté zkušenosti v oblasti simulační výuky JLF UK. Realizací projektu dojde k vytvoření a zavedení společného mezinárodního vzdělávacího programu(SVP) – kurzu postgraduálního studia, který v obsahu a výukových metodách (vč. využití digitálních nástrojů vzdělávání) rozvíjí pedagogické a tzv. měkkékompetence studentů, budoucích lektorů či lékařských a zdravotnických pracovníků předávajících své znalosti a dovednosti kolegům na pracovištích. SVP budezaveden do studijní nabídky obou partnerů a dojde k realizaci jednoho běhu studia, který podpoří cílovou skupinu – postgraduální studenty, na obou stranáchhranice. V závěrečné fázi projektu dojde k vyhodnocení kurzu a k jeho dílčím úpravám v souvislosti s měřením efektivity v prvním pilotní běhu. Projekt uzavřemezinárodní konference shrnující poznatky a zkušenosti z realizace projektových aktivit.</t>
  </si>
  <si>
    <t>Wellbeing - Promoting the wellbeing concept at medical and public sector of the Visegrad Region</t>
  </si>
  <si>
    <t>Spoluriešiteľstvo: Janík Martin, doc. MUDr., PhD.</t>
  </si>
  <si>
    <t>Artful Educational Robotics to promote Computational Thinking in a Blended Learning context - FERTILE</t>
  </si>
  <si>
    <t xml:space="preserve">Kubincová Zuzana, doc. RNDr., PhD. </t>
  </si>
  <si>
    <t>2021-1-EL01-KA220-HED-000023361</t>
  </si>
  <si>
    <t>ERASMUS+ PROGRAMME</t>
  </si>
  <si>
    <t>PANEPISTIMIO DYTIKIS ATTIKIS - SPECIAL ACCOUNT FOR RESEARCH FUNDS</t>
  </si>
  <si>
    <t>Mobilitný projekt, študentská a výskummná výmena medzi CZ, SK a ES astrofyzikálnymi inštitúciami. Vedecká spolupráca a popularizačné aktivity.</t>
  </si>
  <si>
    <t>Fakulta managementu UK</t>
  </si>
  <si>
    <t>Projekt JUST - „Joint University and Small and medium sized enterprises (SME) Training”</t>
  </si>
  <si>
    <t>Pilková Anna, prof. Ing. PhD., MBA</t>
  </si>
  <si>
    <t>2021-1-S101-KA220-HED-000029948</t>
  </si>
  <si>
    <t>ERASMUS+ 2021 Strategic Partnerships KA2</t>
  </si>
  <si>
    <t>https://www.crz.gov.sk/zmluva/6520201/</t>
  </si>
  <si>
    <t xml:space="preserve">Zámerom projektu je rozšíriť spoluprácu medzi inštitúciami vysokoškolského vzdelávania a mikro, malými a strednými podnikmi ako nástroj na realizáciu tzv.  "znalostného trojuholníka", posilnenie inovácií, prekonanie nesúladu medzi ponukou a dopytom po podnikateľských zručnostiach a skrátenie transferu medzi svetom vzdelávania a práce. </t>
  </si>
  <si>
    <t>Projekt RESTART - „Resilience and Training for SMEs“</t>
  </si>
  <si>
    <t>Mikuš Juraj, Mgr., PhD.</t>
  </si>
  <si>
    <t>2021-1-SK01-KA220-VET-000034882</t>
  </si>
  <si>
    <t xml:space="preserve">Zámerom projektu RESTART je vyvinúť inovatívny obsah odbornej prípravy s cieľom vybaviť MSP, ale aj zamestnancov a expertov, vedomosťami a kompetenciami, ktoré sú potrebné v ich ceste za budovaním odolnosti a konkurenčnej výhody v súčasnej dobe ovplyvnenej pandémiou COVID-19 a digitalizáciou. Projekt RESTART podporuje budovanie podnikateľského ducha a vytvára hĺbkovú vedomostnú základňu potrebnú na udržateľné fungovanie v súčasnom hospodárskom prostredí. </t>
  </si>
  <si>
    <t>Supporting mental health in organisations: developing future business leaders</t>
  </si>
  <si>
    <t>Kajanová Jana, doc. Ing., PhD.</t>
  </si>
  <si>
    <t>No. 22210016:</t>
  </si>
  <si>
    <t>International Visegrad funds’</t>
  </si>
  <si>
    <t>Projekt riešil problematiku vzdelávania budúcich biznis lídrov, so zameraním na  dôležitosť duševnej pohody a duševného zdravia, pričom biznis lídri majú byť schopní túto duševnú pohodu podporovať vo svojich organizáciách. Súčasťou projektu boli výskumy aktuálneho vnímania a potenciálu danej problematiky. Realizované inovatívne workshopy zamerané na starostlivosť o duševné zdravie v organizáciách na univerzitách vo všetkých krajinách V4 priniesli obohacujúce výsledky aplikovateľné do praxe.</t>
  </si>
  <si>
    <t>SELF-Solo-entrepreneurchip in post  pandemic Europe</t>
  </si>
  <si>
    <t>Holienka Marian, doc. PhDr., PhD.</t>
  </si>
  <si>
    <t>No: 2023-1-ESO01-KA220-HED-000157310Z/2024/3216/IX/FM/Tj</t>
  </si>
  <si>
    <t>https://erasmus-plus.ec.europa.eu/es</t>
  </si>
  <si>
    <t>ERASMUS+  Strategic Partnerships key Action2</t>
  </si>
  <si>
    <t> Z/2024/3216/IX/FM/TJ | Centrálny register zmlúv</t>
  </si>
  <si>
    <t>Cieľom projektu SELF je prispieť k zdokonaleniu poznatkov o ne-technických a profesionálnych zručnostiach a kompetenciách relevantných pre vysokoškolských študentov, ktorí majú záujem stať sa sólo-podnikateľmi. Projekt sa zameriava na mapovanie najviac vyhľadávaných a relevantných kompetencií pre potenciálnych sólo-podnikateľov, tvorbu a testovanie tréningových materiálov, a formuláciu usmernení pre prax a odporúčaní pre tvorbu politík.</t>
  </si>
  <si>
    <t>Centrum Taiwanských štúdií v Bratislave</t>
  </si>
  <si>
    <t>Vilčeková Lucia, Mgr., PhD.</t>
  </si>
  <si>
    <t>Z/2024/1796/FM/Tj</t>
  </si>
  <si>
    <t>Thajpejská reprezentačná kancelária</t>
  </si>
  <si>
    <t>Z/2024/1796/XIV/FM/TJ | Centrálny register zmlúv</t>
  </si>
  <si>
    <t>Centrum sa zameriava na spoznávanie Taiwanu pomocou podujatí a prednášok odborníkov, ktorí predstavujú rôzne aspekty taiwanskej spoločnosti, histórie, politiky, ekonomiky a kultúry. Cieľom je vytvárať platformu pre diskusiu a výmenu názorov, ako aj podporovať akademickú a kultúrnu spoluprácu.</t>
  </si>
  <si>
    <t>Field of Well-Being - FOW</t>
  </si>
  <si>
    <t>Štarchoň Peter, prof. Mgr., PhD.</t>
  </si>
  <si>
    <t>No:101184320 Z/2024/3065/IX/FM/TJ</t>
  </si>
  <si>
    <t xml:space="preserve">https://ec.europa.eu </t>
  </si>
  <si>
    <t>ERASMUS-SPORT-2024</t>
  </si>
  <si>
    <t> Z/2024/3065/IX/FM/TJ | Centrálny register zmlúv</t>
  </si>
  <si>
    <t>„Field of Well-Being“ má za cieľ zmeniť životy migrantov v zúčastnených krajinách prostredníctvom futbalu – športu, ktorý prekonáva kultúrne bariéry a podporuje jednotu.  Využitím zjednocujúcej sily futbalu sa naša iniciatíva snaží inšpirovať a vybaviť športových profesionálov, aby viedli snahy o integráciu a zjednotenie migrantov v rámci svojich komunít.</t>
  </si>
  <si>
    <t>Academy of Bussiness and Emerging Marktets (ABEM)</t>
  </si>
  <si>
    <t>Saxunová Darina, prof. RNDr., PhD.</t>
  </si>
  <si>
    <t>Z/2024/1795/IX/FM/Tj</t>
  </si>
  <si>
    <t> Z/2024/1795/IX/FM/TJ | Centrálny register zmlúv</t>
  </si>
  <si>
    <t>Spolupráca zmluvných strán zahrňujúca aktivity súvisiace s organizáciou a realizáciou ôsmej medzinárodnej konferencie s názvom: „POLITICAL TURBULENCE AND BUSINESS GROWTH IN EMERGING MARKETS"</t>
  </si>
  <si>
    <t>Časť finančných prostriedkov neurčená na výskum, ale na administratívu projektu a mobilitné aktivity.</t>
  </si>
  <si>
    <t>ATHENA - Female Leadership in Walking Sports</t>
  </si>
  <si>
    <t>Turan Juraj, Ing.</t>
  </si>
  <si>
    <t xml:space="preserve">ostatné spoločenské vedy </t>
  </si>
  <si>
    <t>Erasmus Mundus, Sport</t>
  </si>
  <si>
    <t xml:space="preserve">ATHENA has the main aim to increase female participation in sport governance and administration and to present walking sports as a valuable health enhancing physical activity for elderly. It will not only set up a wide European network for educating trainers and administrators in walking sports in 5 European countries, but it will guide them to build and coach walking sport teams. The project will establish cooperation partnership between education and sports sectors’ participating organisations  and elaborate (1) Guide on administrating walking sports best practices,  (2) Manual for establishing walking sport teams and  (3) Guide on organising walking sport events. Within the project the freely accessible training content for the needs of football and basketball coaches and referees  will be prepared and the overall activities will contribute to built increased sense of the value of healthy, active lifestyles of elderly A key element of ATHENA project is to present the social impact and the health benefits on participants in walking sports. The project will increase engagement in HEPA and promote the true values of EU sport, which include promoting sport and PA amongst older people as a tool for health. </t>
  </si>
  <si>
    <t>Roma student support and talent development programme</t>
  </si>
  <si>
    <t>2021-2-SK01-KA210-SCH-000050945</t>
  </si>
  <si>
    <t>Erasmus+ / SAAIC</t>
  </si>
  <si>
    <t xml:space="preserve">Projekt je zameraný na výskum a následné adaptované vzdelávanie študentiek a študentov z vylúčených rómskych komunít, s cieľom ich systematickej podpory a vytvorenia rozvojového programu na základe výsledkov analýzy ich vzdelávacích potrieb. </t>
  </si>
  <si>
    <t>Empowering Roma Communities in the Green Deal</t>
  </si>
  <si>
    <t>Csabay Jakub, Mgr., PhD.</t>
  </si>
  <si>
    <t>https://www.euki.de/en/</t>
  </si>
  <si>
    <t>European Climate Initiative</t>
  </si>
  <si>
    <t>EUKI</t>
  </si>
  <si>
    <t>Tento projekt podporuje účasť marginalizovaných rómskych komunít (MRK) na zelenej transformácii strednej Európy prostredníctvom výskumu a udržateľných sociálnych inovácií zdola nahor. Jeho cieľom je poskytnúť MRK z piatich pilotných lokalít v Maďarsku a na Slovensku spravodlivý prístup k zdrojom a príležitostiam prostredníctvom holistického prístupu k trvalo udržateľnému rozvoju, ktorý je založený na piatich základných komponentoch: budovanie kapacít a komunálne plánovanie; inovatívne riešenia; výskum; vzdelávanie; networking a advokácia. Medzi kľúčové aktivity patrí rozvoj komunálnych stratégií pre trvalo udržateľný rozvoj prostredníctvom participatívnych metód a technickej pomoci (napr. pilotné energetické audity pre sociálne bývanie); participačný rozvoj lokálne zakotvených sociálnych inovácií (t. j. miestne energetické sociálne podniky založené na komplexných podnikateľských plánoch, opatreniach energetickej efektívnosti alebo rozvoji prírodne-založených lokálnych riešení); výskumné a vzdelávacie aktivity; zriadenie Aarhuskej platformy pre rómske komunity; a komunikácia výstupov miestnym, národným a regionálnym zainteresovaným aktérom.</t>
  </si>
  <si>
    <t>Collaborative and visual etnography - innovative and qualitative research method Housing Transformation in Bratislava and Vienna</t>
  </si>
  <si>
    <t xml:space="preserve">Hounet Yazid Ben, PhD. </t>
  </si>
  <si>
    <t>2024-03-15-001</t>
  </si>
  <si>
    <t xml:space="preserve">Aktion Austria - Slovakia - Initiative Projects </t>
  </si>
  <si>
    <t>Cestovný grant na entografický výskum vo Viedni (AT)</t>
  </si>
  <si>
    <t>Rektorát UK</t>
  </si>
  <si>
    <t>ENLIGHT: European University Network to promote Equitable Quality of Life, Sustainability, and Global Engagement through Higher Education Transformation</t>
  </si>
  <si>
    <t>Tancer Jozef, doc. Mgr., PhD.</t>
  </si>
  <si>
    <t>Dĺžka doby realizácie aktivít projektu a finančná realizácia projektu nie sú za rovnaké obdobia. Platba z refundácie/záverečnej platby bola poskytnutá v roku 2024.                                                                                  Projekt nie je viazaný na špecifickú oblasť výskumu, je multidisciplinárny. Zahŕňa PRÍRODNÉ, LEKÁRSKE, SPOLOČENSKÉ A HUMNINÉ VEDY z perspektívy edukačnej činnosti. Tvorba študijných programov, kurzov a prepájanie univerzít z aliancie za účelom zvýšenia mobilít a zintenzívnenia spolupráce v oblasti vzdelávania.</t>
  </si>
  <si>
    <t>Superuniverzita ENLIGHT umožní voľný pohyb študentov a zamestnancov medzi deviatimi partnerskými inštitúciami. Umožní tiež zdieľať materiálne zdroje, systémy zabezpečenia kvality, prehlbovať medzinárodné renomé svojich členov a podporovať globálne zapojenie, hľadať talentovaných ľudí a investovať do spoločnej vzdelávacej a výskumnej infraštruktúry. Projekt je financovaný z programu ERASMUS+.</t>
  </si>
  <si>
    <t>Idea to impact (i2i)</t>
  </si>
  <si>
    <t xml:space="preserve">Lisoňová Zuzana, Mgr. </t>
  </si>
  <si>
    <t>https://eit.europa.eu/our-activities</t>
  </si>
  <si>
    <t>Innovation Capacity Building for Higher Education</t>
  </si>
  <si>
    <t>European Institute of Innovation and Technology (EIT)</t>
  </si>
  <si>
    <t>Cieľom projektu je podporiť podnikateľské myslenie v rámci vysokoškolského vzdelávania. Viac ako 800 študentov a 300 zamestnancov sa bude učiť, ako sa pozrieť za hranice svojich vlastných odborov, inovatívne zmýšľať a podporiť tak vznik nových start-upov v sieti univerzít a vysokých škôl. Projekt zahŕňa taktiež vypracovanie spoločného akčného plánu pre inovácie (Innovation Vision Action), ktorého cieľom bude identifikovať zlepšenia pre každú zúčastnenú vysokú školu a eliminovať tak nedostatky prostredníctvom výmeny znalostí, spolupráce, programov a partnerstva.</t>
  </si>
  <si>
    <t>Mobility študentov a zamestnancov UK - akcia KA131</t>
  </si>
  <si>
    <t>2024-1-SK01-KA131-HED-000206135</t>
  </si>
  <si>
    <t>SAAIC – národná agentúra pre ERASMUS+</t>
  </si>
  <si>
    <t>Nie je možné vyplniť stĺpce F až I pretože projekt podporuje mobility vo všetkých odboroch vedy a techniky a oblastiach výskumu.</t>
  </si>
  <si>
    <t>Cieľom projektu je podporiť akademické mobility študentov, učiteľov a ostatných zamestnancov UK a tým podporiť aj internacionalizáciu a zvyšovanie kvality výučby.</t>
  </si>
  <si>
    <t>Mobility študentov a zamestnancov UK - akcia KA171</t>
  </si>
  <si>
    <t>2024-1-SK01-KA171-HED-000230103</t>
  </si>
  <si>
    <t>Cieľom projektu je podporiť akademické mobility študentov, učiteľov a ostatných zamestnancov UK s krajinami mimo krajín programu Erasmus+ (mimo EÚ a pridružených krajín) a tým podporiť aj internacionalizáciu a zvyšovanie kvality výučby.</t>
  </si>
  <si>
    <t>Propagácia a zvyšovanie atraktívnosti prírodovedno-technických odborov špecializovaných pre potreby praxe v cezhraničných oblastiach</t>
  </si>
  <si>
    <t>Kaizer Jakub Ing., PhD.</t>
  </si>
  <si>
    <t>304011U405</t>
  </si>
  <si>
    <t>https://www.mpsr.sk/vyzva-na-predkladanie-ziadosti-o-nfp-c-interreg-v-a-sk-cz-2018-09/372---13525/</t>
  </si>
  <si>
    <t>INTERREG V-A SK-CZ/2018/09</t>
  </si>
  <si>
    <t>00156621</t>
  </si>
  <si>
    <t>Hlavným cieľom projektu je uskutočniť propagačné a vzdelávacie aktivity s cieľom zvýšenia atraktivity prírodovedno-technických odborov špecializovaných pre potreby praxe v cezhraničných oblastiach. V tomto smere sa v rámci projektu plánuje organizácia podujatí a činností zahŕňajúce workshopy pre pedagógov prírodovedno-technických predmetov a žiakov stredných škôl s cieľom zvýšenia laboratórnych zručností u žiakov stredných škôl, dni otvorených dverí prírodovedno-technických odborov predovšetkým pre žiakov stredných škôl a školenia pre stredoškolských pedagógov prírodovedno-technických predmetov s cieľom zlepšenia vzdelávacích postupov - laboratórnej praxe žiakov.</t>
  </si>
  <si>
    <t>Bildungsgänge Studierender mit Hörschädigung</t>
  </si>
  <si>
    <t xml:space="preserve">Tarcsiová Darina, prof. PaedDr., PhD. </t>
  </si>
  <si>
    <t>Rámcová zmluva č. 0304/2008/SMS</t>
  </si>
  <si>
    <t>https://www.daad.de/de/infos-services-fuer-hochschulen/weiterfuehrende-infos-zu-daad-foerderprogrammen/ppp/</t>
  </si>
  <si>
    <t>Programm des Projektbezogenen Personenaustauschs (PPP) mit Slowakischen Repubik</t>
  </si>
  <si>
    <t>Ide o projekt, ktorý je zameraný na študentov s poruchou sluchu na vysokých školách, skúmala sa ich vzdelávacia cesta a dáta sa zbierali z nasledujúcich oblasti:
- vplyv kultúrneho zázemia, rodinnej situácie na  vzdelávanie, výber študijných programov a túžby študovať,
- pozitívne faktory ovplyvňujúce rozhodovanie o štúdiu,
- náročné obdobia vzdelávania (napr. počas puberty) a úloha kontaktov s podobne postihnutými rovesníkmi a ich vplyv na túžbu študovať,
- výhody/nevýhody prechodu medzi špeciálnymi školami a inkluzívnymi vzdelávacím prostredím, faktory ovplyvňujúce rozhodnutie pre jednu z možnosti a vplyv na vzdelávanie na vysokých školách,
- podpora priepustnosti medzi špeciálnymi školami a inkluzívnym vzdelávacím prostredím,
- význam podporných systémov vo vzdelávacom prostredí na vysokých školách.</t>
  </si>
  <si>
    <t>presunuté z T5</t>
  </si>
  <si>
    <t>Právo a umelá inteligencia</t>
  </si>
  <si>
    <t>Matúš Mesarčík, doc. JUDr.,  PhD. LL.M.</t>
  </si>
  <si>
    <t>2022GR03_006
2023GR03_006</t>
  </si>
  <si>
    <t>Podporný program spoločnosti SK-NIC, a.s.</t>
  </si>
  <si>
    <t>SK-NIC, a.s.</t>
  </si>
  <si>
    <t>https://www.crz.gov.sk/zmluva/7491742/</t>
  </si>
  <si>
    <t>Zabezpečenie výučby predmetu „Právo a umelá inteligencia“ a vydanie učebnice k tomuto predmetu. V rámci predmetu Právo a umelá inteligencia v prvom rade plánujeme predmetnú technológiu zadefinovať a zaradiť do širšieho rámca spoločnosti. Následne by došlo ku charakteristike právnych aspektov umelej inteligencie z hľadiska „soft law“ a „hard law“ regulácie, medzinárodných zmlúv, základných ľudských práv a slobôd a práva Európskej únie. Osobitne je potrebné venovať sa predstavenej regulácií na úrovní EÚ a to konkrétne Aktu o umelej inteligencií a smernici o zodpovednosti AI; - Potreba pripraviť absolventov, ktorí vo svojej praxi budú musieť popasovať s otázkami ktoré umelá inteligencia do našej spoločnosti prináša je v digitálne dobe nevyhnutná; - Absolventi by v budúcnosti mohli posilniť odborné a analytické kapacity na niektorých orgánoch verejnej moci ako napr. Ministerstvo investícií, regionálneho rozvoja a informatizácie Slovenskej republiky, Rada pre mediálne služby, budúci Koordinátor digitálnych služieb zriadený podľa Aktu o digitálnych službách prípadne iné orgány zriadené podľa návrhu Aktu o umelej inteligencií. Máme za to, že príprava odborných kapacít v danej oblasti je nevyhnutná, nakoľko verejná správa v súčasnosti trpí nedostatkom odborníkov v tejto oblasti;</t>
  </si>
  <si>
    <t>Bratislavské právnické fórum 2024</t>
  </si>
  <si>
    <t>CRZ_CEF_08_014_2024</t>
  </si>
  <si>
    <t>Talenty a vzdelávanie</t>
  </si>
  <si>
    <t>Nadácia CEF</t>
  </si>
  <si>
    <t>https://www.crz.gov.sk/zmluva/9758267/</t>
  </si>
  <si>
    <t>Právnická fakulta Univerzity Komenského v Bratislave každoročne organizuje medzinárodnú vedeckú konferenciu "Bratislavské právnické fórum 2024". V roku 2024 sa uskutočnil 10. ročník, ktorý sa konal v priestoroch Právnickej fakulty Univerzity Komenského v Bratislave v dňoch 17. – 19. septembra 2024 (utorok – štvrtok). Ústrednou témou plenárneho zasadnutia bol „Vplyv európskeho práva na národné právne poriadky“.</t>
  </si>
  <si>
    <t>Chcem (sa) učiť nemčinu III</t>
  </si>
  <si>
    <t>Šajánková Monika, Mgr., PhD.</t>
  </si>
  <si>
    <t>014/24_NJ_S</t>
  </si>
  <si>
    <t>https://www.nadacia-volkswagen.sk/</t>
  </si>
  <si>
    <t>Nadácia Volkswagen Slovakia</t>
  </si>
  <si>
    <t>Grant je určený na podporu vydávania časopisu o kultúrach a náboženstvách sveta Axis Mundi po dobu troch rokov (spolu 6 čísel časopisu).</t>
  </si>
  <si>
    <t>Vydávanie časopisu o kultúrach a náboženstvách sveta Axis Mundi</t>
  </si>
  <si>
    <t>Karásek Matej, Mgr., PhD.</t>
  </si>
  <si>
    <t>https://bratislavskykraj.sk/urad-bsk/dotacie/</t>
  </si>
  <si>
    <t>360 636 06</t>
  </si>
  <si>
    <t>Cieľom projektu je podpora prípravy budúcich učiteľov a učiteliek nemeckého jazyka, a to aj prostredncítvom zahraničných stáží.</t>
  </si>
  <si>
    <t>Gergel Peter PaedDr., PhD.</t>
  </si>
  <si>
    <t>012/24_NJ_S</t>
  </si>
  <si>
    <t>https://www.nadacia-volkswagen.sk/podporujeme/inovativna-vyucba-nemciny-2/</t>
  </si>
  <si>
    <t>Nadácia Volkswagen</t>
  </si>
  <si>
    <t>Projekt Chcem (sa) učiť nemčinu vzniká ako reakcia na aktuálne potreby a výzvy spoločnosti v oblasti cudzojazyčného vzdelávania, ktoré sa priamo premietajú do situácie na pracovnom trhu. Reaguje tiež na akútny nedostatok nemecky hovoriacich zamestnancov, ktorý úzko súvisí aj so zredukovanou výučbou nemeckého jazyka na školách a nízkym záujmom o profesiu učiteľa či lektora. Geografická blízkosť Rakúska a Nemecka, ako aj fakt, že nemčina je najpoužívanejší materinský jazyk v Európe, sú potenciálnymi výhodami práve pre voľbu nemčiny. Prostredníctvom predkladaného projektu by sme chceli prispieť k zatraktívneniu učiteľského povolania a inovatívnej príprave kvalifikovaných učiteľov, ktorí budú schopní uplatniť vedomosti v praxi na slovenských školách alebo v mimoškolskom vzdelávaní v jazykových kurzoch pre deti a dospelých.</t>
  </si>
  <si>
    <t>Výskumno-aplikačný program Zvedavé učenie</t>
  </si>
  <si>
    <t>Darovacia zmluva Z/2024/3024/VIII/PDF/PDF</t>
  </si>
  <si>
    <t>https://pga.pixelfederation.com/</t>
  </si>
  <si>
    <t>PIXEL FEDERATION, s.r.o.</t>
  </si>
  <si>
    <t>Zvedavé učenie implementuje do výučby projektové vyučovanie s využitím jemných zručností na podporu a rozvíjanie kompetencií pre 21. storočie.</t>
  </si>
  <si>
    <t>presunuté do T4</t>
  </si>
  <si>
    <t xml:space="preserve">Advanced Training in Pharmaceutical Care (ATIP) </t>
  </si>
  <si>
    <t>Mináriková Daniela, doc. PharmDr., PhD., MSc., MPH</t>
  </si>
  <si>
    <t>D-16-103/0001-00</t>
  </si>
  <si>
    <t>http://atip.woerwagpharma.sk/</t>
  </si>
  <si>
    <t>externý sponzor projektu</t>
  </si>
  <si>
    <t>WORWAG Pharma GmbH &amp; CO, KG</t>
  </si>
  <si>
    <t>Cieľom projektu je edukácia študentov v oblasti správnej dispenzačnej a poradenskej praxe orientovanej na pacienta, týkajúcej sa liekov vydávaných na lekársky predpis aj bez lekárskeho predpisu (OTC) a samoliečby, skvalitnenie dispenzačnej a poradenskej činnosti verejných lekárnikov na Slovensku, realizácia ďalšej formy vzdelávania študentov FaF UK v Bratislave a získavanie údajov na vedecko-publikačné aktivity. Za účasť a splnenie podmienok získava študent Certifikát. Projekt má už dlhoročnú tradíciu a v akademickom roku 2020/2021 sa konal už jeho 6. ročník.</t>
  </si>
  <si>
    <t>XXX. Martinský bioptický seminár Slovenskej divízie Medzinárodnej akadémie patológie (SD-IAP)</t>
  </si>
  <si>
    <t xml:space="preserve">MUDr. Michal Kalman, PhD. </t>
  </si>
  <si>
    <t>Martinské bioptické centrum, s.r.o.</t>
  </si>
  <si>
    <t>Organizácia podujatia "XXX. Martinský bioptický seminár Slovenskej divízie Medzinárodnej akadémie patológie (SD-IAP)"</t>
  </si>
  <si>
    <t>BD Bamed</t>
  </si>
  <si>
    <t>Hermes LabSystems</t>
  </si>
  <si>
    <t>STEZAM s.r.o.</t>
  </si>
  <si>
    <t>We Make Media Slovakia, s. r. o.</t>
  </si>
  <si>
    <t>Pragostem s.r.o.</t>
  </si>
  <si>
    <t>ZENA-R Slovakia, s.r.o.</t>
  </si>
  <si>
    <t>Edukačný grant pre 45. Študentskú vedeckú konferenciu</t>
  </si>
  <si>
    <t>Šimera Michal, doc. RNDr., PhD.</t>
  </si>
  <si>
    <t>Roche Slovensko, s.r.o.</t>
  </si>
  <si>
    <t>Organizácia podujatia "ŠVK 2024"</t>
  </si>
  <si>
    <t xml:space="preserve">Rozvoj postgraduálneho štúdia </t>
  </si>
  <si>
    <t xml:space="preserve">prof. MUDr. Dušan Dobrota, CSc. </t>
  </si>
  <si>
    <t>Beckman Coulter Slovenská republika s. r. o.</t>
  </si>
  <si>
    <t>Medzinárodné súťaže/International Mathematics Competition for University Students</t>
  </si>
  <si>
    <t>Niepel Martin, RNDr., PhD</t>
  </si>
  <si>
    <t>Dodatok č. 7 k zmluve 0021/2024</t>
  </si>
  <si>
    <t>algebra a teória čísel</t>
  </si>
  <si>
    <t xml:space="preserve">priame zadanie /Metodikou rozpisu dotácií zo štátneho rozpočtu verejným vysokým školám na rok 2024, Prílohou č. 9 – „Poskytovanie dotácie na úhradu nákladov spojených s účasťou študentov na medzinárodných súťažiach“ predkladáme žiadosť o čiastočnú refundáciu nákladov študentov. </t>
  </si>
  <si>
    <t>Iné</t>
  </si>
  <si>
    <t>Ministerstvo školstva, vedy, výskumu a športu Slovenskej republiky</t>
  </si>
  <si>
    <t>dodatok k dotačnej zmluve</t>
  </si>
  <si>
    <t>Účasť študentov na medzinárodných súťažiach v informatike a matematike: „Vojtěch Jarník International Mathematical Competition“ a International Mathematics Competition for University Students".</t>
  </si>
  <si>
    <t>LSS S Východné Slovensko</t>
  </si>
  <si>
    <t xml:space="preserve">Moczo Peter, prof. RNDr., DrSc. </t>
  </si>
  <si>
    <t>Dotačná zmluva 0021/2024</t>
  </si>
  <si>
    <t xml:space="preserve">priame zadanie </t>
  </si>
  <si>
    <t>Dobudovanie seizmickej siete a meranie seizmického ohrozenia slovenskej republiky oblasť Východného Slovenska</t>
  </si>
  <si>
    <t>Žiadosť o dofinancovanie Radiačnej monitorovacej siete SR na r. 2024</t>
  </si>
  <si>
    <t>Masarik Jozef, prof. RNDr., DrSc.</t>
  </si>
  <si>
    <t>Dodatok č. 6 k zmluve 0021/2024</t>
  </si>
  <si>
    <t>Vybudovanie Radiačnej monitorovecej siete v SR, vyhonocovanie jadrového ohrozenia ako aj vyhodnocovanie koncentrácie Radónu v SR.</t>
  </si>
  <si>
    <t>Inovačné vzdelávanie pre pedagogického zamestnanca v kategórie učiteľ a v podkategóriách učiteľ druhého stupňa základnej školy alebo učiteľ strednej školy.</t>
  </si>
  <si>
    <t>Rostás Kristína, RNDr., PhD.</t>
  </si>
  <si>
    <t>3240000182; 3240000183; 3240000232; 3240000234; 3240000287; 3240000288; 3240000335</t>
  </si>
  <si>
    <t>https://www.minedu.sk/26361-sk/profesijny-rozvoj-pedagogickych-zamestnancov-a-odbornych-zamestnancov/</t>
  </si>
  <si>
    <t>Základná škola, Jílemníckeho; Základná škola J.C.Hronského; Katolícka spojená škola; Stredná zdravotnícka škola; ZŠ s MŠ, Hybe; Základná škola s materskou školou;Súkromná spojená škola Nová Dubnica</t>
  </si>
  <si>
    <t>37831208/37833758/42210429/ 00607339/42388139/55620400</t>
  </si>
  <si>
    <t>15.1.2024/25.1.2024/29.1.2024</t>
  </si>
  <si>
    <t>Vzdelávanie v programe motivačné metódy na rozvíjanie pozitívneho vzťahu žiakov k matematiky na ZŠ a SŠ a v programe Zmysluplné využívanie technlógií vo vyučovaní fyziky, vzdelávanie v programe Kritické myslenie vyučovaní fyziky.</t>
  </si>
  <si>
    <t>Rozširujúce štúdium ealizované podľa zákona č. 138/2019 Z. z. o pedagogických zamestnancoch a odborných zamestnancoch a o zmene a doplnení niektorých zákonov</t>
  </si>
  <si>
    <t>3240000185; 3240000231; 3240000286; 3240004229</t>
  </si>
  <si>
    <t xml:space="preserve">Súkromná ZŠ Felix; Gymnázium Matky Alexie; </t>
  </si>
  <si>
    <t>53072120/17318840</t>
  </si>
  <si>
    <t>15.1.2024/25.1.2024/3.9.2024</t>
  </si>
  <si>
    <t>Rošírujúce vzdelávanie budúcich učiteľom matematiky, fyziky a informatiky.</t>
  </si>
  <si>
    <t>DAAD Novel label-free sensing approach for evaluation of binding of mycotoxins and antibiotics to DNA aptamers immobilized at surfaces</t>
  </si>
  <si>
    <t>Projekt je zameraný  na vývoj biosenzorov na báze DNA aptamérov a rezonancie povrchových plazmónov na detekciu vybraných antibiotík a mykotoxínov</t>
  </si>
  <si>
    <t>DAAD Brawu-Bratislava-Wuppertal research goup on mathematikal modeling in finance</t>
  </si>
  <si>
    <t>Ševčovič Daniel, prof. RNDr., DrSc.</t>
  </si>
  <si>
    <t>Cieľom tohto projektu je navrhnúť niektoré zovšeobecnenia/úpravy štrukturálnych modelov a numerických metód, ktoré boli predtým prezentované v literatúre pre rizikovo neutrálne oceňovanie finančných nástrojov na emisných trhoch. Pre navrhované štrukturálne modely je naším cieľom odvodiť dopredno-spätnú stochastickú diferenciálnu rovnicu (FBSDE) pre cenový proces emisných certifikátov a numericky vyriešiť súvisiace nelineárne parciálne diferenciálne rovnice pre cenu certifikátu a pre ceny finančných derivátov na emisnom trhu.</t>
  </si>
  <si>
    <t>Krajské kolo - Turnaj mladých fyzikov kat SŠ.</t>
  </si>
  <si>
    <t>Kundracik František, doc. RNDr., CSc.</t>
  </si>
  <si>
    <t>Z/2024/117/XIV/FMFI/DEK</t>
  </si>
  <si>
    <t>teória vyučovania fyziky</t>
  </si>
  <si>
    <t>Regionálny úrad školskej správy v Bratislave</t>
  </si>
  <si>
    <t>Cieľom grantu je zabezpečiť priebeh krajského kola Turnaja mladých fyzikov na pôde FMFI UK. Hlavnou náplňou je odborno-technické zabezpečenie krajského kola, najmä príprava porotcov a ich práca v porotách a organizačné zabezpečenie súťaž</t>
  </si>
  <si>
    <t>Základný študijný program pre meteorológov - doplnkové postgraduálne štúdium</t>
  </si>
  <si>
    <t>Gera Martin, doc. RNDr., PhD.</t>
  </si>
  <si>
    <t>Z20243371_Z</t>
  </si>
  <si>
    <t>meteorológia a klimatológia</t>
  </si>
  <si>
    <t>https://www.uvo.gov.sk/vestnik-a-registre/vestnik/oznamenie/detail/1283073?cHash=89bbd1d1504595e81a6d739e97370e02</t>
  </si>
  <si>
    <t>Ministerstvo obrany Slovenskej republiky</t>
  </si>
  <si>
    <t>30845572</t>
  </si>
  <si>
    <t>Doplnkové štúdium v oblasti meteorológie pre zamestnancov Ministerstva obrany SR v súlade s požiadavkami Svetovej meteorologickej organizácie (WMO) a Medzinárodnej organizácie pre civilné letectvo (ICAO). Požadovaný obsah a rozsah výučby je v súlade s „Basic Instruction Package for Meteorologists“, podľa predpisu WMO-No. 1083</t>
  </si>
  <si>
    <t>Špeciálne vzdelávanie doplnkové odborné postgraduálne štúdium pre zamestnancov SHM</t>
  </si>
  <si>
    <t>Slovenský hydrometeorologický ústav</t>
  </si>
  <si>
    <t>00 156 884</t>
  </si>
  <si>
    <t>Vzdelávanie v súlade s požiadavkami Svetovej meteorologickej organizácie (WMO) a Medzinárodnej organizácie pre civilné letectvo (ICAO) pre personál zabezpečujúci letectvo v oblasti meteorológie, meteorologických meraní a pozorovaní.</t>
  </si>
  <si>
    <t>MAST - Modranský automatizovaný študentský teleskop</t>
  </si>
  <si>
    <t>Paulech Tomáš, RNDr., PhD.</t>
  </si>
  <si>
    <t>Z/2023/2806/XIV/FMFI/DEK</t>
  </si>
  <si>
    <t>https://www.crz.gov.sk/zmluva/8594002/</t>
  </si>
  <si>
    <t>Pre inštitúcie - vysokoškolské vzdelávanie</t>
  </si>
  <si>
    <t>Rekonštrukcia pomocného pavilónu v areáli AGO a zakúpenie potrebných elektronických a optických komponentov. Cieľom je automatizácia menšieho astronomického ďalekohľadu a sprevádzkovanie vzdialených pozorovaní primárne pre účely študentských prác..</t>
  </si>
  <si>
    <t>Zmluva o spolupráci pri vykonávaní školení k robotickým vzdelávacím stavebniciam a príprave didaktických materiálov</t>
  </si>
  <si>
    <t>Z/2023/1668/IX/FMFI/DEK</t>
  </si>
  <si>
    <t>https://www.crz.gov.sk/zmluva/8101266/</t>
  </si>
  <si>
    <t>EDUXE Slovensko, s.r.o.</t>
  </si>
  <si>
    <t>V spolupráci s dodávateľom učebných pomôcok LEGO Education na Slovensku vysielame certifikovaného školiteľa programu LEGO Education Academy Teacher Training (LEATT) na všetky stupne škôl od materských po vysoké a pre všetky druhy učebných pomôcok LEGO Education. Okrem toho spolupracujeme aj pri vytváraní materiálov, či šírení povedomia o týchto produktoch na rôznych podujatiach - letných školách, konferenciách, workshopoch, súťažiach a pod.</t>
  </si>
  <si>
    <t>Podpora organizátorov medzinárodnej súťaže iBobor</t>
  </si>
  <si>
    <t>Tomcsányiová Monika, doc. PaedDr., PhD.</t>
  </si>
  <si>
    <t>Z/2024/495/VIII/FMFI/DEK</t>
  </si>
  <si>
    <t>https://www.crz.gov.sk/zmluva/9056302/</t>
  </si>
  <si>
    <t>Soitron s.r.o.</t>
  </si>
  <si>
    <t>Hlavným cieľom je podporiť záujem o informačné a komunikačné technológie (IKT) u všetkých žiakov. Chce iniciovať v deťoch využívanie IKT, posmeliť ich v intenzívnejšom a kreatívnejšom používaní moderných technológií pri učení sa.</t>
  </si>
  <si>
    <t>IChair</t>
  </si>
  <si>
    <t>Polášek Ivan, doc. Ing., PhD.</t>
  </si>
  <si>
    <t xml:space="preserve">
Z/2024/2566/VIII/FMFI/DEK</t>
  </si>
  <si>
    <t>https://crz.gov.sk/zmluva/9845080/</t>
  </si>
  <si>
    <t>Grantový program Digital pre vysoké školy</t>
  </si>
  <si>
    <t>Cieľom projektu iChair je zlepšiť mobilitu, samostatnosť a kvalitu života ľudí s vážnym telesným postihnutím a vytvoriť prototyp asistenčného systému v podobe inteligentného invalidného vozíka, ktorý bude možné ovládať výlučne pohľadom. Počas vývoja tohto systému zároveň preskúmame možnosti využitia pokročilých technológií obohatenej reality a umelej inteligencie s cieľom vytvoriť inovatívne rozhrania, ktoré umožnia efektívnejší spôsob interakcie používateľa s okolitým svetom.</t>
  </si>
  <si>
    <t>Teaching Evidence-Based Research With a Focus on Ambient Assisted Living</t>
  </si>
  <si>
    <t>Kostičová Michaela, MUDr., PhD., MPH
Babjaková Jana, MUDr., PhD., MPH
Capíková Silvia, Mgr., PhD.</t>
  </si>
  <si>
    <t>BIN BF02_2021_004</t>
  </si>
  <si>
    <t>Výzva na predkladanie návrhov pre bilaterálne iniciatívy v oblasti vzdelávania na web stránke Výskumnej agentúry.
Zmluva o príspevku č.09/2023 https://www.crz.gov.sk/zmluva/8140849/</t>
  </si>
  <si>
    <t>Fond pre bilaterálne vzťahy 
Bilaterálne iniciatívy v rámci zložky 
Vzdelávanie (BIN BF02) – Granty EHP a Nórska
Výskumná agentúra</t>
  </si>
  <si>
    <t>Výskumná agentúra / Nórsky finančný mechanizus a  Finančný mechanizmus EHP</t>
  </si>
  <si>
    <t>Realizácia online kurzu  Evidence Based Research  (EBR) so zameraním na Ambient Assisted Living (AAL) so zameraním  výskumníkov, študentov medicíny a doktorandov Lekárskej fakulty UK v Bratislave
Príprava učebných a študijných materiálov pre kurz ERB v slovenskom a anglickom jazyku</t>
  </si>
  <si>
    <t>Zavedenie metód elektrickej neurostimulácie do vzdelávania logopédov</t>
  </si>
  <si>
    <t>Číčelová Ema, Mgr.</t>
  </si>
  <si>
    <t>2024VZDinst015</t>
  </si>
  <si>
    <t>Výskum a zakúpenie elektrostimulačného prístroja s EMG a zpätnou väzbou na terapiu dysfagie.</t>
  </si>
  <si>
    <t>Mobilné ultrazvuky: Budúcnosť praktických zručností medikov</t>
  </si>
  <si>
    <t xml:space="preserve">Trnka Michal, Mgr., PhD. </t>
  </si>
  <si>
    <t>2024VZDinst053</t>
  </si>
  <si>
    <t>Zakúpenie prenosné ultrazvukového zariadenia a simulačné vzdelávanie študentov.</t>
  </si>
  <si>
    <t>Zachráňme život !!!</t>
  </si>
  <si>
    <t>2024VZDinst044</t>
  </si>
  <si>
    <t>Tréning zručností na prístroji -Trenažér arteriálnej kanylácie.</t>
  </si>
  <si>
    <t>Učenie pre život</t>
  </si>
  <si>
    <t>Z/2024/2986/IX/FM/Tj</t>
  </si>
  <si>
    <t>https://www.crz.gov.sk/zmluva/10030828/</t>
  </si>
  <si>
    <t>Únia materských centier</t>
  </si>
  <si>
    <t>Únia materských centier/ Generali, a.s.</t>
  </si>
  <si>
    <t>Projekt Učenie pre život je vzdelávací projekt určený znevýhodneným rodinám s deťmi vo veku 0-6 rokov. Rodiny sa stretávajú na pravidelných workshopoch raz do týždňa počas 11 mesiacov v materskom alebo rodinnom centre. Program zastrešuje poisťovňa Generali v spolupráci s Úniou materských centier a je financovaný z Nadačného Fondu poisťovne Generali. Fakulta managementu zastrešuje monitorovanie a hodnotenie spoločenského vplyvu projektu.</t>
  </si>
  <si>
    <t>Únia materských centier -Učenie pre život</t>
  </si>
  <si>
    <t>Z/2024/2985/IX/FM/Tj</t>
  </si>
  <si>
    <t> Z/2024/2985/VIII/FM/TJ | Centrálny register zmlúv</t>
  </si>
  <si>
    <t>Budúcnosť Inak je sociálna inovácia v rámci ktorej vznikli viaceré mimoškolské centrá, v ktorých je žiakom druhého stupňa základných škôl ponúknutý 3-ročný vzdelávací program zameraný na podnikavosť, digitálne a mäkké zručnosti. Fakulta managementu každoročne zastrešuje monitorovanie a hodnotenie spoločenského vplyvu tejto sociálnej inovácie, výstupom je hodnotiaca správa kvantifikujúca vzniknuté spoločenské vplyvy a naratívna časť reportu opisujúca dosiahnuté výsledky.</t>
  </si>
  <si>
    <t>Slovac economics association meeting (SEAM)</t>
  </si>
  <si>
    <t>Páleník, Michal, Mgr., PhD.,</t>
  </si>
  <si>
    <t>Z/2024/2321/IX/FM/TJ</t>
  </si>
  <si>
    <t> Z/2024/2321/IX/FM/TJ | Centrálny register zmlúv</t>
  </si>
  <si>
    <t>Slovenská ekonomická spoločnosť</t>
  </si>
  <si>
    <t>Spolupráca zmluvných strán zahrňujúca aktivity súvisiace s organizáciou a realizáciou ôsmej medzinárodnej konferencie „SLOVAK ECONOMIC ASSOCIATION MEETING (SEAM 2024)“</t>
  </si>
  <si>
    <t>Použtie EEG technológie na vedu a vzdelávanie</t>
  </si>
  <si>
    <t>Lisá Elena, doc. Mgr., PhD.
Capková Eva, RNDr., PhD.</t>
  </si>
  <si>
    <t>Z/2024/2989/VIII/FSEV/UAP</t>
  </si>
  <si>
    <t xml:space="preserve">sociálna psychológia </t>
  </si>
  <si>
    <t>https://www.nadaciatatrabanky.sk/grant/strategicky-rozvoj-pre-vysoke-skoly/</t>
  </si>
  <si>
    <t>Vzdelanie pre inštitúcie 2024</t>
  </si>
  <si>
    <t>Nadácia Tatra Banky</t>
  </si>
  <si>
    <t xml:space="preserve">Dar je poskytnutý na základe žiadosti prijímateľa daru o finančnú podporu projektu  Použitie EEG technológie vo výučbe a výskume, ktorý predložila FSEV v rámci grantového programu “Vzdelanie pre inštitúcie” a je účelovo viazaný na realizáciu  tohto projektu. </t>
  </si>
  <si>
    <t>Letná bratislavská univerzita seniorov - LBUS</t>
  </si>
  <si>
    <t>Žideková Jarmila, Mgr.</t>
  </si>
  <si>
    <t>SSV/OSP/071/2024</t>
  </si>
  <si>
    <t>https://www.crz.gov.sk/zmluva/9543793/</t>
  </si>
  <si>
    <t>Projekt hl. mesta SR v spolupráci s UK</t>
  </si>
  <si>
    <t>Magistrát hl. mesta SR Bratislava</t>
  </si>
  <si>
    <t>Realizácia vzdelávania pre seniorov Bratislavy v letných mesiacoch s cieľom, mobilizovať seniorov, poznatkami a socializáciou skvalitniť trávenie voľného času, podnecovať k hľadaniu nových informácií a reflektovať aktuálne dianie vo svete a v spoločnosti.</t>
  </si>
  <si>
    <t>Online - spoločne a bezpečne</t>
  </si>
  <si>
    <t>ST Priama podpora 2024, Zmluva o poskytnutí grantu STZDD25_12</t>
  </si>
  <si>
    <t>https://nadacnyfondtelekom.sk/podporime-digitalnu-bezpecnost-seniorov-a-zlepsovanie-ich-digitalnych-zrucnosti/</t>
  </si>
  <si>
    <t>Zrelí na dobu digitálnu 2025 Digitálny senior v bezpečí</t>
  </si>
  <si>
    <t>31784828</t>
  </si>
  <si>
    <t>Cieľom je podporiť a zvýšiť úroveň digitálnych zručností seniorov v praktickom živote, bankovníctve a finančných operáciách, identifikácia hrozieb v online priestore, využívanie výhod digitálnych technológií a rozvoj zručností praktickým využívaním IKT</t>
  </si>
  <si>
    <t>Identifikácia bariér v online prostredí na VŠ v SR</t>
  </si>
  <si>
    <t xml:space="preserve">Mária Stankovičová, Mgr. Bc. </t>
  </si>
  <si>
    <t>Priama výzva zo strany MŠVVM</t>
  </si>
  <si>
    <t>Cieľom projektu je poskytnúť ministerstvu tri návrhy možnej podoby a rozsahu samotnej analýzy online bariér, ktorá by sa následne mala v priebehu roka 2025 realizovať v rámci projektu 2.6 ‘Pomoc a podpora pre žiakov a študentov’ (podprojekt vysoké školy), vyplývajúceho z programového vyhlásenia vlády s dôrazom na bezbariérovú prístupnosť vysokoškolského prostredia v SR. Jednotlivé návrhy zohľadnia nielen rôzne skupiny znevýhodneného študentstva, ale taktiež webové sídla, typy informačných systémov a vzdelávacích platforiem z hľadiska ich účelu a prístupnosti, ako aj časovú a finančnú náročnosť možných analýz. V rámci prvej prípravnej etapy sa zadefinuje rozsah a ciele monitoringu, formy mapovania aktuálneho stavu, vytvorí sa tím spolupracovníkov, zaškolia sa spolupracovníci, ktorí sa budú podieľať na testovaní informačnej prístupnosti, pripravia sa nástroje prieskumov a testovania, vytvorí sa metodika testovania a prieskumu, zostavenie správy o výsledkoch prípravnej fázy projektu.</t>
  </si>
  <si>
    <t xml:space="preserve">Kultúrne dedičstvo sv. Konštantína - Cyrila a Metoda s dôrazom na zviditeľňovanie nových exaktných poznatkov </t>
  </si>
  <si>
    <t>Ivanič Peter, prof. PhDr., PhD.</t>
  </si>
  <si>
    <t>UV SR 696/2024</t>
  </si>
  <si>
    <t xml:space="preserve">Grantový systém ÚV SR  </t>
  </si>
  <si>
    <t>Úrad vlády SR</t>
  </si>
  <si>
    <t>Byzantská misia na čele so sv. Konštantínom-Cyrilom a Metodom, ktorá prišla v roku 863 na Veľkú Moravu, mala nielen christianizačný rozmer, ale tiež nesmierny význam pre kultúrny rozvoj Slovanov. Kultúrne dedičstvo solúnskych bratov je dlhodobo podrobené interdisciplinárnemu vedeckému výskumu. Dôležitým zámerom projektu je prezentovať súčasný stav poznatkov prostredníctvom viacerých aktivít, ktoré poukážu na skutočnosť ako sa vyvíjalo v európskom kontexte. Hlavným výstupom bude plnofarebná reprezentatívna publikácia vydaná bilingválne (anglický a slovenský jazyk) v spolupráci s Pápežským slovenským ústavom sv. Cyrila a Metoda v Ríme a Slovenským historickým ústavom v Ríme. Čitateľovi ponúkne jedinečnú a veľmi cennú príležitosť spoznať život a kult relikvií jednej z najvýznamnejších a najosvietenejších osobností 9. storočia. Ďalším výstupom bude putovná panelová výstava prezentovaná na viacerých miestach Európy spojených so životom sv. Konštantína-Cyrila.</t>
  </si>
  <si>
    <t>Holíčska šibenica - od výskumu k prezentácii</t>
  </si>
  <si>
    <t>Bönde Gogová Stanislava, doc. PhDr., PhD.</t>
  </si>
  <si>
    <t>UV SR 7926/2024</t>
  </si>
  <si>
    <t>Dotácia bude využitá na financovanie potrebných analýz dôležitých k vyhodnoteniu výsledkov archeologického výskumu historickej šibenice v Holíči a následnú prezentáciu (realizácia múzejnej výstavy, popularizačné prednášky).</t>
  </si>
  <si>
    <t>Monitoring stavu vybraných druhov - chrobáky, pavúky a vážky (Monitoring bioty v rámci projektu LIFE14 NAT/SK/001306 Obnova a manažment dunajských lužných biotopov)</t>
  </si>
  <si>
    <t>Mederly Peter, prof. RNDr., PhD.</t>
  </si>
  <si>
    <t>ZML-2023/ 1-1850:191006</t>
  </si>
  <si>
    <t>EU LIFE program</t>
  </si>
  <si>
    <t>Bratislavské regionálne ochranárske združenie</t>
  </si>
  <si>
    <t>Projekt "Monitoring stavu vybraných druhov - chrobáky, pavúky a vážky" je súčasťou aktivity D.2 Monitoring bioty v rámci projektu LIFE14 NAT/SK/001306 Obnova a manažment dunajských lužných biotopov. Predmetom zmluvy je spracovanie a dodanie výsledkov monitoringu stavu vybraných druhov prioritne na lokalitách kde boli implementované zásahy v aktivitách C4. Obnova skladby autochtónnych druhov drevín a zvýšenie biodiverzity lesných porastov, C5. Obnova nížinných lúk a nelesných biotopov, C.1 Obnova prietočnej kapacity a longitudinálnej spojitosti systému dunajských ramien a C.2. Obnova laterálnej konektivity ramien a vodného režimu mokradí. V každej skupine živočíchov sú prioritne monitorované druhy európskeho významu definované podľa Smernice o biotopoch (NATURA 2000), (ďalej „monitoringˮ). Monitorovacím obdobím sú roky 2022 a 2023.</t>
  </si>
  <si>
    <t>Monitoring vplyvu projektu na ekosystémové funkcie (Aktivita D.4 v rámci projektu LIFE14 NAT/SK/001306 Obnova a manažment dunajských lužných biotopov)</t>
  </si>
  <si>
    <t>ZML-2023-1/1851:191006</t>
  </si>
  <si>
    <t>Projekt "Monitoring vplyvu projektu na ekosystémové funkcie (Aktivita D.4)" je súčasťou projektu LIFE14 NAT/SK/001306 Obnova a manažment dunajských lužných biotopov, realizovaného Bratislavským regionálnym ochranárskym združením (BROZ). V rámci projektu je riešená obnova a revitalizácia vybraných projektových lokalít (špecifických biotopov) v území CHKO Dunajské luhy. Ide o druhú fázu projektu, v ktorej je hodnotený stav ekosystémov vo vzťahu k ekosystémovým funkciám a službám pred realizáciou projektových aktivít, v priebehu projektu a na konci projektu po realizácii projektových aktivít. Výsledkom je záverečná správa, charakterizujúca ekosystémové funkcie a služby pred projektom a po projekte (06/2024).</t>
  </si>
  <si>
    <t>Biomonitoring areálu závodu JLR 4</t>
  </si>
  <si>
    <t>Baláž Ivan, prof. Mgr., PhD.</t>
  </si>
  <si>
    <t>ZML-2023/1-1605:191006</t>
  </si>
  <si>
    <t>Zmluva o vzájomnej spolupráci a realizácii biomonitoringu</t>
  </si>
  <si>
    <t>BIOmonitoring</t>
  </si>
  <si>
    <t xml:space="preserve">Jaguar Land Rover Slovakia </t>
  </si>
  <si>
    <t>Výrobný areál bol zastavaním a vybetónovaním obslužných plôch a komunikácií z hľadiska prítomnosti rôznych foriem života takmer sterilný. Monitoringom priemyselného parku Jaguar Land Rover Slovakia, s.r.o. sa realizuje od roku 2019 za účelom zachytenia revitalizácie areálu, postupného obnovenia biodiverzity a nových vhodných stanovíšť v silne antropogénne zasiahnutom území.</t>
  </si>
  <si>
    <t>Biomonitoring vybraných skupín živočíchov v areáli závodu SEMMELROCK STEIN + DESIGN Dlažby. s.r.o., Sereď</t>
  </si>
  <si>
    <t>Kramáreková Hilda, RNDr., PhD.</t>
  </si>
  <si>
    <t>ZML-2023/1-138:191006</t>
  </si>
  <si>
    <t>Biomonitoring</t>
  </si>
  <si>
    <t>SEMMELROCK STEIN+DESIGN Dlažby, s.r.o.</t>
  </si>
  <si>
    <t>Biomonitoring vybraných skupín živočíchov v areáli závodu, prezentácia a popularizácia výsledkov biomonitoringu.</t>
  </si>
  <si>
    <t>Návrh a implementácia modelu zvyšovania kvalifikácie zamestnancov v oblasti priemyselnej automatizácie</t>
  </si>
  <si>
    <t>Kuna Peter, Ing. Mgr., PhD.</t>
  </si>
  <si>
    <t>ZML – 2023/1-1166:191006</t>
  </si>
  <si>
    <t>Výskum a vývoj vzdelávacieho rámca PLC programátorov</t>
  </si>
  <si>
    <t>Constellium Extrusion Levice, s.r.o.</t>
  </si>
  <si>
    <t>Realizácia návrhu a nasadenia vzdelávacieho modelu zameraného na prípravu programátorov priemyselnej automatizácie.</t>
  </si>
  <si>
    <t>Modely výrobných procesov v systémoch virtuálnej reality</t>
  </si>
  <si>
    <t>ZML – 2023/1-1167:191006</t>
  </si>
  <si>
    <t>Realizácia návrhu modelov výrobných procesov v systéme virtuálnej reality.</t>
  </si>
  <si>
    <t>Pedagogická fakulta UKF</t>
  </si>
  <si>
    <t>„Návrh a vývoj softvérových nástrojov pre softvér maliarsky softvér Rebelle”</t>
  </si>
  <si>
    <t>Zabadal Ľubomír, Mgr., PhD.</t>
  </si>
  <si>
    <t>ZML/1/2024/191006/z:561</t>
  </si>
  <si>
    <t>vedy o umení</t>
  </si>
  <si>
    <t>ostatné vedy o umení</t>
  </si>
  <si>
    <t>Vývoj softvérových nástrojov</t>
  </si>
  <si>
    <t xml:space="preserve">Escape Motions, s.r.o.  </t>
  </si>
  <si>
    <t>Cieľom projektu je návrh a vývoj softvérových nástrojov pre maliarsky softvér Rebelle. V súčinnosti s výskumným partnerom spoločnosťou Escape Motions, s. r. o., Katedra výtvarnej tvorby a výchovy PF UKF vytvorí sériu plošných maloformátových a strednoformátových materiálových zmesí pre digitalizáciu mikroskopických štruktúr daných materiálov. Súčasťou výskumu je tvorba granulačných textúr a materiálových stôp kresliarskych a maliarskych nástrojov. Rebelle je celosvetovo prvým maliarskym softvérom s fyzickým miešaním farieb na báze tradičných pigmetov, využívajúcim interaktívne podkladové umelecké materiály a technológiu mikroskopických detailov NanoPixel.</t>
  </si>
  <si>
    <t xml:space="preserve">Výskum, vývoj a implementácia systému rizikológie - DS Smith Turpak obaly, a.s. </t>
  </si>
  <si>
    <t>Tureková Ivana, doc. Ing., PhD., MBA</t>
  </si>
  <si>
    <t>ZML/1/2024/191006/z:580</t>
  </si>
  <si>
    <t>Výskum, vývoj a imlementácia systému rizikológie</t>
  </si>
  <si>
    <t>DS Smith Turpak Obaly. a.s.</t>
  </si>
  <si>
    <t>Cieľom výskumného projektu bol návrh, vývoj a verifikácia systému rizikológie v spoločnosti DS Smith Turpak Obaly. a.s. Súčasný projekt posúdenia rizík v organizácii nespĺňal požadované štandardy z hľadiska využiteľnosti a flexibilnosti a bol považovaný za zastaralý. Preto bolo potrebné vyvinúť nový model, ktorý by reflektoval na aktuálne potreby spoločnosti. Bola navrhnutá metodológia výskumu, postupy na vyhľadávanie nebezpečenstiev, návrh vhodnej metódy hodnotenia a posudzovania rizík a vytvorenia systému nápravných opatrení. Objektami výskumu boli strojné zariadenia a činnosti na/pri nich vykonávané. Výsledky navrhnutého výskumného modelu posudzovania rizík boli overované a implementované na reálne podmienky.</t>
  </si>
  <si>
    <t xml:space="preserve">STEMkey </t>
  </si>
  <si>
    <t>Čeretková Soňa, doc. PaedDr., PhD.</t>
  </si>
  <si>
    <t>2O2O-I-DEO1-KA203.005671</t>
  </si>
  <si>
    <t>https://icse.eu/international-projects/stemkey/</t>
  </si>
  <si>
    <t xml:space="preserve">ERASMUS+ </t>
  </si>
  <si>
    <t>Projekt sa zaoberá tvorbou a overením materiálov pre študentov učiteľstva. Kontext materiálov leží v problematike STEM predmetov. Materiály majú formu modulov priamo použiteľných vo vyučovaní. Súčasťou modulov je riešenie komplexných problémov, mapovanie medzipredmetových vzťahova sústredenie sa na aktivizujúce metódy vyučovania s dôrazom na tvorivosť a kritické myslenie.</t>
  </si>
  <si>
    <t>TEACHING GREEN - From Climate Change Education and Awareness to Citizen Science Action</t>
  </si>
  <si>
    <t>Jakab Imrich, Mgr., PhD.</t>
  </si>
  <si>
    <t>2021-1-SK01-KA220-SCH-000032754</t>
  </si>
  <si>
    <t>https://www.erasmusplus.sk/vyzva-2021/#1634202644645-b6c16f3c-7705</t>
  </si>
  <si>
    <t>Projekt je zameraný na implementáciu praktickej environmentálnej výchovy do sekundárneho vzdelávania a na zvyšovanie povedomia o zmene klímy, jej dopadoch a zmierňujúcich opatreniach. Hlavnými aktivitami projektu sú medzinárodné tréningy určené pre učiteľov a tvorba metodických materiálov pre žiakov zameraných na praktický monitoring, ktorým môžu priamo v mieste bydliska, prípadne školy sledovať dopad klimatických zmien. Projekt je realizovaný v spolupráci s o.z. INAK, s o.z. Strom života a v partnerstve s ďalšími 3 organizáciami z Talianska, Španielska a z Cypru.</t>
  </si>
  <si>
    <t>ICSE Academy - European collaboration and mobility in professional development of pre- and in-service STEM teachers</t>
  </si>
  <si>
    <t>101052670 — proSTEM — ERASMUS-EDU-2021-PEX-TEACH-A</t>
  </si>
  <si>
    <t>https://icse.eu/icse-academy/</t>
  </si>
  <si>
    <t>Academia Istropolitana Nova, o.z.</t>
  </si>
  <si>
    <t>The ICSE Academy is a collaboration of 13 Higher Education Institutions, 13 policy-making organisations and 65 schools in 13 European countries to provide innovations for professional learning of pre- and in-service STEM teachers. This means that, altogether 100 higher education researchers, STEM initial teacher education (ITE) staff and continuous professional development (CPD) providers, educational policy makers, pre- and in-service teachers joined forces to improve Europe’s STEM teacher education and training! The Academy offers a wide range of activity formats, e.g. focus topic exchanges (1h4), reflective job-shadowing for teacher educators and teachers, clustered workshop series, and summer schools which bring together STEM teacher students, teacher educators and teachers. Jointly organized by all project countries and taking place accross Europe, each format provides enriching European perspectives on STEM education, supported by a distinct spotlight on learning about, from and for each other. All offered activities feature a unique profile: they promote the European dimension, and increase mobility and collaboration in STEM teacher education and training.</t>
  </si>
  <si>
    <t>AVATAR - caring for All Vulnerable Animals Through an Active Relationship with nature</t>
  </si>
  <si>
    <t>2023-1-SK01-KA220-SCH-000155430</t>
  </si>
  <si>
    <t>https://www.erasmusplus.sk/vyzva-2023/#1690379139609-4861ec17-4355</t>
  </si>
  <si>
    <t>Partnerstvo projektu AVATAR pozostáva z 5 inštitúcií (SR, ČR, ES) s rôznym zázemím a profilmi, ktoré prinášajú odborné znalosti z oblasti environmentálnej výchovy, ochrany biodiverzity, vzdelávania s digitálnymi nástrojmi a využívania sociálnych sietí k podpore ochrany prírody a zároveň ponúkajú svoje odborné schopnosti na dosiahnutie cieľov projektu. Inovatívne učenie prostredníctvom navrhovaných výsledkov projektu o zvieratách a ich biotopoch prebúdza empatiu s prírodnou časťou sveta a pomáha ľuďom pristupovať k ich vlastným hodnotám a podporovať zmysel pre zodpovednosť. Projekt AVATAR ponúka nové vzdelávacie materiály spojené s digitálnymi zručnosťami, biodiverzitou, klimatickými zmenami a aktívnou účasťou občanov, všetko prepojené s Agendou 2030. Cieľovou skupinou projektu sú učitelia a študenti vo veku 10-16 rokov v SR, ČR a ES. Projekt zahŕňa využitie digitálnych nástrojov (napr. počítačová aplikácia - simulačná hra, mobilná aplikácia - náučné chodníky, prostredníctvom sociálnych médií podporovať učenie sa o biodiverzite a aktívnu účasť ohľadom biodiverzity na veciach verejných na miestnej úrovni, výzvy atď.) a učebných pomôcok (napr. pracovné listy, vzdelávacie videá, užívateľské príručky atď.) a metód (napr. učiteľské workshopy a online webináre atď.) na doplnenie pohybových aktivít, ako aj na zlepšenie spolupráce medzi partnermi projektu: INAK, o.z., UKF v Nitre, VITA XXI Španielsko, ZOOPARK Chomutov, Česko a Národná ZOO Bojnice.</t>
  </si>
  <si>
    <t>Fakulta stredoeurópskych štúdií UKF</t>
  </si>
  <si>
    <t>Makovecz program</t>
  </si>
  <si>
    <t>Bárcziová Žofia, Dr. habil. PaedDr., PhD.</t>
  </si>
  <si>
    <t>EG-00959-001/2023</t>
  </si>
  <si>
    <t>https://tka.hu/english</t>
  </si>
  <si>
    <t>Makovecz program - Rámcový program spolupráce v oblasti vysokoškolského vzdelávania</t>
  </si>
  <si>
    <t>Ministerstvo inovácií a technológií MR</t>
  </si>
  <si>
    <t>HU18154180</t>
  </si>
  <si>
    <t>Program podpory pôsobenia učiteľov zabezpečujúcich vzdelávanie v maďarskom jazyku na FSŠ UKF v Nitre. Podpora vysokoškolského vzelávania v maďarskom jazyku a mobility študentov a vysokoškolských učiteľov FSŠ UKF v Nitre.</t>
  </si>
  <si>
    <t>Szekeres Ladislav, RNDr., PhD.</t>
  </si>
  <si>
    <t>EG-01037-001/2024</t>
  </si>
  <si>
    <t>Program podpory pôsobenia učiteľov zabezpečujúcich vzdelávanie v maďarskom jazyku na FSŠ UKF v Nitre. Podpora vysokoškolského vzdelávania v maďarskom jazyku a mobility študentov a vysokoškolských učiteľov FSŠ UKF v Nitre.</t>
  </si>
  <si>
    <t>Podpora študentských štipendií a na zabezpečenie doktorandského študijného programu</t>
  </si>
  <si>
    <t>BGA 3266/4/2024</t>
  </si>
  <si>
    <t>https://bgazrt.hu</t>
  </si>
  <si>
    <t>Granty pre maďarskú kultúru a vzdelávanie</t>
  </si>
  <si>
    <t xml:space="preserve">Bethlen Gábor Alap  </t>
  </si>
  <si>
    <t>Cieľom projektu je zvyšovanie úrovne doktorandského štúdia prostredníctvom zabezpečovania finančných prostriedkov pre krytie štipendijnej potreby doktorandov.</t>
  </si>
  <si>
    <t>Digital and Interactive Financial Literacy Tales</t>
  </si>
  <si>
    <t>SKHU/1902/4.1/053</t>
  </si>
  <si>
    <t>https://www.skhu.eu/?lang=sk</t>
  </si>
  <si>
    <t>Program spolupráce Interreg V-A Slovenská republika - Maďarsko</t>
  </si>
  <si>
    <t xml:space="preserve">Ministerstvo investícií, regionálneho rozvoja a informatizácie SR </t>
  </si>
  <si>
    <t>V rámci projektu sa uskutoční séria bezplatných digitálnych a interaktívnych prednášok poskytujúcich mobilné vedomosti v oblasti financií, ekonomiky a hospodárenia. Na jednej strane by sme radi vyhoveli požiadavkám prihlásených škôl do tohto vzdelávania, na druhej strane by sme chceli upriamiť pozornosť ľudí na dôležitosť finančnej uvedomelosti a to v rámci cieľovej skupiny pomocou známych a obľúbených rozprávok, ľudových rozprávok a povestí aplikovaním metódy rozprávania príbehov. Podstatou týchto prednášok je fakt, že prednášajúci a tréneri kombinujú múdrosti ľudových rozprávok s kultúrnou rôznorodosťou a najdôležitejšími otázkami a finančnými kompetenciami 21. storočia. Pripravujeme také interaktívne prednášky, ktorých by sa aktívne zúčastnili aj členovia cieľovej skupiny a v rámci ktorých by sme implementovali múdrosti a poučky ľudových rozprávok do situácií týkajúcich sa finančníctva, ekonomiky a hospodárstva. Dôraz kladieme na prípravu blížiacej sa ekonomickej krízy. Plánujeme najmenej3-3 prednášky, ktoré sa zakladajú na už spomínaných slovenských a maďarských rozprávkach, ľudových rozprávkach a povestiach. Každá prednáška by sa uskutočnila v trvaní 2x45 minút (s prestávkou). S týmito prednáškami by sme radi oslovili asi 3000 žiakov základných a stredných škôl v období vyučovania a to na oboch stranách hraníc a taktiež minimálne 2000 ľudí na rôznych akciách a podujatiach. Do programu by sme radi zapojili aspoň 50 škôl. Tento projekt je postavený na jednom úspešnom SKHU projekte, ktorý mal podobný cieľ vzdelávania študentov, pedagógov a zodpovedných rodičov a zorganizovali sme podujatia na upútanie pozornosti. Tentokrát však budú mať naše prednášky charakter „putovného divadla” s interaktívnymi prednáškami a prostriedkami, keď privezieme naše edukačné podujatia do obcí, škôl a k žiakom, ktorí sú mnohokrát v nepriaznivej situácii. Tento projekt cezhraničnej spolupráce sa uskutoční dvomi partnermi, ktorí majú v oblasti vzdelávania vynikajúce výsledky a skúsenosti.</t>
  </si>
  <si>
    <t>Gallik Ján, doc. PhDr., PhD.</t>
  </si>
  <si>
    <t>2314-1/2024-MZV/BRAT</t>
  </si>
  <si>
    <t xml:space="preserve">Dotácie na rozvoj českej kultúry a jazyka vo svete </t>
  </si>
  <si>
    <t>Ministerstvo zahraničních věcí ČR Praha</t>
  </si>
  <si>
    <t>Odborná prezentácia akademikov z Českej republiky na medzinárodnej konferencii s názvom MILAN KUNDERA A SVĚTOVÁ LITERATÚRA.</t>
  </si>
  <si>
    <t>The concept of a society without prejudice in the media space - generational perspective</t>
  </si>
  <si>
    <t>Janková Györgyi, doc. Mgr., PhD.</t>
  </si>
  <si>
    <t>Visegrad Standard Grant Program</t>
  </si>
  <si>
    <t>Analýza súčasnej úrovne digitálnej a mediálnej gramotnosti u generácie Z a baby boomers odhaľuje významné zmeny v kritickom myslení oboch generácií, ktoré sú dôsledkom rôznych foriem mediálneho vplyvu. Cieľom tohto projektu je vypracovať intervenčný program, ktorý bude zahŕňať vytvorenie učebných osnov a návrh výberového predmetu pre študijné programy, zameraných na komunikáciu v oblasti zvyšovania mediálnej a digitálnej gramotnosti týchto cieľových skupín prostredníctvom mediálnych a marketingových komunikátov. Všetky štyri postsocialistické krajiny čelí problémom ako zvýšená dôvera v hoaxy, dezinformácie a obavy z digitálnych mien, čo významne ovplyvňuje skúsenosti, správanie a postoje týchto skupín. Preto sa bude zameriavať na skúmanie možných korelácií medzi postojmi a kreativitou ako ochranným faktorom proti mediálnym hrozbám (napríklad hoaxy, filtračné bubliny, echo chambers, phishingové e-maily) a predsudkami. Zapojené inštitúcie budú spolupracovať na výmene osvedčených postupov, metodických materiálov, vzdelávacích stratégií a výskumného vybavenia. Projektová platforma umožní organizovanie osobných stretnutí (kolokvií) a online alebo hybridných podujatí. Výstupy projektu budú zahŕňať elektronické materiály publikované v piatich jazykoch (angličtina, slovenčina, čeština, poľština, maďarčina).</t>
  </si>
  <si>
    <t>Rakúsko-slovenská letná škola 2024 v Nitre</t>
  </si>
  <si>
    <t>Wrede Oľga, doc. PaedDr., PhD.</t>
  </si>
  <si>
    <t>023-10-15-002</t>
  </si>
  <si>
    <t>https://www.saia.sk/</t>
  </si>
  <si>
    <t>Akcia Rakúsko - Slovensko</t>
  </si>
  <si>
    <t>Rakúsko-slovenská letná škola je určená študentkám a študentom vysokých škôl z Rakúska a Slovenska. Jej cieľom je zdokonaliť tak jazykovú, ako aj interkultúrnu kompetenciu účastníčok a účastníkov letnej školy. Formou tandemu študentky a študenti spoznajú zároveň bližšie kultúru, históriu, zvyklosti a tradície svojho geografického suseda.</t>
  </si>
  <si>
    <t>Per l’internazionalizzazione del sistema universitario: lingua e cultura italiana ed europea in ambiente digitale</t>
  </si>
  <si>
    <t>Rusnáková Natália, doc. PhDr., PhD.</t>
  </si>
  <si>
    <t>ZML/1/2024/191006/z:281</t>
  </si>
  <si>
    <t>https://www.mur.gov.it/sites/default/files/2023-07/Decreto%20Direttoriale%20n.112%20del%2027-06-2023.pdf</t>
  </si>
  <si>
    <t>Konzorcium ICoN v Pise</t>
  </si>
  <si>
    <t>Ministerstvo univerzity a výskumu (Mur) IT</t>
  </si>
  <si>
    <t>Cieľom projektu je pilotné testovanie nových komplexných on line didaktických modulov pre študentov taliančiny ako cudzieho jazyka v internacionalizovanom študijnom prostredí, na ktorom participujú študenti z rôznych krajín a kultúr. Projekt sa zameriava na celkové mapovanie študijnej stratégie študentov, prístupov k digitalizovanému textu a k interaktívnym cvičeniam a aktivitám, aj na analýzu motivácie študenta pri výbere a preferenciách jednotlivých typov textu a cvičení. Pilotné moduly, ktoré FF UKF v Nitre poskytlo konzorcium ICoN, sú určené primárne záujemcom o štúdium a pobyt v Taliansku, sekundárne aj ostatným študentom talianskeho jazyka. V projekte sú preto pod vedením hlavnej riešiteľky zapojené aj vybrané partnerské stredné školy, s ktorými má Katedra romanistiky a germanistiky dlhodobú spoluprácu (Spojená Piaristická škola v Nitre, Spojená škola Slančíkovej v Nitre). Výskumné ciele projektu budú zohľadnené pri následnom vyhodnocovaní realizovaných pilotných textov a študijných modulov.</t>
  </si>
  <si>
    <t>Changing Our Story: The Pursuit of Inclusive Education</t>
  </si>
  <si>
    <t>Poláčková Vladimíra, PaedDr., PhD.</t>
  </si>
  <si>
    <t>2021-1-CZ01-KA220-HED-000031180</t>
  </si>
  <si>
    <t>https://erasmus-plus.ec.europa.eu/programme-guide/part-b/key-action-2/cooperation-partnerships</t>
  </si>
  <si>
    <t>Ministerstvo školství, mládeže a tělovýchovy ČR</t>
  </si>
  <si>
    <t>Neighbouring institutions the University of West Bohemia Czech Republic (UWB) and the Constantine the Philosopher University from the Slovak Republic (CPU) are joining forces to address and improve the current state of inclusive education within the region. UWB recognises that the struggle with inclusive education is a reflection of wider societal inequities. Even though inequities are present on all educational levels, UWB has chosen to focus and work on inclusion within higher education. The focus will be to target higher education staff as well as students from marginalised populations that are ready to continue their education careers at a higher education level. UWB and CPU intend to do so through collaboration with The Hague University of Applied Sciences (THUAS) and The Institute of Social Sciences of Erasmus University Rotterdam (ISS) and invited international experts. Working together, the partner institutions wish to rewrite parts of the story of inclusive education in Central Europe and beyond. Using existing stories, creating new ones and thus rewriting the dominant story is the key idea behind the project titled ‘Changing Our Story: The Pursuit of Inclusive Education’. The project will address both the needs of higher education staff and the needs of students. Higher education staff typically lack education and skills in the areas of counselling and pedagogy which, in turn, are needed to create a much needed inclusive environment. Such education and skills contribute to the much needed professionalisation of higher education staff. We are aware that there are students who face different challenges within our institutions and some who do not receive adequate support as reflected in our student success outcome figures. There is awareness that there is a need to make systemic changes so that all students can be supported to the best of their abilities. Rewriting and hopefully changing the story of inclusive education in Central Europe requires the dissemination of the project’s activities goals through project partners' media and communication channels. Such channels already exist which enables us to share the stories at a local, national, and – thanks to our project partners in the Netherlands – even at an international level.</t>
  </si>
  <si>
    <t>Pavlíková Martina, doc. PhDr., PhD.</t>
  </si>
  <si>
    <t>2023-1-SK01-KA131-HED-000130451</t>
  </si>
  <si>
    <t>https://eur-lex.europa.eu/legal-content/SK/TXT/PDF/?uri=CELEX:C2022/444/07</t>
  </si>
  <si>
    <t>Mobilita jednotlivcov v oblasti vysokoškolského vzdelávania (medzinárodná mobilita odchádzajúcich a prichádzajúcich podporená z fondov pre vonkajšie politiky medzi krajinami programu - KA131).</t>
  </si>
  <si>
    <t>2024-1-SK01-KA131-HED-000226300</t>
  </si>
  <si>
    <t>https://eur-lex.europa.eu/legal-content/SK/TXT/PDF/?uri=OJ:C_202301262</t>
  </si>
  <si>
    <t>2024-1-SK01-KA171-HED-000231786</t>
  </si>
  <si>
    <t>Mobilita jednotlivcov v oblasti vysokoškolského vzdelávania (medzinárodná mobilita odchádzajúcich a prichádzajúcich podporená z fondov pre vonkajšie politiky medzi krajinami programu a partnerskými krajinami - KA171).</t>
  </si>
  <si>
    <t>Zmluva o vzájomnej spolupráci a realizácii praktických propagačných a vzdelávacích aktivít v oblasti odpadového hospodárstva</t>
  </si>
  <si>
    <t>ZML/1/2024/191006/z:093</t>
  </si>
  <si>
    <t>Program zabezpečenia vzdelávania, propagácie a osvety v oblasti odpadového hospodárstva</t>
  </si>
  <si>
    <t>ELEKOS Organizácia zodpovednosti výrobcov</t>
  </si>
  <si>
    <t>Vzájomná spolupráca pri príprave a realizácii vzdelávacích aktivít, pri tvorbe vzdelávacích a propagačných materiálov, učebných pomôcok, metodických postupov zamestnancami Katedry ekológie a environmentalistiky FPVaI, UKF v Nitre, pre zabezpečenie osvetovej činnosti v oblasti odpadového hospodárstva, ktorú vykonáva organizácia ELEKOS.</t>
  </si>
  <si>
    <t>Veni, veni Emmanuel! Advent v čare zborovej hudby</t>
  </si>
  <si>
    <t>Józsa Monika, Mgr., ArtD.</t>
  </si>
  <si>
    <t>24-120-00556</t>
  </si>
  <si>
    <t>https://kultminor.sk/</t>
  </si>
  <si>
    <t>Program 1: Podpora kultúrno-osvetovej činnosti a vzdelávacej činnosti, vedy a výskumu</t>
  </si>
  <si>
    <t>Projekt je pokračovaním predchádzajúcej 15 ročnej tradície: v rokoch 2007- 2017 pod názvom Vianočné koncerty na Podzoborí., a v rokoch 2018-22 Veni, veni Emmanuel! Advent v čare zborovej hudby. Tieto vianočné, resp.adventné koncerty na národnostne zmiešanom území Podzoboria (od r.2018 aj v širšom regióne) sa pravidelne opakujú už od roku 2007 za finančnej podpory ÚV SR. Počas uplynulých 15 rokov sme zrealizovali 43 koncertov v 25 mestách a obciach okolia Nitry, od r. roku 2018 aj v iných mestách a obciach na národnostne zmiešanom území južného Slovenska.</t>
  </si>
  <si>
    <t>Partitúra</t>
  </si>
  <si>
    <t>Benyovszky Kristian, prof. PaedDr., PhD.</t>
  </si>
  <si>
    <t>24-220-00567</t>
  </si>
  <si>
    <t>https://kultminor.sk</t>
  </si>
  <si>
    <t>Program 2: Podpora literárnej, nakladateľskej a vydavateľskej činnosti</t>
  </si>
  <si>
    <t>Hlavným cieľom projektu je dať priestor literárnym vedcom a doktorandom na publikáciu rozsiahlejších, filologicky bohato argumentovaných odborných textov s umenovednou tematikou. Podpora odbornej kritiky, ktorá nemá iba informatívnorezumujúci charakter, ale kladie dôraz skôr na konfrontáciu smerov, teoretických postojov a názorov, a to vo forme paralelných kontemplácií či kriticky ladených úvah a komentárov. Podpora dialógu maďarských literárnych vedcov na Slovensku i v zahraničí, podpora medziodborového dialógu a recepcie výsledkov zahraničnej odbornej literatúry.</t>
  </si>
  <si>
    <t>Úvodný kurz slovenského jazyka a kultúry pre ukrajinských študentov</t>
  </si>
  <si>
    <t>Csalová Oľga, Mgr., PhD.</t>
  </si>
  <si>
    <t>11-SS-2023</t>
  </si>
  <si>
    <t>www.nkn.sk</t>
  </si>
  <si>
    <t>Grantový program Spoznajme sa</t>
  </si>
  <si>
    <t>Nitrianska komunitná nadácia</t>
  </si>
  <si>
    <t>Na UKF sa výučba väčšiny študijných programov realizuje v slovenskom jazyku, a keďže každým rokom evidujú významný nárast v počte novoprijatých ukrajinských študentov, FF UKF pre nich pripravuje Úvodný kurz slovenského jazyka a kultúry, ktorý prebieha v období ešte pred začiatkom semestra. Súčasťou kurzu je nielen intenzívna jazyková príprava, ale aj spoznanie mesta Nitry, súvislostí medzi jazykom, literatúrou, históriou, kultúrou a spoločenským dianím. Realizáciou tohto kurzu sa má uľahčiť ukrajinským študentom nástup na štúdium na UKF a pomôcť im so sociálnym začlenením, vytvorením priestoru, kde sa navzájom spoznajú, nadviažu nové kontakty, či priateľstvá.</t>
  </si>
  <si>
    <t>Jahodová kolobežka 2023 (Dagmar Inštitorisová: Chobotnička Emka)</t>
  </si>
  <si>
    <t>Inštitorisová Dagmar, prof. PhDr., PhD.</t>
  </si>
  <si>
    <t>23-152-02214</t>
  </si>
  <si>
    <t>https://podpora.fpu.sk/statistiky/view-project/65153</t>
  </si>
  <si>
    <t>Program 1 Umenie</t>
  </si>
  <si>
    <t>Výsledkom projektu je vydanie knihy rozprávok Dagmar Inštitorisovej Chobotnička Emka. Príbehy v knihe nám rozprávajú celý rad láskavo-humorných situácií malej, trochu nezbednej a veľmi zvedavej Emky. Rozprávky sú rodinného charakteru, upevňujú pocit spolupatričnosti a potrebu pozornosti, láskavosti a porozumenia v rodine. Výraznou myšlienkovou líniou je upozorniť aj na „tiché“ a jemné načúvanie malým srdiečkam, ktorých starosti a trápenia v dospelom svete bagatelizujeme. Knižka bude obsahovať 20-25 minipríbehov a bude určená pre deti od 4 do 6 rokov. Ilustrátorom knihy je Frantiček Lipták, popredný slovenský výtvarník, scéhograf, ktorého tvorbu deti poznajú nielen z kníh ale aj z divadla. Vzhľadom na charakter knihy je potrebná plnofarebná tlač a pevná väzba knihy.</t>
  </si>
  <si>
    <t xml:space="preserve">Divadlo jedného herca (aj v Divadle Husa na provázku v Brne) (Pracovný názov) </t>
  </si>
  <si>
    <t>24-311-01578</t>
  </si>
  <si>
    <t>https://podpora.fpu.sk/statistiky/view-project/72047</t>
  </si>
  <si>
    <t>Program 3 Výskum a vzdelávacie aktivity</t>
  </si>
  <si>
    <t>Výstupom je rukopis (rkp) monografie s pracovným názvom Divadlo jedného herca (aj v Divadle Husa na provázku v Brne) (CZ) (min. 190 - max. 210 NS). Rkp sa bude zaoberať v kontexte domáceho a zahraničného teoretického, poetologického, historického a súčasného rozmeru témou divadla jedného herca, a to predovšetkým na materiáli mnohých mimoriadne úspešných inscenácií Divadla Husa na provázku (DHNP). Ich režisérom bol často P. Scherhaufer, spoluzakladateľ divadla slovenského pôvodu. Súčasťou rkp bude tiež interpretácia témy z hľadiska kultúrnej, divadelnej a vizuálnej antropológie. (Ide o kontext divadelných, kulturologických a vizuálnych štúdií.) Hlavné ciele projektu: 1. Výskum (štúdium, analýza, komparácia, interpretácia) témy z hľadiska kultúrnej, divadelnej a vizuálnej antropológie, štúdium domácej a zahraničnej literatúry a materiálov s témou divadla jedného herca a antropológie. 2. Výskum (štúdium, analýza, komparácia, interpretácia) formy divadlo jedného herca v repertoári DHNP, charakterizácia poetiky, postupov, hlavných znakov atď. 3. Zaradenie formy divadla jedného herca DHNP do širšieho domáceho a zahraničného historického, súčasného a teoretického divadelného, kultúrneho a antropologického kontextu. 3. Vytvorenie monografického textu, ktorý sa bude zaoberať zvolenou problematikou vo vyššie uvedených súvislostiach. Cieľovou skupinou je po vydaní monografického textu odborná/vedecká teatrologická, divadelná, literárno-vedná či iná verejnosť na Slovensku a v Čechách.</t>
  </si>
  <si>
    <t>Nitrianske univerzitné dni</t>
  </si>
  <si>
    <t>Tvrdík Miroslav, Mgr., PhD.</t>
  </si>
  <si>
    <t>ZML/1/2024/191006/R:1073</t>
  </si>
  <si>
    <t>https://nitra.sk/dotacie/</t>
  </si>
  <si>
    <t>Program osveta, výchova a vzdelávanie</t>
  </si>
  <si>
    <t xml:space="preserve">Mesto Nitra </t>
  </si>
  <si>
    <t>Predmetom zmluvy je poskytnutie dotácie na účel "Nitrianske univerzitné dni".</t>
  </si>
  <si>
    <t>Manažér ďalšieho vzdelávania</t>
  </si>
  <si>
    <t>Határ Ctibor, prof. PaedDr., PhD.</t>
  </si>
  <si>
    <t>Objednávka č. 423</t>
  </si>
  <si>
    <t>https://www.zvjs.sk/sk/dokumenty?contractor=&amp;organization=1&amp;order=true&amp;invoice=false&amp;dateFrom=2024-07-23&amp;name=</t>
  </si>
  <si>
    <t>Rekvalifikačné vzdelávanie</t>
  </si>
  <si>
    <t xml:space="preserve">Generálne riaditeľstvo Zboru väzenskej a justičnej stráže </t>
  </si>
  <si>
    <t>Vzdelávací kurz pre prípravu manažérov/koordinátorov vzdelávania dospelých resp. špecialistov v oblasti vzdelávania a rozvoja ľudských zdrojov.</t>
  </si>
  <si>
    <t>Vypracovanie správy o hospodárení  a ekonomickej udržateľnosti strediska Zimný štadión</t>
  </si>
  <si>
    <t>Sýkorová Katarína, Ing., PhD.</t>
  </si>
  <si>
    <t>5/2024/101</t>
  </si>
  <si>
    <t>Zmluva o dielo č. 5/2024/101</t>
  </si>
  <si>
    <t>Mesto Banská Bystrica</t>
  </si>
  <si>
    <t>00313271</t>
  </si>
  <si>
    <t>Aplikovať poznatky týkajúce sa problematiky hospodárenia s majetkom obcí v podmienkach mesta Banská Bystrica a jeho dcérskej spoločnosti MBB, a. s. s cieľom zhodnotiť hospodárenie a ekonomickú udržateľnosť strediska Zimný štadión a na základe výsledkov uskutočneného primárneho a sekundárneho výskumu vypracovať správu o hospodárení a ekonomickej udržateľnosti stredisko Zimný štadión.</t>
  </si>
  <si>
    <t>Komunitný plán sociálnych služieb mesta Žarnovica na obdobie 2024-2030</t>
  </si>
  <si>
    <t>Murray Svidroňová Mária, doc. Ing., PhD.</t>
  </si>
  <si>
    <t>30/2023/101</t>
  </si>
  <si>
    <t>Zmluva o dielo č. 30/2023/101</t>
  </si>
  <si>
    <t>Mesto Žarnovica</t>
  </si>
  <si>
    <t>00321117</t>
  </si>
  <si>
    <t>Participácia na tvorbe a konzultácie tvorby Komunitného plánu sociálnych služieb (KPSS) mesta Žarnovica.</t>
  </si>
  <si>
    <t>Program hospodárskeho a sociálneho rozvoja obce Staré Hory</t>
  </si>
  <si>
    <t>29/2023/101</t>
  </si>
  <si>
    <t>Zmluva o dielo č. 29/2023/101</t>
  </si>
  <si>
    <t>Obec Staré Hory</t>
  </si>
  <si>
    <t>00313831</t>
  </si>
  <si>
    <t>Projekt je zameraný na aplikáciu teoretických poznatkov z oblasti strategického plánovania rozvoja území na konkrétnom príklade obce Staré Hory. Na základe výsledkov primárneho a sekundárneho výskumu s dôrazom na využitie participatívneho prístupu bude spracovaná analýza vnútorného a vonkajšieho prostredia, analýza SWOT, formulovaná vízia a stanovené strategické ciele a priority, ktoré chce obec Staré Hory dosiahnuť.</t>
  </si>
  <si>
    <t>Teória a popularizácia s CERNom</t>
  </si>
  <si>
    <t>Tomášik Boris, prof. Dr.</t>
  </si>
  <si>
    <t>TEPOC 0406/2022</t>
  </si>
  <si>
    <t>Inštitúcie spolupracujú predovšetkým v oblasti fenomenológie ultrarelativistických zrážok ťažkých iónov a hustej silno-interagujúcej hmoty. V rámci projektu sa každoročne usporiadajú majstrovské triedy v časticovej fyzike (MASTER CLASSES).</t>
  </si>
  <si>
    <t>Vplyv edukačných a sociokultúrnych faktorov na utváranie národnostnej identity</t>
  </si>
  <si>
    <t>Kováčová Švecová Zuzana, Mgr., PhD.</t>
  </si>
  <si>
    <t>č. 8774/1347, 2:1-200A</t>
  </si>
  <si>
    <t>Projekt je riešený od roku 2015 a kontinuálne pokračuje. Vedúca projektu každý rok posiela  žiadosť a plán vzdelávacích podujatí na ďalší rok a na základe toho sa uzatvára rámcová zmluva o poskytnutí finančných prostriedkov v rámci rozvojovej spolupráce a na plnenie záväzkov vyplývajúcich z medzinárodných zmluvných dokumentov v oblasti vzdelávania, uzatvorenej medzi Ministerstvom školstva, výskumu, vývoja a mládeže SR a Univerzitou Mateja Bela v Banskej Bystrici. Sekcia medzinárodných vzťahov MŠVVaŠ SR poskytuje finančné prostriedky na podujatia zahrnuté v Kalendári vzdelávacích programov MŠVVaM SR pre Slovákov žijúcich v zahraničí na daný rok zabezpečované Univerzitou Mateja Bela v Banskej Bystrici.</t>
  </si>
  <si>
    <t>Projekt je riešený od roku 2015, pričom sa zameriava na zisťovanie aktuálnych vzdelávacích potrieb krajanov a ich detí, žijúcich v zahraničí. Úlohy v projekte vychádzajú z Koncepcie štátnej politiky pre Slovákov žijúcich v zahraničí. V projekte sa riešia a analyzujú informácie mapujúce potreby učiteľov a rodičov, vydávajú sa originálne metodicko-didaktické materiály pre vzdelávacie centrá v zahraničí a krajanské školy. Súčasťou projektu sú aj vzdelávacie aktivity pre krajanov, ktorí sa podieľajú na tejto problematike. Na riešenú problematiku boli naviazané aj dva projekty v schéme KEGA.</t>
  </si>
  <si>
    <t>Intergovernmental coordination from Local to European Governance</t>
  </si>
  <si>
    <t xml:space="preserve">CA20123 </t>
  </si>
  <si>
    <t>COST | European Cooperation in Science and Technology</t>
  </si>
  <si>
    <t>EF UMB je spoluriešiteľskou organizáciou na základe nominácie za SR. Manažment projektu v súvislosti s mobilitami je na fakulte riešený od roku 2022. Predtým kvôli COVID-19 mobility v rámci tohto projektu neboli realizované.</t>
  </si>
  <si>
    <t>Dosiahnutie koordinácie medzi výkonnými aktérmi územných celkov je jednou z hlavných výziev súčasnej politiky. Vonkajšie vplyvy a tým aj vzájomná závislosť politických zásahov za hranicami suverénnej moci sa dramaticky zvýšili, čo si vyžaduje lepšiu koordináciu rozhodovania naprieč územnými jednotkami, ako aj medzi úrovňami vlády v čoraz komplexnejšom prostredí. Účinnosť a legitímnosť demokratickej správy vecí verejných v moderných štátoch zásadne závisí od ich koordinačnej schopnosti. Projekt sa zameriava na prepojenie rôznych oblastí výskumu s cieľom poskytnúť systematické a porovnateľné poznatky o inštitúciách, mechanizmoch a procesoch medzivládnej koordinácie v horizontálnom a vertikálnom smere, naprieč úrovňami vlády, sektormi politík a územnými jednotkami.</t>
  </si>
  <si>
    <t>Reviving of cultural heritage: Social and Economic Empowerment of Rural Areas (Re-Cultural Heritage)</t>
  </si>
  <si>
    <t xml:space="preserve">Vitálišová Katarína, doc. Ing., PhD. </t>
  </si>
  <si>
    <t>2021-1-ES01-KA220-ADU-000026494</t>
  </si>
  <si>
    <t xml:space="preserve">Cieľom projektu je identifikovať možnosti využitia kultúrneho dedičstva v socio-ekonomickom rozvoji území a podporiť zapojenie miestnych komunít. Projekt skúma možnosti zlepšenia schopnosti zamestnateľnosti (nielen) v cestovnom ruchu s cieľom vytvoriť možnosti zapojenia mládeže do medzisektorovej spolupráce; rozvoja kompetencií dospelých týkajúce sa pracovných pozícií najmä v sociálnom, turistickom a umeleckom sektore. Projekt sa zameriava na preskúmanie možností implementácie nových prístupov k zvýšeniu konkurencieschopnosti prostredníctvom využitia kultúrneho bohatstva ako novej rozvojovej stratégie vidieckeho územia.
</t>
  </si>
  <si>
    <t>SMART Tourism Skills Initiative (SMARTOUR)</t>
  </si>
  <si>
    <t xml:space="preserve">Maráková Vanda, prof. Ing., PhD. </t>
  </si>
  <si>
    <t>2021-1-SK01-KA220-ADU-000033555</t>
  </si>
  <si>
    <t>Hlavným cieľom projektu je tvorba komplexných vzdelávacích materiálov pre pedagógov dospelých, ktoré im umožnia propagovať a organizovať rozvoj inteligentného cestovného ruchu medzi samosprávami, organizáciami cestovného ruchu a podnikateľskými subjektmi, ktoré sú aktívne v rozvoji cestovného ruchu.</t>
  </si>
  <si>
    <t>nulové finančné plnenie</t>
  </si>
  <si>
    <t>Diversity and Inclusivity in Security Studies (Securing Inclusion)</t>
  </si>
  <si>
    <t>2023-1-BG01-KA220-HED-000154615</t>
  </si>
  <si>
    <t xml:space="preserve">Cieľom projektu je podporiť inklúziu a rozmanitosť v oblasti bezpečnostných štúdií, ktoré patria v súčasnosti medzi najmenej inkluzívne, ako aj v ďalších oblastiach štúdia medzinárodnej politiky. Zameriava sa na podporu zamestnancov a študentov vysokých škôl pri odstraňovaní explicitných a implicitných intersekcionálnych bariér spojených s pohlavím, etnickým pôvodom a náboženstvom, a. i.. Výsledkom bude súbor vyučovacích a vzdelávacích aktivít, ktoré začlenia rozmanitosť a inklúziu do univerzitných študijných programov v oblastiach bezpečnostných štúdií doplnených o interaktívnu antidiskriminačnú online / offline hru dostupnú aj pre osoby s príp. zdravotným znevýhodnením. </t>
  </si>
  <si>
    <t>PROMoting twin transition through Integrated steam in bilingual Secondary Education (PROMISED)</t>
  </si>
  <si>
    <t>Pecníková Jana, PhDr., PhD.</t>
  </si>
  <si>
    <t>2023-1-ES01-KA220-SCH-000157221</t>
  </si>
  <si>
    <t xml:space="preserve">Hlavným cieľom projektu PROMISED je vytvoriť a implementovať nový inovatívny didaktický model efektívneho, integrovaného a inkluzívneho vyučovania STEAM v bilingválnom stredoškolskom vzdelávaní, s dôrazom na podporu digitálnej a zelenej tranzície. Projekt podporuje autentické vzdelávacie prostredie, ktoré sa podobá skutočnému svetu a prelínajú sa v ňom rôzne oblasti vedomostí. Cieľom aktivít je pripraviť integrujúci didaktický model s využitím metódy CLIL, bilingválny (anglický, španielsky alebo francúzsky) učebný materiál zameraný na predmety STEAM, návrhy lekcií s komentárom k metodike, kompletný učebný plán, ako aj pokyny na implementáciu učebných materiálov určené učiteľom stredných škôl a zainteresovaným stranám. </t>
  </si>
  <si>
    <t>European Platform for Personalized Learning of Languages PLUS (PEAPL+)</t>
  </si>
  <si>
    <t>2023-1-FR01- KA220-SCH-000165400</t>
  </si>
  <si>
    <t xml:space="preserve">Cieľom projektu je vytvoriť a otestovať vzdelávacie platformy určené pre moderné jazyky, ktoré sú založené na počítačových systémoch schopných individuálne 
monitorovať a viesť študentov pomocou automatického vyhodnocovania cvičení. Aktivity budú dostupné v programoch ASKER a EduGamesHub, vývoj a hodnotenie personalizovaných odporúčaní zameraných na rozvoj jazykových kompetencií bude generované prostredníctvom programu COMPER.  Kľúčovou súčasťou projektu PEAPL+ je dôraz na inkluzívne vzdelávanie.  </t>
  </si>
  <si>
    <t>Training and Realising Innovations in Internationalisation at Home Pedagogies (TRIP)</t>
  </si>
  <si>
    <t>2021-1-IE02-KA220-HED-000032151</t>
  </si>
  <si>
    <t>https://erasmus-plus.ec.europa.eu/sk/document/call-2022-cooperation-partnerships-in-higher-education-ka220-hed-applications-sample</t>
  </si>
  <si>
    <t>Koordinátor: University of Limerick, National Technological Park, Plassey, Ireland</t>
  </si>
  <si>
    <t>Cieľom projektu TRIP je uskutočniť mapovanie a kritickú analýzu politík na podporu internacionalizácie vo vysokoškolskom vzdelávaní aktuálne implementovaných vo vybraných regiónoch Európy a tieto politiky na základe komparatívno-kontrastívneho skúmania evaluovať. Vychádzajúc z výskumných zistení sformulovať stratégiu pre tvorbu vzdelávacích politík zameraných na inkluzívnu internacionalizáciu doma a navrhnúť implementačný manuál pre vysoké školy, ktorý bude facilitovať riadenie inovácií v tejto oblasti. Okrem tvorby politík projekt predpokladá aj dopady v oblasti priameho zvyšovania internacionalizácie vo vzdelávacích procesoch zlepšovaním povedomia akademických komunít a podporou prístupu internacionalizovaného výzvového vzdelávania (challenge-based learning).</t>
  </si>
  <si>
    <t>Resilient management of bioactive compounds from plants and organic waste in Middle-Europe</t>
  </si>
  <si>
    <t>Turisová Ingrid, doc. RNDr. PhD.</t>
  </si>
  <si>
    <t>RS-1607-00-2526</t>
  </si>
  <si>
    <t xml:space="preserve">botanika </t>
  </si>
  <si>
    <t>koordinátor projektu: University of Novi Sad</t>
  </si>
  <si>
    <t>Sieť spája pedagógov a študentov od základných vied po aplikované vedy, vrátane výskumníkov v oblasti biológie rastlín (s akcentom na plodiny a osivá), sanitácii po zbere plodín a v sektore bezpečnosti potravín a technológií, ekológii, biochémii,  analytickej chémii a náuke o škodcoch (entomológia, patológia rastlín, fytofarmácia, buriny). Táto interdisciplinárna sieť poskytuje platformu na zdieľanie poznatkov a skúseností a vykonávanie inovatívnej analýzy dopadu. Hlavnou motiváciou činnosti je naliehavá potreba efektívne znížiť znečistenie životného prostredia opätovným využívaním organického odpadu z poľnohospodárstva a spracovania potravín na výrobu ekologických riešení na kontrolu škodcov a chorôb. Táto iniciatíva tiež pomôže znížiť syntetické zlúčeniny využitím zlúčenín prírodného pôvodu. Správne používanie prírodných pesticídov na rastlinnej báze vyrobených z odpadov tiež znižuje nadmerné používanie a nesprávne používanie syntetických pesticídov.</t>
  </si>
  <si>
    <t>Development of Computational Thinking</t>
  </si>
  <si>
    <t>Siládi Vladimír, PaedDr., Mgr., PhD.</t>
  </si>
  <si>
    <t>CZ-1503-05-2425</t>
  </si>
  <si>
    <t>koordinátor projektu: Palacky University Olomouc</t>
  </si>
  <si>
    <t>Partnerská sieť podporuje rozvoj spolupráce partnerských inštitúcií  v oblasti študijných programov zameraných na špecifické komponenty  výpočtového myslenia (technika riešenia problémov, ktorú používajú počítačoví programátori pri písaní počítačových programov a algoritmov). The network includes 19 partner universities and 2 silent partners from a total of 8 different countries and is focused on the development of computational thinking. Each of the partner institutions allows support for the development of specific components of computational thinking through a wide range of study programs and technical backgrounds and thus contributes to the comprehensive development not only for students but also for teachers. Among the offered study areas are, for example, algorithmization and programming, automation and robotics, virtual and augmented reality, artificial intelligence, etc. A key aspect is the cooperation of individual institutions to exchange examples of good practice, experience, views on the issues addressed, etc. to achieve the most effective combinations of approaches to the development of computational thinking. The network is also fully prepared for virtual and hybrid mobility thanks to its own e-learning platform.</t>
  </si>
  <si>
    <t xml:space="preserve">Fakulta politických cied a medzinárodných vzťahov </t>
  </si>
  <si>
    <t>VNDREAM</t>
  </si>
  <si>
    <t>Husenicova Lucia, Mgr., PhD.</t>
  </si>
  <si>
    <t>Medzinárodný vyšehradský fond / International Visegrad Fund</t>
  </si>
  <si>
    <t>UMB je v pozícii spoluriešiteľa, koordinátorom projektu je Jaggielonski University Krakow, Poland</t>
  </si>
  <si>
    <t>VISEGRAD NETWORK FOR RESEARCH, EDUCATION AND ACADEMIC MOBILITY - VNDREAM CONSORTIUM</t>
  </si>
  <si>
    <t>Development and Perspectives of Modern Technologies in Education in the Field of Civil Protection</t>
  </si>
  <si>
    <t>Kazanský Rastislav, doc. PhDr., PhD.</t>
  </si>
  <si>
    <t>Fakulta politických vied a medzinárodných vzťahov UMB sa ako spoluriešiteľ zapojila do medzinárodného projektu Development and Perspectives of Modern Technologies in Education in the Field of Civil Protection (ID: 22320267), ktorý je financovaný Medzinárodným vyšehradským fondom (IVF). Projekt je zameraný na výmenu skúseností odborníkov v oblasti vzdelávania o ochrane obyvateľstva so špecifickým dôrazom na využitie virtuálnej reality. Cieľom je posilniť kapacity odborných a vzdelávacích inštitúcií prostredníctvom moderných digitálnych nástrojov, ktoré reflektujú meniace sa bezpečnostné hrozby v Európe. Súčasťou projektu sú workshopy, praktické ukážky a exkurzie, ktoré slúžia na prehĺbenie spolupráce medzi akademickou a aplikačnou sférou a zároveň podporujú udržateľnosť, bezpečnosť a pripravenosť spoločnosti prostredníctvom inovácií vo vzdelávaní.</t>
  </si>
  <si>
    <t>Čo ty NATO?</t>
  </si>
  <si>
    <t xml:space="preserve">Terem Peter, prof. PhDr., PhD. </t>
  </si>
  <si>
    <t>RG1293</t>
  </si>
  <si>
    <t>CO-SPONSORSHIP GRANTS 2024</t>
  </si>
  <si>
    <t>NATO Public Diplomacy Division</t>
  </si>
  <si>
    <t>Dvojfázový projekt Čo ty NATO? má za cieľ zvýšiť povedomie o Severoatlantickej aliancii medzi skupinami obyvateľstva, ktoré viac dôverujú dezinformáciám a majú obmedzený prístup k odbornému výkladu problematiky, pri príležitosti 20. výročia členstva SR v NATO. Primárnou cieľovou skupinou sú študenti stredných odborných škôl v Banskobystrickom kraji, ktorí majú v učebných osnovách len minimálne informácie o agende NATO, a seniori Univerzity tretieho veku (UA3). V prvej fáze projektu sa uskutočnia odborné prednášky, ktorých formátom (90 minút). V druhej fáze projektu sa pre vybraných účastníkov uskutoční exkurzia do vojenského obvodu Lesť.</t>
  </si>
  <si>
    <t>Claims Conference - Conference on Jewish Material Claims against Germany</t>
  </si>
  <si>
    <t>Hruboň Anton, doc. PhDr., PhD.</t>
  </si>
  <si>
    <t>Claims Conference Grants</t>
  </si>
  <si>
    <t>Claims Conference</t>
  </si>
  <si>
    <t>Univerzita Mateja Bela v Banskej Bystrici realizuje v akademickom roku 2024/2025 projekt podporený organizáciou Conference on Jewish Material Claims Against Germany so zámerom systematicky rozvíjať výučbu holokaustových štúdií. Projekt je financovaný z prostriedkov Nemeckej spolkovej republiky prostredníctvom Federálneho ministerstva financií a nadácie EVZ (Erinnerung, Verantwortung und Zukunft). Hlavným cieľom projektu je zvýšiť akademické a spoločenské povedomie o problematike holokaustu prostredníctvom zavedenia a realizácie akreditovaných vysokoškolských kurzov na bakalárskom a magisterskom stupni. Súčasťou projektu sú aj verejné prednášky určené širokej komunite, zamerané na podporu kritickej reflexie dejín a prehlbovanie poznania o mechanizmoch totalitných režimov, antisemitizmu a rasového prenasledovania v 20. storočí. Projekt posilňuje medzinárodné akademické väzby, podporuje interdisciplinárny prístup k výučbe a zároveň napĺňa strategické ciele univerzity v oblasti občianskeho vzdelávania a spoločenskej zodpovednosti.</t>
  </si>
  <si>
    <r>
      <t>EIVET</t>
    </r>
    <r>
      <rPr>
        <b/>
        <sz val="10"/>
        <rFont val="Arial"/>
        <family val="2"/>
        <charset val="238"/>
      </rPr>
      <t xml:space="preserve"> </t>
    </r>
    <r>
      <rPr>
        <sz val="10"/>
        <rFont val="Arial"/>
        <family val="2"/>
        <charset val="238"/>
      </rPr>
      <t>- emotional intelligence for more effective training process</t>
    </r>
  </si>
  <si>
    <t>Kaliská Lada, doc. PaedDr., PhD.</t>
  </si>
  <si>
    <t>2021-1-BG01-KA220-ADU-000033724</t>
  </si>
  <si>
    <t>všeobecná psychológia</t>
  </si>
  <si>
    <t>záverečná platba</t>
  </si>
  <si>
    <t>Hlavným cieľom projektu je zvýšiť kvalitu poskytovaných vzdelávacích príležitostí pre dospelých cez cielené rozvíjanie emocionálnej inteligencie v rámci tréningového procesu. Tento cieľ je konkretizovaný do nasledujúcich cieľov: Vytvorenie školiaceho kurzu rozvíjajúceho zložky emocionálnej inteligencie, adaptácia emocionálnej inteligencie do vzdelávajúceho procesu; verifikovanie zložiek emocionálnej inteligencie ako kľúčových prvkov odbornej prípravy a pracovnej integrácie ; rozvoj vedomostí, zručností a kompetencií emocionálnej inteligencie ako sú napr. sebauvedomenie, profesijná sebaúcta, sociálnaangažovanosť a aktívneho postoj účastníkov kurzu.</t>
  </si>
  <si>
    <t>E-Service Learning for Boosting Academic Civic Engagement in Rural Areas (CIVENHANCE)</t>
  </si>
  <si>
    <t>2024-1-SK01-KA220-HED-000245367</t>
  </si>
  <si>
    <t xml:space="preserve">Cieľom projektu je  podporiť občiansku a komunitnú angažovanosť študentstva a učiteľstva na vysokých školách v spolupráci s partnermi v komunite vo vidieckych oblastiach. </t>
  </si>
  <si>
    <t>Enhancing Capacities for Sustainable Community Engagement: Cases of Georgia and Sierra Leone (ENHANCE-GSL)</t>
  </si>
  <si>
    <t>ERASMUS+ CBHE</t>
  </si>
  <si>
    <t>https://enhance.ug.edu.ge/</t>
  </si>
  <si>
    <t>Projekt sa zameriava na zapájanie komunity v prostredí univerzít v Gruzínsku a Sierra Leone, pričom využíva poznatky z predchádzajúcich európskych projektov ostatných projektových partnerov. Pre Gruzínsko a Sierra Leone ide o prvý projekt uvedeného zamerania a medzi očakávané výsledky patri: Príručka o zapojení komunity v angličtine a gruzínčine; advokácia pre vznik špecializovaných oddelení k tejto téme na zapojených univerzitách mimoeurópskych krajín; vyškolenie zamestnancov a následná realizácia aktivít pre zamestnancov a študentov pod vedením odborníkov.</t>
  </si>
  <si>
    <t>A Collaborative International Program on Active Citizenship</t>
  </si>
  <si>
    <t>SLO10024GR0063</t>
  </si>
  <si>
    <t>Eastern Michigan University</t>
  </si>
  <si>
    <t>V rámci projektu bol podporený medzinárodný vzdelávací program a jeho výskumné overovanie.  V rámci programu sa stretli študenti a študentky stredných a vysokých škôl zo Slovenska, Spojených štátov a Španielska, aby spoločne strávili týždeň a získali skúsenosti zamerané na demokraciu. Prostredníctvom interaktívnych workshopov, diskusií a spoločných aktivít bol program zameraný na posilnenie demokratických kompetencií študentov vrátane kritického myslenia, občianskej zodpovednosti, medzikultúrneho porozumenia a aktívnej účasti v demokratickej spoločnosti. Ústrednou zložkou programu bola výskumná štúdia, ktorá skúmala vplyv zážitkového učenia na rozvoj občianskej pripravenosti účastníkov. Výskum skúmal, ako zapojenie do demokratického dialógu, medzikultúrna spolupráca a reflexívna prax prispeli k informovanosti, postojom a motivácii študentov a študentiek zúčastňovať sa na občianskom živote.</t>
  </si>
  <si>
    <t>Univerzita Mateja Bela v Banskej Bystrici - Rektorát UMB</t>
  </si>
  <si>
    <t>mobilitný projekt Erasmus+</t>
  </si>
  <si>
    <t>Knapková Miroslava, doc. Mgr. Ing., PhD.</t>
  </si>
  <si>
    <t>2024-1-SK01-KA131-HED-000211692</t>
  </si>
  <si>
    <t>Národná agentúra SAAIC</t>
  </si>
  <si>
    <t>2024-1-SK01-KA171-HED-000226954</t>
  </si>
  <si>
    <t>Minoritná kultúra ako prostriedok pre sebaidentifikáciu a posilnenie inklúzie v multietnickom prostredí (MySme)</t>
  </si>
  <si>
    <t>Drugová Zuzana, PhDr.</t>
  </si>
  <si>
    <t>2022-1-SK01-KA220-SCH-000086151</t>
  </si>
  <si>
    <t>Projekt nadväzuje na úspešný projekt JaSom (výzva 2019), v ktorom sa potvrdilo, že deti žijúce v prostredí minority spoznávajúc krajinu svojich predkov, jej prírodu, históriu, gastronómiu, súčasné podoby umenia a pod., sa lepšie identifikujú v multietnickom prostredí, sebaidentifikáciou vplývajú na etnickú toleranciu a zároveň sú motivovanejšie zdokonaľovať si svoj materinský jazyk. Na základe výsledkov dotazníkového prieskumu medzi  67 pedagógmi slovenských škôl v zahraničí vznikla nová požiadavka: Vytvoriť kvalitné didaktické materiály dostupné v online forme. Ďalšou z požiadaviek je aj zameranie vzdelávacieho procesu podstatne viac na alternatívne formy vzdelávania, pretože minoritné prostredia v stále väčšej miere pracujú so žiakmi, ktorí nezvládajú oficiálne a formalizované zložité formy vzdelávania určené pre vzdelávanie minorít. Výsledkom projektu preto bude vytvorenie najmenej 40 krátkych vzdelávacích filmov, ktoré príslušníkom minority pomôžu vzdelávať sa v slovenskom jazyku názornou formou. Filmy (animované aj dokumentárne) budú so slovenským jazykom pracovať na príklade rôznych životných situácií, a budú obsahovať aj základné informácie o zvolených názorných témach z oblasti kultúry. V tejto forme budú filmy kľúčovou významnou podporou pre činnosť učiteľov v slovenských školách v zahraničí, ale aj pre príslušníkov ďalších pedagogických profesií, ktoré so slovenskými deťmi v minoritných prostrediach pracujú v slovenských vzdelávacích centrách, krúžkoch a súboroch. Predstavujú tiež iný, nový, alternatívny a na Slovensku doteraz absentujúci prístup pre komplexnosť k výučbe a učeniu sa jazykov v minoritnom prostredí.</t>
  </si>
  <si>
    <t>Inovácia vzdelávacích postupov ako prostriedok inklúzie príslušníkov minority (BIBLIO)</t>
  </si>
  <si>
    <t>2022-1-SK01-KA220-HED-000087502</t>
  </si>
  <si>
    <t xml:space="preserve">Odborné prostredie slovenských minorít v zahraničí je v súčasnosti závislé od podmienok svojich domovských krajín. Zároveň chýba vzájomná informovanosť o výsledkoch koordinácia odborných činností. Aj kvalitné odborné práce vznikajú spravidla ako sprievodný výsledok nosných činností ich autorov, ktorí sú pedagógmi na vysokých, resp. aj na stredných a základných školách. Tieto práce sú publikované v rôznych zborníkoch a časopisoch. Chýba vhodne nastavený systém informovanosti, ktorý by doposiaľ publikované práce sumarizoval a diferencoval v nich základné členenie. Hlavným cieľom projektu je podstatné skvalitnenie podmienok a príležitostí pre vzdelávanie tých príslušníkov slovenských minorít v zahraničí, ktorí pracujú a študujú, resp. študovali na vysokých školách – s dôrazom na problematiku vybraných odborov zameraných na skúmanie slovenských minoritných prostredí v partnerských krajinách. Čiastkovými cieľmi budú: vytvorenie odbornej bibliografickej databázy, ktorá v súčasnosti nie je k dispozícii a nastavenie systému vzdelávacích podujatí, v ktorom partneri projektu zabezpečia vzájomnú výmenu prednášok a ďalších odborných prezentácií k problematike dejín a kultúry tzv. dolnozemských Slovákov. Súčasťou prezentácií bude aj odborná diskusia s cieľom vzájomnej výmeny zdrojov a informácií, ich následnej sumarizácie, ako aj identifikácie potrebných doposiaľ neprebádaných tém. </t>
  </si>
  <si>
    <t>Projekt ILS (výučba írskeho jazyka)</t>
  </si>
  <si>
    <t>Slatinská Anna, Mgr., PhD.</t>
  </si>
  <si>
    <t>Gaeltacht Programme</t>
  </si>
  <si>
    <t>Department of Culture, Heritage and the Gaeltacht, Dublin, Ireland</t>
  </si>
  <si>
    <t xml:space="preserve">projekt prebiehajúci v akademickom roku 2024-2025, projekt končí 31.8.2025 </t>
  </si>
  <si>
    <t>Cieľom projektu je podporiť výučbu írskeho jazyka a írskych štúdií na univerzitách mimo Írska a vytvoriť udržateľný model slúžiaci na revitalizáciu írskeho jazyka a kultúry v zahraničí. Projekt je primárne zameraný na výučbu samotnú, sekundárne plní aj výskumnú úlohu spojenú s mapovaním záujmu o írsky jazyk a štúdie na vysokoškolských inšitúciách mimo Írska.</t>
  </si>
  <si>
    <t>Knapková Miroslava, doc. Mgr., Ing.</t>
  </si>
  <si>
    <t>2023-1-SK01-KA131-HED-000129987</t>
  </si>
  <si>
    <t>ED UMB Banská Bystrica</t>
  </si>
  <si>
    <t>CRZ: 6264002</t>
  </si>
  <si>
    <t>Výzva: ED – 2021-SLOVAKIA-FPA</t>
  </si>
  <si>
    <t>Europe Direct – Rámcové partnerstvá</t>
  </si>
  <si>
    <t>Európska komisia – EÚ</t>
  </si>
  <si>
    <t>Prioritnou úlohou  Europe Direct UMB Banská Bystrica je priblížiť problematiku Európskej únie smerom k akademickej obci, odbornej verejnosti a občianskej spoločnosti.
Europe Direct je projektom Európskej komisie, ktorého cieľom je priblížiť Európsku úniu čo najbližšie k ľuďom. V rámci EÚ je vytvorená sieť lokálnych Informačných centier Europe Direct v každej členskej krajine EÚ. Dôraz je kladený na oslovenie mladej generácie, ktorá je perspektívou pre budovanie jednotnej Európskej únie. ED UMB prostredníctvom aktivít nasmerovaných k širokej verejnosti zvyšuje povedomie o dianí v Európskej únii.
ED UMB motivuje a podnecuje lokálne a regionálne štruktúry k ďalšej aktivite a poskytuje podporu pre prepájanie verejnej správy, súkromného sektora, mimovládneho sektora s UMB a širokou sieťou európskych inštitúcií. Hlavné  úlohy spočívajú v informovaní a zapájaní občanov; spolupráci s médiami (reportáže na  témy, ktoré prepájajú  miestne a regionálne otázky  s európskymi, rozhovory, prednášky, diskusie  zdieľať s lokálnymi, regionálnymi médiami); informovanie o témach EÚ a ich dopade na lokálnu a regionálnu úroveň; práca  so školami-VŠ, SŠ, ZŠ (prednášky, diskusie,  podpora  kreativity, kvízy, súťaže, distribúcia informačných materiálov o EÚ, povzbudiť  záujem   mladej generácie   k diskusiám  o veciach verejných).</t>
  </si>
  <si>
    <t>Rozvojové analýzy a partnerstvá pre mladých na území BBSK - Regionálna analýza o mladých ľuďoch ohrozených situáciou NEET a v situácii NEET</t>
  </si>
  <si>
    <t>Zmluva o dielo, ID zmluvy CRZ:  9208520</t>
  </si>
  <si>
    <t>Rozvojová agentúra Banskobystrického samosprávneho kraja</t>
  </si>
  <si>
    <t>https://mladivbbsk.sk/</t>
  </si>
  <si>
    <t>Hlavným cieľom projektu je prispieť k zníženiu počtu mladých ľudí vo veku od 15 do 30 rokov, ktorí sú v situácii NEET, teda mladých ľudí, ktorí nie sú zamestnaní, nie sú v procese vzdelávania, ani odbornej prípravy, s dôrazom na tých, ktorí sú neaktívni, teda nie sú registrovaní na úradoch práce.</t>
  </si>
  <si>
    <t>Podpora integračných služieb v akademickom prostredí UMB</t>
  </si>
  <si>
    <t>Knapková Miroslava, doc. Mgr. et Mgr. Ing., PhD.</t>
  </si>
  <si>
    <t>001UMB-2-1/2023</t>
  </si>
  <si>
    <t>https://www.minedu.sk/vyzva-na-podavanie-rozvojovych-projektov-verejnych-vysokych-skol-v-roku-2023/</t>
  </si>
  <si>
    <t>projekt z rozvojovej výzvy MŠVVaŠ SR</t>
  </si>
  <si>
    <t>Projekt je zameraný na  podpora integračných služieb pre zahraničných výskumníkov, vysokoškolských učiteľov, študentov a jazykového vzdelávania zamestnancov vysokých škôl.</t>
  </si>
  <si>
    <t>Podpora UMB pri udržaní HR Excellence in Research Award</t>
  </si>
  <si>
    <t>002UMB-2-1/2023</t>
  </si>
  <si>
    <t xml:space="preserve">Projekt je zameraný na podporu implementácie princípov Stratégie ľudských zdrojov vo výskume - HRS4R na UMB. </t>
  </si>
  <si>
    <t xml:space="preserve">Podpora vzdelávacích aktivít vedúcich, riadiacich a kľúčových zamestnancov na UMB a AU </t>
  </si>
  <si>
    <t>001UMB-2-1/2024</t>
  </si>
  <si>
    <t>projekt z rozvojovej výzvy MŠVVaM SR</t>
  </si>
  <si>
    <t xml:space="preserve">Tento rozvojový projekt MŠVVaM SR  je zameraný na podporu vzdelávacích aktivít vedúcich, riadiacich a kľúčových zamestnancov na dvoch verejných vysokých školách, a to: UMB a AU. </t>
  </si>
  <si>
    <t xml:space="preserve">Klimatické átrium Mateja Bela </t>
  </si>
  <si>
    <t>Pančíková Alexandra, Ing., PhD.</t>
  </si>
  <si>
    <t>08/2024/OPS-24</t>
  </si>
  <si>
    <t>https://nadaciatipsport.sk/2024/02/14/startuje-druhe-kolo-grantoveho-programu-nasadeni-pre-klimu/</t>
  </si>
  <si>
    <t>Nasadení pre klímu</t>
  </si>
  <si>
    <t>Nadácia TIPSPORT</t>
  </si>
  <si>
    <t>Myšlienkou projektu je nadviazať na doterajšie aktivity realizované pod značkou Zelenej UMB. Cieľom je pokračovať v snahe o zvyšovanie environmentálnej uvedomelosti študentov a zamestnancov UMB, vrátane širokej verejnosti, a to prostredníctvom budovania komunity a komunitného priestoru na UMB. V projekte sú plánované nie len vedecko-výskumné aktivity, ale očakáva sa vytvorenie príjemného komunitného centra (tzv. Enviro-info bodu), ktoré sa bude nachádzať v Klimatickom átriu Mateja Bela. Na vytvorení Enviro-info bodu sa budú podieľať experti na problematiku ochrany klímy a životného prostredia zo spolupracujúcich organizácií v rámci Banskobystrického samosprávneho kraja.</t>
  </si>
  <si>
    <t>Územný generel dopravy</t>
  </si>
  <si>
    <t>Gogola Marián, doc. Ing. PhD.</t>
  </si>
  <si>
    <t>P-101-0549/21</t>
  </si>
  <si>
    <t>dopravné systémy</t>
  </si>
  <si>
    <t>Obec Ivanka pri Dunaji</t>
  </si>
  <si>
    <t>Cieľ: Navrhnúť dopravný systém pre obce Ivanka pri Dunaji z pohľadu výhľadových potrieb v území.</t>
  </si>
  <si>
    <t>Dopravný prieskum na 7 profiloch v Bratislave</t>
  </si>
  <si>
    <t>Ondruš Ján, doc. Ing. PhD.</t>
  </si>
  <si>
    <t>P-101-0604/23</t>
  </si>
  <si>
    <t>Hlavné mesto Slovenskej republiky Bratislava</t>
  </si>
  <si>
    <t>Fakturácia bola vykonaná v decembri 2023, faktúra bola uhradená 2.1.2024</t>
  </si>
  <si>
    <t>Cieľ: Zistiť charakteristiky dopravného prúdu na vybranom území</t>
  </si>
  <si>
    <t>Plán dopravnej obslužnosti mesta Michalovce</t>
  </si>
  <si>
    <t>Gnap Jozef, prof. Ing. PhD.</t>
  </si>
  <si>
    <t>P-101-0606/23</t>
  </si>
  <si>
    <t>Mesto Michalovce</t>
  </si>
  <si>
    <t>Plán dopravnej obslužnosti  mesta Michalovce bol navrhnutý na základe  analýzy súčasného stavu dopravnej obslužnosti, dopravných prúdov a prepravných prúdov vo verejnej osobnej doprave, využitia kapacity spojov jednotlivých liniek a úzkych miest, očakávaných zmien v rozmiestnení aktivít v území, najmä distribúcie pracovných príležitostí, školských zariadení, zdravotníckych zariadení a zariadení služieb, požiadavky na primeraný rozsah dopravných služieb (návrh počtu spojov na linkách), spôsob riešenia súbežnej dopravy, opatrenia na zabezpečenie koordinácie a nadväznosti na železničnú dopravu, možnosti úpravy sadzby základného cestovného v MHD Michalovce, ciele a zámery riešenia disproporcie dopytu a ponuky v určitom území vrátane potreby investícií do vozidlového parku, do technickej základne alebo do organizácie a trasy autobusových liniek. Pri návrhu a optimalizácii liniek Mestskej  hromadnej dopravy boli využité vedecké metódy, ktoré sú výsledkom aj dlhoročnej výskumnej práce riešiteľov projektu v tejto oblasti.</t>
  </si>
  <si>
    <t>Dopravný prieskum s vyhodnotením v Košiciach</t>
  </si>
  <si>
    <t>P-101-0616/24</t>
  </si>
  <si>
    <t>Cieľom projektu je získanie informácii na vybranom území so zreteľom na správanie motoristov, peších a cyklistov po zmene organizácie dopravy.</t>
  </si>
  <si>
    <t>Štúdia aktuálneho stavu a potreby rozšírenia a modernizácie parku železničných nákladných vozňov Slovenskej republiky</t>
  </si>
  <si>
    <t>Kendra Martin, doc. Ing. PhD.</t>
  </si>
  <si>
    <t>O-24-101/0006-00</t>
  </si>
  <si>
    <t>Ministerstvo dopravy SR</t>
  </si>
  <si>
    <t>Cieľom štúdie je zistenie možnej štátnej pomoci na obstaranie nových železničných nákladných vozňov v záujme trvalej udržateľnosti železničnej nákladnej dopravy, jej konkurencieschopnosti a znižovania externých nákladov.</t>
  </si>
  <si>
    <t>Energetická efektívnosť sústavy verejného osvetlenia</t>
  </si>
  <si>
    <t>prof.Ing. Michal Frivaldský, PhD.</t>
  </si>
  <si>
    <t>S-103-0001/21</t>
  </si>
  <si>
    <t>svetelná technika</t>
  </si>
  <si>
    <t>Mesto Martin</t>
  </si>
  <si>
    <t>Cieľom výskumného projektu je Štúdia aktuálneho stavu a potreby rozšírenia a modernizácie parku železničných nákladných vozňov Slovenskej republiky</t>
  </si>
  <si>
    <t>Generel verejného osvetlenia</t>
  </si>
  <si>
    <t xml:space="preserve">Výskumný projekt je zameraný na harmonizáciu procesov pri verejnom osvetlení. </t>
  </si>
  <si>
    <t>PD osvetlenie radnica Žilina</t>
  </si>
  <si>
    <t>Mesto Žilina</t>
  </si>
  <si>
    <t xml:space="preserve">Cieľom projektu je výskum riešenia súvisiaceho s osvetlením radnice Žilina. </t>
  </si>
  <si>
    <t>Ekonomická komparatívna metodológia pre evaluáciu vplyvu diferencovaných materiálovo-technických ukazovateľov v zdravotníckej infraštruktúre</t>
  </si>
  <si>
    <t>Hadzima Branislav, prof. Ing. PhD.</t>
  </si>
  <si>
    <t>rámcová dohoda</t>
  </si>
  <si>
    <t> </t>
  </si>
  <si>
    <t>Univeritná nemocnica Martin</t>
  </si>
  <si>
    <t>Tento výskumný projekt je zameraný na vývoj ekonomickej komparatívnej metodológie pre precízne hodnotenie vplyvu rôznorodých materiálovo-technických ukazovateľov v zdravotníckej infraštruktúre. Výskum aplikuje pokročilé analytické metódy na kvantifikáciu dopadov rôznych technických riešení na investičné a prevádzkové náklady zdravotníckych objektov. Integrálnou súčasťou projektu je aj technické spracovanie odborného posudku na stanovenie výšky rozpočtových ukazovateľov a ich percentuálneho zastúpenia v štruktúre rozpočtu nemocničných stavieb a zdravotníckych zariadení. Metodológia zahŕňa komplexnú analýzu parametrov materiálových systémov, technologických celkov a konštrukčných riešení s ohľadom na ich technickú životnosť, energetickú náročnosť a náklady na údržbu. Výsledky projektu poskytujú objektívne podklady pre optimalizáciu technických a materiálových špecifikácií pri plánovaní a realizácii konkrétnej zdravotníckej infraštruktúry s maximálnou ekonomickou efektivitou.</t>
  </si>
  <si>
    <t>Výskum luminotechnických a mechanických riešení pre systémovú integráciu v zdravotníckych prevádzkach</t>
  </si>
  <si>
    <t xml:space="preserve">Výskum inovatívnych luminotechnických a mechanických riešení pre komplexnú systémovú integráciu v zdravotníckych zariadeniach. Výskum je orientovaný na vývoj pokročilých osvetľovacích systémov s optimalizovanými mechanickými komponentmi, ktoré spĺňajú špecifické požiadavky nemocničných prevádzok z hľadiska spoľahlivosti, energetickej účinnosti a ergonómie. Súčasťou výskumných aktivít je aj analýza požiadaviek a vypracovanie odborných konzultácií k aplikačným postupom v oblasti svetelnej techniky vrátane metodologických odporúčaní pre budúcu certifikáciu nemocničných budov podľa aktuálnych technických noriem. </t>
  </si>
  <si>
    <t>Optimalizácia návrhu stavebných úprav vozoviek na základe experimentálneho posúdenia únosnosti .</t>
  </si>
  <si>
    <t>Mikolaj Ján, prof. Ing. CSc.</t>
  </si>
  <si>
    <t>S-104-0002/24</t>
  </si>
  <si>
    <t>Vypracovanie optimalizácie návrhu technológií rehabilitácii vozoviek na základe experimentálneho overenia únosnosti a výpočtu kritickej vrstvy a hrúbky zosilnenia. Na základe diagnostiky vozoviek a merania pružného priehybu zariadením KUAB sa definuje kritická vrstva, zostatková životnosť a hrúbka zosilnenia vrátane odfrézovania priečnych nerovností. Na základe ocenenia jednotlivých technológií opráv sa vypracuje harmonogram prác rehabilitácii.</t>
  </si>
  <si>
    <t>Teoretický výskum stavebného riešenia železničného mostu v km 21,3 na trati Orlov – Podolínec – 3. etapa</t>
  </si>
  <si>
    <t>Koteš Peter, prof. Ing. PhD.</t>
  </si>
  <si>
    <t>S-104-0004/24</t>
  </si>
  <si>
    <t>ŽSR</t>
  </si>
  <si>
    <t>Cieľom projektu je výskum možností stavebného riešenia 3. etapy realizácie železničného mostu v km 21,3 na trati Orlov – Podolínec</t>
  </si>
  <si>
    <t>Analýza systémových prvkov ako nástroj umožňujúci pokročilé simulácie životného cyklu dopravnej infraštruktúry.</t>
  </si>
  <si>
    <t>Zgútová Katarína, doc. Dr. Ing.</t>
  </si>
  <si>
    <t>S-104-0006/24</t>
  </si>
  <si>
    <t>Cieľom projektu je analýza životného cyklu vozoviek a prvok dopravnej infraštruktúry zameraná na kvalitu technológií výstavby a zabudovaných materiálov. Tvorba simulácií na optimalizáciu životného cyklu dopravnej infraštruktúry pre potreby Facility managementu. Optimalizácia životného cyklu dopravnej infraštruktúry na základe analýzy výstavbového procesu dopravnej infraštruktúry.</t>
  </si>
  <si>
    <t>Teoreticko-experimentálny výskum optimalizácie statickej dopravy mestských častí Hliny a Bôrik</t>
  </si>
  <si>
    <t>Kováč Matúš, doc. Ing. PhD.</t>
  </si>
  <si>
    <t>S-104-0011/24</t>
  </si>
  <si>
    <t>Projekt rieši zvyšovanie kapacity možností parkovania v mestských častiach Hliny a Bôrik s cieľom doplnenia stojísk pre pokrytie potreby na základe stavebných úprav. Výsledok realizácie projektu umožní zavádzanie parkovacej politiky mesta Žilina.</t>
  </si>
  <si>
    <t>Teoretický výskum organizácie statickej dopravy pre mestskú časť Hájik</t>
  </si>
  <si>
    <t>S-104-0017/24</t>
  </si>
  <si>
    <t>Projekt je zameraný na analýzu súčasného stavu statickej dopravy vo vybranej mestskej časti mesta Žilina Hájik a návrh optimálnych riešení organizácie statickej dopravy s ohľadom na správne použitie zvislého a vodorovného dopravného značenia. Výsledok by mal slúžiť mestu Žilina ako podklad pre zavedenie novej parkovacej politiky.</t>
  </si>
  <si>
    <t>Prieskum a návrh okamžitých opatrení k eliminácii rizika svahovej deformácie nad privádzačom D1 v Bytčici</t>
  </si>
  <si>
    <t>Drusa Marián, prof. Ing, PhD.</t>
  </si>
  <si>
    <t>S-104-0020/24</t>
  </si>
  <si>
    <t>Cieľom projektu je preskúmať a navrhnúť okamžité opatrenie pre zastavenie pokračujúcej svahovej deformácie, stabilitné posúdenie a návrh opatrení svahu nad privádzačom D1.</t>
  </si>
  <si>
    <t>Teoretický výskum stavebného riešenia železničného mostu v km 21,3 na trati Orlov – Podolínec – 4. etapa</t>
  </si>
  <si>
    <t>S-104-0026/24</t>
  </si>
  <si>
    <t>Cieľom projektu je výskum možností stavebného riešenia 4. etapy realizácie železničného mostu v km 21,3 na trati Orlov – Podolínec</t>
  </si>
  <si>
    <t>Experimentálny výskum protišmykových vlastností povrchu vozovky na ceste II. triedy</t>
  </si>
  <si>
    <t>S-104-0029/24</t>
  </si>
  <si>
    <t>Správa ciest Žilinského samosprávneho kraja</t>
  </si>
  <si>
    <t>Projekt sa zaoberá hodnotením úrovne kvality povrchu vozovky cesty II. triedy z hľadiska jej protišmykových vlastností. Na vybraných nehodových úsekoch sa vykonajú merania textúry odmernou metódou a merania súčiniteľa trenia kyvadlom. Výsledky meraní sa vyhodnotia a porovnajú s výsledkami meraní zo zariadenia Skiddometer BV11. Tieto merania sa budú vykonávať ako pred úpravou povrchu, tak aj po jeho úprave.</t>
  </si>
  <si>
    <t>Experimentálne a numerické overenie nosných prvkov haly po požiari v Košiciach</t>
  </si>
  <si>
    <t>S-104-0035/24</t>
  </si>
  <si>
    <t>Cieľom projektu je experimentálne a numerické overenie nosných prvkov haly po požiari v Košiciach.</t>
  </si>
  <si>
    <t>Vypracovanie posúdenia možnosti diagnostík podľa jednotlivých objektov</t>
  </si>
  <si>
    <t>Pitoňák Martin, doc. Ing. PhD.</t>
  </si>
  <si>
    <t>S-104-0038/24</t>
  </si>
  <si>
    <t>Hlavné mesto SR-Bratislava</t>
  </si>
  <si>
    <t>Cieľom projektu je vypracovanie posúdenia možnosti diagnostík podľa jednotlivých objektov. Obhliadka, passport, podklady pre diagnostiku terás.</t>
  </si>
  <si>
    <t>Geotechnická analýza parametrov podložia pre zakladanie konštrukcií na parcele KN-C č. 1238/2 Púchov</t>
  </si>
  <si>
    <t>Gago Filip, Ing. PhD.</t>
  </si>
  <si>
    <t>S-104-0039/24</t>
  </si>
  <si>
    <t>Cieľom projektu je stanoviť pevnostné a deformačné parametre podložia pre zakladanie konštrukcií. Projekt rieši charakteristické vlastnosti zemín a vhodnosť ich použitia pre roznos plošného zaťaženia.</t>
  </si>
  <si>
    <t>Výpočet hodnoty aktíva na úseku cesty I. triedy, alebo na vybraných cestách I.triedy</t>
  </si>
  <si>
    <t>S-104-0052/24</t>
  </si>
  <si>
    <t>SSC</t>
  </si>
  <si>
    <t xml:space="preserve"> 24.05.2024</t>
  </si>
  <si>
    <t>Konkrétny výpočet hodnoty aktíva na základe diagnostických údajov parametrov ciest I. triedy. Výpočet hodnoty aktíva na základe jej výkonnosti vo vzťahu k celospoločenským prínosom a výkonnosti cestnej siete. Výpočet hodnoty technického stavu cesty I. triedy na základe zostatkovej a projektovanej životnosti. Výpočet ekonomických parametrov vrátane užívateľských nákladov a konštrukčných nákladov. Výpočet indexu súčasnej a projektovanej hodnoty</t>
  </si>
  <si>
    <t>Teoretická analýza stabilizačných opatrení v zosuvnom území</t>
  </si>
  <si>
    <t>Vlček Jozef, Ing. PhD.</t>
  </si>
  <si>
    <t>S-104-0054/24</t>
  </si>
  <si>
    <t>Cieľom projektu je analýza stabilizačných opatrení v zosuvnom území s využitím pokročilých metód počítačovej simulácie.</t>
  </si>
  <si>
    <t>Výskum kotvenia nadpodpeorovávej oblasti úzkych komorových mostov</t>
  </si>
  <si>
    <t>Odrobiňák Jaroslav, doc. Ing. PhD.</t>
  </si>
  <si>
    <t>S-104-0056/24</t>
  </si>
  <si>
    <t>Cieľom projektu je výskum kotvenia nadpodpeorovávej oblasti úzkych komorových mostov zaťažených zmenami teploty a spojitou bezstykovou koľajou.</t>
  </si>
  <si>
    <t>Diagnostika a prepočet únosnosti železobetónových nosných prvkov fasády</t>
  </si>
  <si>
    <t>Papánová Zuzana, doc. Ing. PhD.</t>
  </si>
  <si>
    <t>S-104-0060/24</t>
  </si>
  <si>
    <t>Predmetom riešenia bola diagnostika a prepočet únosnosti konzolových nosných prvkov pôvodného fasádneho systému. Cieľom bolo identifikovať a diagnostikovať hrúbky betónovej vrstvy konzol pomocou malorozmerových jadrových vrtov, nedeštruktívne zistiť vlastnosti betónu na konzolových prvkoch, stanoviť hrúbky betónovej vrstvy konzoly za pomoci skenovania radarovým skenerom, ktorý dokáže celoplošne zisťovať hrúbku vrstvy a posúdiť únosnosť týchto konzol.</t>
  </si>
  <si>
    <t>Teoretický výskum stavebného riešenia železničného mostu v km 11 na trati Orlov – Podolínec – 1. etapa</t>
  </si>
  <si>
    <t>S-104-0064/24</t>
  </si>
  <si>
    <t>Cieľom projektu je výskum možností stavebného riešenia 1. etapy realizácie železničného mostu v km 11 na trati Orlov – Podolínec</t>
  </si>
  <si>
    <t>Teoretický výskum stavebného riešenia železničného mostu v km 11 na trati Orlov – Podolínec – 2. etapa</t>
  </si>
  <si>
    <t>S-104-0065/24</t>
  </si>
  <si>
    <t>Cieľom projektu je výskum možností stavebného riešenia 2. etapy realizácie železničného mostu v km 11 na trati Orlov – Podolínec</t>
  </si>
  <si>
    <t>Posúdenie únosnosti a návrh zosilnenia vozovky</t>
  </si>
  <si>
    <t>S-104-0069/24</t>
  </si>
  <si>
    <t>Mesto Dubnica nad Váhom</t>
  </si>
  <si>
    <t>Obsah projektu: a) Nedeštruktivne meranie a vyhodnotenie konštrukčných hrúbok b) ldentifikácia nadmernej vlhkosti v konštrukčných vrstvách vozovky c) Meranie a vyhodnotenie zariadením FWD KUAB v zmysle platného technického predpisu TP 031 d) Meranie a hodnotenie únosnosti asfaltových vozoviek pomocou zariadenia FWD KUAB e) Výpočet 3-vrstvového systému a modulu pružnosti, výpočty hrúbky zosilnení[, ocenenie technológii opráv a ich návrh.</t>
  </si>
  <si>
    <t>Výskum dopadu hodinovej metódy na výsledky energetickej hospodárnosti budov a ich porovnanie s výsledkami výpočtov mesačnej a sezónnej metódy</t>
  </si>
  <si>
    <t>Ponechal Radoslav, doc. Ing. PhD.</t>
  </si>
  <si>
    <t>S-104-0075/24</t>
  </si>
  <si>
    <t>Ministerstvo dopravy Slovenskej republiky</t>
  </si>
  <si>
    <t>Cieľom projektu bolo kvantifikovať rozdiely vo výsledkoch energetickej hospodárnosti budov podľa mesačnej metódy výpočtov a sezónnej metódy s výsledkami výpočtu hodinovým krokom. Vo výpočtoch potreby tepla pre účely energetickej hospodárnosti týchto budov boli pri mesačnej a sezónnej metóde výpočtu aplikované jednak nové, ako aj pôvodné, dosiaľ platné klimatické údaje uvedené v norme STN 73 0540-3. Na základe toho bolo uskutočnené porovnanie výsledkov výpočtu potreby tepla na vykurovanie a chladenie metódou s hodinovým časovým krokom s výsledkami výpočtov mesačnou a sezónnou metódou.</t>
  </si>
  <si>
    <t>Experimentálne overovanie aplikovateľnosti pokročilých diagnostických metód podkladových vrstiev</t>
  </si>
  <si>
    <t>S-104-0089/24</t>
  </si>
  <si>
    <t>Cieľom projektu je experimentálne overovanie aplikovateľnosti pokročilých diagnostických metód podkladových vrstiev dopravných stavieb pre rýchle a spoľahlivé overenie ich vlastností.</t>
  </si>
  <si>
    <t>Experimentálny výskum stabilitných opatrení v zosuvných územiach</t>
  </si>
  <si>
    <t>S-104-0090/24</t>
  </si>
  <si>
    <t>Cieľom projektu je experimentálne overovanie stabilizujúcich opatrení v zosuvnom území navrhnutých pomocou pokročilých simulačných metód.</t>
  </si>
  <si>
    <t>Prieskum a expertné posudzovanie rizikovosti cestného tunela Branisko</t>
  </si>
  <si>
    <t>Danišovič Peter, Ing. PhD.</t>
  </si>
  <si>
    <t>S-104-0091/24</t>
  </si>
  <si>
    <t>Projekt inšpekcie cestného tunela Branisko pozostáva z dôkladnej analýzy kompletnej dokumentácie tunela (bezpečnostnej dokumentácie, štatisticko-dopravných údajov, prevádzkovej dokumentácie, atď.) a inšpekcie na mieste. Je potrebné uskutočniť inšpekciu existujúcej infraštruktúry (stavebných konštrukcií a E&amp;M), bezpečnostnej dokumentácie, prevádzkovo-organizačných opatrení správcu. Výsledkom bude správa z inšpekcie tunela Branisko, ktorej cieľom je zistiť prípadné nedostatky tak, aby bolo možné určiť nápravné opatrenia. Výsledkom inšpekcie môže byť požiadavka na opätovné vypracovanie, aktualizáciu, doplnenie dokumentácie, atď.</t>
  </si>
  <si>
    <t>Určenie zaťažiteľnosti, prechodnosti a zostatkovej životnosti dlhodobo zabudovaných mostných provizórií v sieti ŽSR – I. etapa</t>
  </si>
  <si>
    <t>Vičan Josef, prof. Ing. CSc.</t>
  </si>
  <si>
    <t>S-104-0109/24</t>
  </si>
  <si>
    <t>Projekt rieši komplexnú diagnostiku, podrobný prieskum a prepočet – zmapovanie porúch, zvarov, detailov a materiálových charakteristík, odhadov zvyškovej životnosti a návrh opatrení pre ďalšie dlhodobé využívanie MP v km 8,513 trate 263 – typ KNO 15,5</t>
  </si>
  <si>
    <t>Experimentálno-numerický výskum rezerv v spoľahlivosti ohýbaných nitovaných mostných prvkov prostredníctvom využitia možnej nelineárnej odolnosti – I. časť</t>
  </si>
  <si>
    <t>S-104-0110/24</t>
  </si>
  <si>
    <t>Experimentálny laboratórny výskum nitovaných prvkov pri statickom namáhaní a dynamickom namáhaní – laboratórne skúšky pôsobenia starých pozdĺžnikov vybratých z reálnej mostnej konštrukcie min. 3 ks pri statickom namáhaní a min. 1 ks pri dynamickom namáhaní</t>
  </si>
  <si>
    <t>Aplikácia nových diagnostických metód na predpätom železničnom moste</t>
  </si>
  <si>
    <t>Moravčík Martin, prof. Ing. PhD.</t>
  </si>
  <si>
    <t>S-104-0111/24</t>
  </si>
  <si>
    <t>Cieľom projektu je sledovanie stavu predpätia na existujúcej konštrukcii a aplikácia nových diagnostických metód na predpätom železničnom moste. Pre výskum bola zvolená 3-poľová konštrukcia pri Starej Ľubovni.</t>
  </si>
  <si>
    <t>Teoreticko-experimentálny výskum dopravno-kapacitných možností križovatky so zalomenou hlavnou cestou</t>
  </si>
  <si>
    <t>Kociánová Andrea, doc. Ing. PhD.</t>
  </si>
  <si>
    <t>S-104-0112/24</t>
  </si>
  <si>
    <t>V rámci projektu je podrobne riešená dopravná analýza na neriadenej križovatke so zalomenou hlavnou cestou. Okrem smerovania intenzít dopravných prúdov počas dopravného prieskum aj sledovanie správania sa vodičov a dodržiavanie pravidiel cestnej premávky v zmysle zvislého dopravného značenia. Súčasťou je kapacitná analýza počas priebehu dopravného zaťaženia, nielen počas špičkových hodín a tiež pre možnosť prebudovania predmetnej križovatky na okružnú križovatku.</t>
  </si>
  <si>
    <t>Experimentálne a numerické overenie nosnej konštrukcie hál v Martine</t>
  </si>
  <si>
    <t>S-104-0116/24</t>
  </si>
  <si>
    <t>SOŠ Dopravná, Martin</t>
  </si>
  <si>
    <t>Cieľom projektu je experimentálne a numerické overenie nosnej konštrukcie hál v Martine.</t>
  </si>
  <si>
    <t>Stanovenie zaťažiteľnosti a prechodnosti na železničnom moste v súlade s modernými metódami</t>
  </si>
  <si>
    <t>S-104-0117/24</t>
  </si>
  <si>
    <t>Cieľom projektu je stanovenie zaťažiteľnosti a prechodnosti na železničnom moste v súlade s modernými metódami. Analýza bola robená na predpätom, 3-poľovom železničnom moste pri Starej Ľubovni.</t>
  </si>
  <si>
    <t>Diagnostika posunov a pretvorení kolonádového mosta Piešťany</t>
  </si>
  <si>
    <t>Ižvoltová Jana, doc. Dr. Ing.</t>
  </si>
  <si>
    <t>S-104-0121/24</t>
  </si>
  <si>
    <t>Mesto Piešťany</t>
  </si>
  <si>
    <t>Kontrola a testovanie stability referenčnej sústavy pozostávajúcej s pevne stabilizovaných bodov polohového a výškového bodového poľa. Etapové merania priestorovej polohy a výšky bodov. Etapové priestorové meranie pozorovaných podrobných bodov. Etapové výškové meranie pozorovaných podrobných bodov. Výpočet polohových, priestorových a výškových posunov a pretvorení podrobných bodov vzhľadom k základnému meraniu. Výskumná správa pozostávajúca z vyhodnotenia a analýzy výsledkov meraní s grafickými výstupmi vyhodnotených posunov</t>
  </si>
  <si>
    <t>Výskum atribútov poplatkov za externé náklady spôsobené cestnou dopravou pre transpozíciu smernice „Eurovignette“ do slovenskej legislatívy: poplatok za externé náklady za znečistenie ovzdušia spôsobené cestnou dopravou</t>
  </si>
  <si>
    <t>Jandačka Dušan, doc. Ing. PhD.</t>
  </si>
  <si>
    <t>S-104-0090/23</t>
  </si>
  <si>
    <t>kvalita ovzdušia</t>
  </si>
  <si>
    <t>Schválením Smernice Európskeho parlamentu a Rady (EÚ) 2022/362 z 24. februára 2022, ktorou sa menia smernice 1999/62/ES, 1999/37/ES a (EÚ) 2019/520 (ďalej len „Smernica“) vzniká členským štátom Európskej únie povinnosť transpozície požiadaviek a opatrení Smernice do národnej legislatívy a zároveň nutnosť implementácie zodpovedajúcich zmien v národných systémoch spoplatnenia. Transpozícia Smernice zasahuje viaceré oblasti cestnej dopravy a má výrazný vplyv na ekologizáciu cestnej dopravy a cestnej infraštruktúry, ako aj na vývoj hospodárstva Slovenskej republiky. Preto sa požaduje, aby bola vypracovaná metodika výpočtu základnej sadzby mýta a ďalších zložiek mýta v súlade s požiadavkami Smernice. Toto všetko si vyžaduje zainteresovanie viacerých odborných zložiek naprieč odbornou verejnosťou v oblasti cestnej dopravy, ekologizácie cestnej dopravy a cestnej infraštruktúry a implementáciu požiadaviek a opatrení vyžadovaných Smernicou do oboch systémov spoplatnenia, pričom vzhľadom na zásadný, komplexný a rozsiahly charakter zmien vyžadovaných Smernicou na štátnu správu, podnikateľský sektor aj spoločnosť je nevyhnutná komplexná analýza možností implementácie a príprava návrhu transpozície tejto Smernice v podmienkach SR.</t>
  </si>
  <si>
    <t>Experimentálne overenie enviromentálnych veličín smart senzorov</t>
  </si>
  <si>
    <t>S-104-0030/23</t>
  </si>
  <si>
    <t>Koncept Smart cities podľa definície Európskeho parlamentu predstavuje komplexný prístup k fungovaniu mestského regiónu, ktorý zasahuje do rôznych spoločenských oblastí ako kultúra, infraštruktúra, životné prostredie, energetika, sociálne služby a ďalšie. V každej z týchto oblastí sleduje viaceré ciele, ktoré sú vzájomne prepojené a spoločne vytvárajú systém, ktorý vychádza z princípov udržateľného rozvoja. Inteligentné mesto je tak modernizovanou urbánnou oblasťou, kde všetko od dopravy až po energetiku môže byť pripojené na digitálne technológie, ktoré umožňujú obojsmerný transfer informácií medzi mestom, jeho obyvateľmi a návštevníkmi. Dnešná doba priniesla rozsiahle možnosti využitia senzorov, aj nízko nákladových, v rôznych oblastiach. Vzhľadom k ich diferencovanému spôsobu prevádzky v reálnom prostredí, zložitosti problematiky kontroly kvality dát a udržateľnosti meraní a taktiež v súvislosti s interpretáciou získaných výsledkov je potrebné venovať tejto problematike náležitú pozornosť.</t>
  </si>
  <si>
    <t>Teoreticko-experimentálny výskum poškodených mostných konštrukcií s návrhmi opatrení na opravu</t>
  </si>
  <si>
    <t>Papán Daniel, doc. Ing. PhD.</t>
  </si>
  <si>
    <t>S-104-0027/23</t>
  </si>
  <si>
    <t>Obec Rabča</t>
  </si>
  <si>
    <t>Cieľom projektu je teoreticko-experimentálny výskum poškodených mostných konštrukcií s návrhmi opatrení na opravu.</t>
  </si>
  <si>
    <t>Zvýšenie energetickej hospodárnosti budovy Hraničného priechodu Svrčinovec</t>
  </si>
  <si>
    <t>Juráš Peter, Ing. PhD.</t>
  </si>
  <si>
    <t>S-104-0040/23</t>
  </si>
  <si>
    <t>Cieľom projektu je optimalizácia tvaru budovy pre zvýšenie energetickej hospodárnosti od fázy štúdie po realizáciu. Návrh rekonštrukcie budov Hraničného priechodu Svrčinovec pre odstránenie havarijného stavu a zvýšenie energetickej hospodárnosti od fázy štúdie po realizáciu.</t>
  </si>
  <si>
    <t>Teoreticko-experimentálny výskum kapacitného posudzovania pozemných komunikácií a ich zariadení</t>
  </si>
  <si>
    <t>S-104-0057/23</t>
  </si>
  <si>
    <t>Projekt sa zaoberá komplexným prehodnotením kapacitných modelov pre posúdenie výkonnosti pozemných komunikácií a ich zariadení na základe dostupných teoretických výpočtových modelov. Zahrňuje stanovenie nových výpočtov kapacity a stanovenia úrovne kvality dopravy pre diaľničné úseky, mimoúrovňové križovatky, cestné úseky, neriadené križovatky stykové a priesečné, okružné križovatky a svetelne riadené križovatky. Súčasťou projektu je aj aktualizácia časti dopravných prieskumov na základe dostupných meraní charakteristík dopravného prúdu a teoretických výpočtov.</t>
  </si>
  <si>
    <t>Podpora prevádzky softvérového produktu IS ZONA</t>
  </si>
  <si>
    <t xml:space="preserve">Kršák Emil, prof. Ing. PhD. </t>
  </si>
  <si>
    <t>FRI č. 30/2022 (9949/2022/5400/023, CLaO - 147/2022)</t>
  </si>
  <si>
    <t>ŽSR Bratislava</t>
  </si>
  <si>
    <t>V rámci projektu sa vykonávajú výskumno-vývojové práce spojené s vývojom a implementáciou algoritmov v IS ZONA podporujúcich tvorbu základných pomôcok k riadeniu dopravnej prevádzky na ŽSR, zabezpečenie podpory prevádzky a údržby softvérového produktu IS ZONA pre ŽSR.</t>
  </si>
  <si>
    <t>Optimalizácia siete staníc záchrannej zdravotnej služby</t>
  </si>
  <si>
    <t>Jánošíková Ľudmila, prof. Ing. PhD.</t>
  </si>
  <si>
    <t>349/2024, 555/2024</t>
  </si>
  <si>
    <t>Operačné stredisko záchrannej zdravotnej služby Slovenskej republiky</t>
  </si>
  <si>
    <t>Optimalizácia rozmiestnení sa vykonala pomocou matematického modelovania. Matematický model je výrazne zjednodušený model, ktorý pomocou matematických vzťahov popisuje riešený systém. Samotný matematický model poskytuje návrh, kde sa majú jednotlivé stanice umiestniť, avšak vzhľadom na jeho značné zjednodušenie nie je schopný povedať, aké dopady bude nejaká zmena predstavovať v reálnych podmienkach. Preto sa na overenie výsledkov optimalizačného modelu použila počítačová simulácia.</t>
  </si>
  <si>
    <t>Ústav znaleckého výskumu a vzdelávania ŽU</t>
  </si>
  <si>
    <t>Skúmanie príčin porúch vnútorného oporného múru pri Žigmundovej bráne na pozemku CKN č.869/1, k.ú. Staré Mesto v Bratislave,v areáli Bratislavského hradu</t>
  </si>
  <si>
    <t xml:space="preserve">Drevený Ivan, Ing. PhD. </t>
  </si>
  <si>
    <t xml:space="preserve">Kancelária NR SR </t>
  </si>
  <si>
    <t>V rámci projektu sa vykonáva výskum príčin porúch vnútorného oporného múru pri Žigmundovej bráne na pozemku CKN č.869/1, k.ú. Staré Mesto v Bratislave,v areáli Bratislavského hradu</t>
  </si>
  <si>
    <t>Univerzitný vedecký park ŽU</t>
  </si>
  <si>
    <t>Analytika vybraných štatistických dát o bezpečnosti cestnej premávky</t>
  </si>
  <si>
    <t>Kudela Pavol, Ing. PhD.</t>
  </si>
  <si>
    <t>1415/CA01/2023</t>
  </si>
  <si>
    <t>Cieľom projektu je definovanie nepriamych ukazovateľov bezpečnosti cestnej premávky, tvorba metodík zberu zvolených nepriamych ukazovateľov, zber zvolených nepriamych ukazovateľov na území SR pre potreby analýzy a analytické spracovanie získaných dát na základe definovaných ukazovateľov.</t>
  </si>
  <si>
    <t xml:space="preserve">Štúdia pokrytia vybraného priestoru zadávateľa CCTV systémom </t>
  </si>
  <si>
    <t>Veľas Andrej, prof. Ing., PhD.</t>
  </si>
  <si>
    <t>P-109-0003/24</t>
  </si>
  <si>
    <t>Gerenálne riaditeľstvo Zboru väzenskej a justičnej stráže, Bratislava</t>
  </si>
  <si>
    <t>00212008</t>
  </si>
  <si>
    <t>Spracovanie štúdie pokrytia vybraného priestoru zadávateľa CCTV systémom (v závislosti na požadovanom účele, prevádzkových podmienkch, parametroch konkrétnych CCTV kamier)</t>
  </si>
  <si>
    <t>Ochrana osobných údajov</t>
  </si>
  <si>
    <t>Loveček Tomáš, prof. Ing. PhD.</t>
  </si>
  <si>
    <t>P-109-0001/24</t>
  </si>
  <si>
    <t>Národná diaľničná spoločnosť, Bratislava</t>
  </si>
  <si>
    <t>Výskumná úloha zameraná na optimalizáciu procesov ochrany osobných údajov v podmienkach objednávateľa</t>
  </si>
  <si>
    <t>Experimentálne meranie</t>
  </si>
  <si>
    <t>Marková Iveta, prof. RNDr., PhD.</t>
  </si>
  <si>
    <t>P-109-0006/08</t>
  </si>
  <si>
    <t>COUPE INVEST, s. r. o. Bratislava</t>
  </si>
  <si>
    <t xml:space="preserve">Výskumná úloha zameraná na experimentálne meranie - stanovenie požiarnotechnických charakteristík práškového hliníka </t>
  </si>
  <si>
    <t>Kontrola mriežok na SEMe</t>
  </si>
  <si>
    <t>prof.Ing.Dušan Pudiš, PhD.</t>
  </si>
  <si>
    <t>S-103-0011/24</t>
  </si>
  <si>
    <t>SEC Technologies s.r.o. L.Mikuláš</t>
  </si>
  <si>
    <t>Výskumné a vývojové práce spočívajúce v kontrole mriežok na SEMe</t>
  </si>
  <si>
    <t>Skúšky trakčného pohonu s meničom TC-950</t>
  </si>
  <si>
    <t>Ing.Matej Pácha, PhD.</t>
  </si>
  <si>
    <t>S-103-0002/18</t>
  </si>
  <si>
    <t>elektrická trakcia</t>
  </si>
  <si>
    <t>Ineltech s.r.o. Žilina</t>
  </si>
  <si>
    <t>Úloha sa zameriava na výskum a vývoj algoritmov riadenia asynchrónneho trakčného motora a ich vplyvu na návrh komponentov trakčnej výzbroje.</t>
  </si>
  <si>
    <t>Eneret. flexibilita využitia obnoviteľných zdrojov energie</t>
  </si>
  <si>
    <t>Braciník Peter, prof. Ing. PhD.</t>
  </si>
  <si>
    <t>S-103-0003/24</t>
  </si>
  <si>
    <t>HSF System SK, s.r.o. Žilina</t>
  </si>
  <si>
    <t>Výskum a vývoj v oblasti znižovania spotreby a poskytovania energetických služieb prevádzkovateľom priemyselných hál s využitím lokálnych zdrojov a úložiska energie.</t>
  </si>
  <si>
    <t>Analytické ladenie regulátora pre MoC</t>
  </si>
  <si>
    <t>Makýš Pavol, doc. Ing. PhD.</t>
  </si>
  <si>
    <t>S-103-0004/23</t>
  </si>
  <si>
    <t>BSH Drives and Pumps s.r.o. Michalovce</t>
  </si>
  <si>
    <t>Výskum a vývoj algortimov riadenia lineánych pohonov</t>
  </si>
  <si>
    <t>Dimenzovanie pohonu pre prototyp lisu</t>
  </si>
  <si>
    <t>MIBA SINTER SLOVAKIA D.Kubín</t>
  </si>
  <si>
    <t>Výskum v oblasti dimenzovania elektrických pohonov lisu </t>
  </si>
  <si>
    <t>Meranie mechanického výkonu lineárneho rezonančného motora</t>
  </si>
  <si>
    <t>Výskum a vývoj techník meranie rezonančného aktuátora</t>
  </si>
  <si>
    <t>Popis elektromagnetickej časti  rezonančného motora s axiálnym pohybom</t>
  </si>
  <si>
    <t>Rafajdus Pavol, prof. Ing. PhD.</t>
  </si>
  <si>
    <t>elektrické stroje a prístroje</t>
  </si>
  <si>
    <t>V rámci tohto projektu bola vypracovaná expertná štúdia rôznych topológií elektromagnetických častí rezonančných motorov s axiálnym pohybom (ich výhody a nevýhody a možnosti zvýšenia účinnosti). Bol vypracovaný simulačný návrh rôznych topológií elektromagnetov rezonančných motorov s axiálnym pohybom z hľadiska porovnania: Elektromotorickej sily, bEMF, indukčnosti, výkonovej bilancie rezonančného motora s axiálnym pohybom - „stratový model“.</t>
  </si>
  <si>
    <t>Štúdia pripojiteľnostiFVE Seč</t>
  </si>
  <si>
    <t>S-103-0006/19</t>
  </si>
  <si>
    <t>JANL-ENERGYs.r.o. Piešťany</t>
  </si>
  <si>
    <t>Analýza možnosti pripojenia a prevádzky obnoviteľného zdroja energie v distribučnej sústave.</t>
  </si>
  <si>
    <t>Štúdia pripojiteľnosti batériové úložisko L.Lúčka</t>
  </si>
  <si>
    <t>EasySun, s.r.o. Žilina</t>
  </si>
  <si>
    <t>Analýza možnosti pripojenia a prevádzky batériového úložiska elektrickej energie v distribučnej sústave.</t>
  </si>
  <si>
    <t>Štúdia pripojiteľnosti BAT N.Dubnica</t>
  </si>
  <si>
    <t>TERMONOVA, a.s. N.Dubnica</t>
  </si>
  <si>
    <t>Štúdia pripojiteľnosti BAT Dubravy</t>
  </si>
  <si>
    <t xml:space="preserve"> BRZ INVEST s.r.o. Pezinok</t>
  </si>
  <si>
    <t>Štúdia pripojiteľnosti FVE Zvolen</t>
  </si>
  <si>
    <t>BCF GREEN Energy s.r.o. B.Bystrica</t>
  </si>
  <si>
    <t>Štúdia pripojiteľnosti BAT P.Chlmec</t>
  </si>
  <si>
    <t>NEXTEN a.s.  Žilina</t>
  </si>
  <si>
    <t>Štúdia pripojiteľnosti BAT H.Opatovce</t>
  </si>
  <si>
    <t>Štúdia pripojiteľnosti BAT</t>
  </si>
  <si>
    <t>Wero Energy a.s. Praha</t>
  </si>
  <si>
    <t>Štúdia pripojiteľnosti Tornaľa</t>
  </si>
  <si>
    <t>Enery Slovakia s.r.o.  Bratislava</t>
  </si>
  <si>
    <t>Superkapacitor pri poskytovaní frekvenčných napäťových a výkon. služieb</t>
  </si>
  <si>
    <t xml:space="preserve">EnergyCloud, a.s.    Plzeň  </t>
  </si>
  <si>
    <t>Výskum zameraný na analýzu možností a prínosu spolupráce batériového systému a supekapacitora pri poskytovaní frekvenčných, napäťových a výkonových služieb.</t>
  </si>
  <si>
    <t>Motor Toolkit Scheaffler</t>
  </si>
  <si>
    <t>S-103-0010/24</t>
  </si>
  <si>
    <t>Schaeffler Kysuce, spol. s r.o KNM</t>
  </si>
  <si>
    <t xml:space="preserve">Vývoj softvérového nástroja pre návrh a modelovanie elektrických strojov. </t>
  </si>
  <si>
    <t>Odborná štáž k energetike</t>
  </si>
  <si>
    <t>S-103-0011/19</t>
  </si>
  <si>
    <t>STATISTIČNI URAD   Ljublana</t>
  </si>
  <si>
    <t>Výskum zameraný na kvantitaívnu analýzu spotreby elektriny v cestnej a železničnej doprave. </t>
  </si>
  <si>
    <t>Výskumné a vývojové služby</t>
  </si>
  <si>
    <t>IPESOFT spol s r.o. Žilina</t>
  </si>
  <si>
    <t>Výskum v oblasti predikcie možností poskytovania energetických služieb malým a stredným prosumerom s cieľom maximalizovať jeho úspešné pôsobenie na trhu s elektrinou.</t>
  </si>
  <si>
    <t xml:space="preserve">Návrh motora </t>
  </si>
  <si>
    <t>Vavruš Vladimír, Ing. PhD.</t>
  </si>
  <si>
    <t>S-103-0012/17</t>
  </si>
  <si>
    <t>NXP Semiconductors Czech Repub Rožňov pRadhoštem</t>
  </si>
  <si>
    <t>projekt ukončený v r. 2023, faktúra odberateľovi vystavená v 12/2023, reálny príjem na UNIZA v r. 2024</t>
  </si>
  <si>
    <t>Výskum v oblasti návrhu motorov pre automotive aplikácie s podporou SW produktov NXP.</t>
  </si>
  <si>
    <t>Posúdenie bezpečnosti priecestného zabezpeč. zariadenia ProEP</t>
  </si>
  <si>
    <t>Ždánsky Juraj, doc.Ing., PhD.</t>
  </si>
  <si>
    <t>S-103-0001/24</t>
  </si>
  <si>
    <t>KUMAT spol. s r..o.  Bratislava</t>
  </si>
  <si>
    <t>Cieľom úlohy je vypracovanie stanoviska k posúdeniu bezpečnosti priecestného zabezpečovacieho zariadenia. Súčasťou projektu je analýza dokumentov, na základe ktorých vzniklo posúdenie bezpečnosti a výsledkom prác bude vypracovanie stanoviska k existujúcim posúdeniam bezpečnosti priecestného zabezpečovacieho zariadenia ProEP.</t>
  </si>
  <si>
    <t>Riešenie technickej bezpečnosti GP JAZZ</t>
  </si>
  <si>
    <t>Rástočný Karol, prof.Ing., PhD.</t>
  </si>
  <si>
    <t>S-103-0014/15</t>
  </si>
  <si>
    <t>AŽD Praha s.r.o.  Praha</t>
  </si>
  <si>
    <t>Cieľom výskumu bolo vytvorenie matematického modelu (na báze Markovovho procesu) použitého na analýzu technickej bezpečnosti riadiaceho systému(GP JAZZ) súvisiaceho s bezpečnosťou železničnej dopravy, ktorý je vyvíjaný firmou AŽD Praha. Súčasťou výskumu boli aj konzultácie pri tvorbe modelu na výpočet RAMS ((Reliability, Availability, Maintainability, Safety) parametrov systému GP JAZZ .</t>
  </si>
  <si>
    <t>Kybernetická bezpečnosť v oblasti informačných systémov</t>
  </si>
  <si>
    <t>Matuška Slavomír, doc. Ing. PhD.</t>
  </si>
  <si>
    <t>S-103-0005/24</t>
  </si>
  <si>
    <t xml:space="preserve"> TaskLogy s.r.o. Zákamenné</t>
  </si>
  <si>
    <t>Výskum nových trendov a techník v oblasti kybernetickej bezpečnosti, analýza aktuálnych hrozieb a vypracovanie odporúčaní na ochranu informačných systémov pred potenciálnymi útokmi.</t>
  </si>
  <si>
    <t>Motor Toolkit</t>
  </si>
  <si>
    <t>Frivaldský Michal, prof. Ing. PhD.</t>
  </si>
  <si>
    <t>S-103-0004/24</t>
  </si>
  <si>
    <t>Výskum algoritmov zabezpečujúci vyobrazenie účinnostných a výkonoých máp</t>
  </si>
  <si>
    <t>Analýza použitých článkov a batérii a algoritmov obnovy</t>
  </si>
  <si>
    <t>S-103-0006/23</t>
  </si>
  <si>
    <t>uskladňovanie energie (aj pre strojárstvo)</t>
  </si>
  <si>
    <t xml:space="preserve">EnergyCloud, a.s.   Plzeň </t>
  </si>
  <si>
    <t>Výskum postupov a procedúr na regeneráciu batérií druhého života</t>
  </si>
  <si>
    <t>Aplikačná a produktová podpora</t>
  </si>
  <si>
    <t>S-103-0007/17</t>
  </si>
  <si>
    <t>výkonová elektronika</t>
  </si>
  <si>
    <t xml:space="preserve">ON Semiconductor Slovakia Piešťany </t>
  </si>
  <si>
    <t>Výskumné a vývojové činnosti v oblasti elektrotechnických riešení pre produkty cieľových zákazníkov</t>
  </si>
  <si>
    <t>Měření přepravní doby zásilek v roku 2023</t>
  </si>
  <si>
    <t>Achimský Karol, prof., RNDr., Ing., PhD.</t>
  </si>
  <si>
    <t>P-101-0590/23</t>
  </si>
  <si>
    <t>dopravné technológie</t>
  </si>
  <si>
    <t>Smlouva o dílo č. 2023/01737</t>
  </si>
  <si>
    <t>Česká pošta, s.p.</t>
  </si>
  <si>
    <t>Výskum prepravnej doby obyčajných listov v roku 2023, v členení podľa jednotlivých štvrťrokov - I. - IV. Q. 2023. Výskum musí byť uskutočnený v súlade s normou ČSN EN 13 850, Metodikou měření přepravní doby schválenou ČTÚ a „Studií skutečných a zkušebních zásilek“</t>
  </si>
  <si>
    <t>Měření toků a rozlišovacích znaků zásilek v roku 2023</t>
  </si>
  <si>
    <t>P-101-0596/23</t>
  </si>
  <si>
    <t>Smlouva o dílo č. 2022/11093</t>
  </si>
  <si>
    <t>Fakturácia bola vystavená  v novembri 2023, úhrada faktúr bola 25.1.2024</t>
  </si>
  <si>
    <t>Výskum tokov a rozlišovacích znakov v roku 2023, jeho cieľom je získať hodoverné a aktuálne údaje o tokoch a rozlišovacích znakoch jednotlivo podávaných listových zásielok v prepravnej sieti ČR v súlade s podmienkami, ktoré vyžaduje norma ČSM 1385. Zoznam rozlišovacích znakov pre výskum je stanovený v súlade s požiadavkami národného regulačného orgánu.</t>
  </si>
  <si>
    <t>Dopravno-kapacitné posúdenie križovatky na ceste III./1641 Nitra - Janíkovce</t>
  </si>
  <si>
    <t>Paľo Jozef, Ing., PhD.</t>
  </si>
  <si>
    <t>P-101-0603/23</t>
  </si>
  <si>
    <t>Ing. Stanislav Rusko, Nitra</t>
  </si>
  <si>
    <t>Realizácia a vyhodnotenie dopravného prieskumu. Na základe výsledkov z prieskumu a dodaných podkladov vypracovať dopravno-kapacitné posúdenie súčasného stavu a výhľadu križovatky na ceste III/1641 v Nitre - Janíkovciach z dôvodu plánovaného investičného zámeru v tejto oblasti.</t>
  </si>
  <si>
    <t>Měření přepravní doby zásilek v roku 2024</t>
  </si>
  <si>
    <t>P-101-0608/24</t>
  </si>
  <si>
    <t>Smlouva o dílo č. 2023/10175</t>
  </si>
  <si>
    <t>Výskum prepravnej doby obyčajných listov v roku 2023, v členení podľa jednotlivých štvrťrokov - I. - IV. Q. 2023. Výskum musí byť uskutočnený v súlade s normou ČSN EN 13 850, Metodikou měření přepravní doby schválenou ČTÚ a „Studií skutečných zásilek“</t>
  </si>
  <si>
    <t>Dopravno-kapacitné posúdenie križovatky Panenský chodník a Dona Sandtnera v súvislosti s investičným zámerom BD Pezinok sever</t>
  </si>
  <si>
    <t>Kalašová Alica, prof. Ing. PhD.</t>
  </si>
  <si>
    <t>P-101-0609/24</t>
  </si>
  <si>
    <t>HRE 01, j.s.a., Bratislava</t>
  </si>
  <si>
    <t>Realizácia a vyhodnotenie dopravného prieskumu. Na základe výsledkov z prieskumu a dodaných podkladov vypracovať dopravno-kapacitné posúdenie súčasného stavu a výhľadu križovatky v Pezinku z dôvodu plánovaného investičného zámeru v tejto oblasti.</t>
  </si>
  <si>
    <t xml:space="preserve">Výskumný projekt bezpečnej prepravy strojov cestnou </t>
  </si>
  <si>
    <t>Jagelčák Juraj, doc Ing. PhD.</t>
  </si>
  <si>
    <t>P-101-0610/24</t>
  </si>
  <si>
    <t>Tomra Sorting s.r.o.</t>
  </si>
  <si>
    <t>Výskum v oblasti balenia a expedície triediacich strojov z pohľadu bezpečnej prepravy a prevencie škôd.</t>
  </si>
  <si>
    <t>Medzilaboratórne porovnávacie merania MLPM V2-2024</t>
  </si>
  <si>
    <t>Šarkan Branislav, doc.Ing. PhD.</t>
  </si>
  <si>
    <t>P-101-0611/24</t>
  </si>
  <si>
    <t>Prihlášky</t>
  </si>
  <si>
    <t>Dekra Slovensko s.r.o.</t>
  </si>
  <si>
    <t xml:space="preserve">Výskum realizácie medzilaboratórnych porovnávacích meraní v oblasti schvaľovania cestných vozidiel. </t>
  </si>
  <si>
    <t>Vplyv rozjazdu vozidla na spotrebu paliva a emisie</t>
  </si>
  <si>
    <t>P-101-0612/24</t>
  </si>
  <si>
    <t>VŠTaE v Českých Budějovicích</t>
  </si>
  <si>
    <t xml:space="preserve">Výskum vplyvu rozjazdu vozidla na jeho emisie výfukových plynov. </t>
  </si>
  <si>
    <t>Plán udržateľnej mobility mesta Martin</t>
  </si>
  <si>
    <t>Poliak Miloš, prof. Ing. PhD.</t>
  </si>
  <si>
    <t>P-101-0613/24</t>
  </si>
  <si>
    <t>Dopravný podnik mesta Martin s.r.o.</t>
  </si>
  <si>
    <t xml:space="preserve">Cieľom projektu je spracovanie Plánu udržateľnej mobility mesta Martin. </t>
  </si>
  <si>
    <t>Výskumný projekt pre balenie a expedíciu lítiových batérií v batériovom úložisku PowerShaper XL UN3481 vrátane prepravy PowerBae XL s batériami</t>
  </si>
  <si>
    <t>P-101-0615/24</t>
  </si>
  <si>
    <t>Pixii s.r.o.</t>
  </si>
  <si>
    <t>Výskum v oblasti balenia a expedície batériových úložísk z pohľadu bezpečnej prepravy</t>
  </si>
  <si>
    <t>Dopravno-kapacitné posúdenie križovatky Polyfunkčný súbor Zoborka, Nitra</t>
  </si>
  <si>
    <t>P-101-0619/24</t>
  </si>
  <si>
    <t>VIG Home, s.r.o.</t>
  </si>
  <si>
    <t>Realizácia a vyhodnotenie 14 dňového profilového dopravného prieskumu a smerového prieskumu na križovatke. Na základe výsledkov z prieskumov a dodaných podkladov vypracovať dopravno-kapacitné posúdenie budúcej križovatky z dôvodu dopravného napojenia stavby Polyfunkčný súbor Zoborka, Nitra.</t>
  </si>
  <si>
    <t>Štúdia vplyvu navrhovanej činnosti na funkciu a prevádzky schopnosť leteckej premávky a leteckých pozemných zariadení pre Veterný park Hájske – Horná Kráľová</t>
  </si>
  <si>
    <t>Kazda Antonín, prof. Ing. CSc.</t>
  </si>
  <si>
    <t>P-101-0622/24</t>
  </si>
  <si>
    <t>Green Energy Holding, s.r.o.</t>
  </si>
  <si>
    <t>Výskumné a vývojové činnosti spočívajúce v štúdii vplyvu navrhovanej činnosti na funkciu a prevádzky schopnosť leteckej premávky a leteckých pozemných zariadení pre Veterný park Hájske – Horná Kráľová</t>
  </si>
  <si>
    <t>Výskumný projekt pre loženie oceľových výrobkov v návesoch pre cestnú prepravu</t>
  </si>
  <si>
    <t>P-101-0623/24</t>
  </si>
  <si>
    <t>D&amp;D Drótáru Zrt.</t>
  </si>
  <si>
    <t>HU11588638</t>
  </si>
  <si>
    <t>Výskum v oblasti balenia a expedície vybraných výrobkov drôtu z pohľadu bezpečnej prepravy a prevencie škôd.</t>
  </si>
  <si>
    <t>Dopravno-kapacitné posúdenie križovatky v meste Partizánske</t>
  </si>
  <si>
    <t>P-101-0624/24</t>
  </si>
  <si>
    <t>REDE-PROJECT spol. s r.o.</t>
  </si>
  <si>
    <t>Realizácia a vyhodnotenie dopravného prieskumu. Na základe výsledkov z prieskumu a dodaných podkladov vypracovať dopravno-kapacitné posúdenie súčasného stavu a výhľadu križovatky v Partizánskom z dôvodu plánovaného investičného zámeru v tejto oblasti.</t>
  </si>
  <si>
    <t>Strategické poradenstvo (Panel  expertov)</t>
  </si>
  <si>
    <t>Dolinayová Anna, prof. Ing. PhD.</t>
  </si>
  <si>
    <t>P-101-0625/24</t>
  </si>
  <si>
    <t>Subcontracting agreement</t>
  </si>
  <si>
    <t>BV Ernst &amp; Young Strategy and Transactions</t>
  </si>
  <si>
    <t>BE0735654631</t>
  </si>
  <si>
    <t xml:space="preserve">Strategiské poradenstvo (Panel expertov) v rámci grantu Shift2Rail v oblasti železničnej nákladnej dopravy. </t>
  </si>
  <si>
    <t>Dopravný prieskum na ceste 1/64 a dopravno-kapacitné posúdenie budúcej križovatky medzi obcami Kamanová a Belince</t>
  </si>
  <si>
    <t>P-101-0627/24</t>
  </si>
  <si>
    <t>Jurina Novotná Hronská, Banská Bystrica</t>
  </si>
  <si>
    <t>Realizácia a vyhodnotenie dopravného prieskumu. Na základe výsledkov z prieskumu a dodaných podkladov vypracovať dopravno-kapacitné posúdenie súčasného stavu a výhľadu budúcej stykovej križovatky medzi obcami Kamanová a Belince z dôvodu plánovaného investičného zámeru v tejto oblasti.</t>
  </si>
  <si>
    <t>Poradenská činnosť v oblasti prevádzky vozidiel</t>
  </si>
  <si>
    <t>Synák František, Ing. PhD.</t>
  </si>
  <si>
    <t>P-101-0633/24</t>
  </si>
  <si>
    <t>FUEL MAX EUROPE s.r.o.</t>
  </si>
  <si>
    <t>Výskum atribútov poplatkov za externé náklady spôsobené cestnou dopravou pre transpozíciu smernice „Eurovignette“ do slovenskej legislatívy: poplatok za externé náklady za emisie CO2 spôsobené cestnou dopravou</t>
  </si>
  <si>
    <t>Gnap Jozef, prof., Ing., PhD.</t>
  </si>
  <si>
    <t>S-101-0001/23</t>
  </si>
  <si>
    <t>35 919 001</t>
  </si>
  <si>
    <t>Na základe realizovaného výskumu pre SR navrhnúť výšku poplatku za externé náklady za emisie CO2 spôsobené premávkou a v prípade, ak sa má uplatňovať vyšší poplatok za tieto externé náklady, než sú referenčné hodnoty uvedené v prílohe IIIc Smernice. Vzhľadom na odklon hodnôt pre SR od referenčných hodnôt uvedených v prílohe IIIc Smernice bol vypracocaný variantný  návrh sadzieb tejto zložky mýta na základe poskytnutých vstupných dát od NDS a príslušných organizácií a vlastnýc dát,  ktorých veľký rozsah bol potrebný  na prípravu návrhu sadzieb tejto zložky mýta. Pri návrhu bola zohľadnená referenčná hodnota, z ktorej  vychádzalo pri určení poplatku pre emisnú triedu CO2 1 a ktoré referenčné hodnoty budú rozhodujúce pre zaradenie vozidla do triedy emisií CO2 vzhľadom na novú štruktúru nariadenia (EÚ) 2019/1242, ktorá je výsledkom jeho revízie podľa návrhu COM(2023) 88 final.</t>
  </si>
  <si>
    <t>Spolupráca pri výskumnej činnosti v rámci projektu FP5 - TRANS4M-R (HORIZON-ER-JU-2022-01)</t>
  </si>
  <si>
    <t>O-24-101/0002-00</t>
  </si>
  <si>
    <t>OLTIS Group, a.s.</t>
  </si>
  <si>
    <t>Dva technologické zoskupenia „Full Digital Freight Train Operation (FDFTO)“ a „Seamless Freight Operation“ vyvinú, overia a predvedú technológie FP5-TRANS4M-R podľa integrovaného systémového prístupu v celom sektore. Integrácia riešení s podporou digitálneho automatického spojovacieho zariadenia (DAC) so softvérovo definovanými systémami a digitálnymi železničnými službami povedie k zvýšeniu kapacity, vyššej priepustnosti a skráteniu trvania prepravy. Posilní cezhraničnú koordináciu a spoluprácu medzi manažérmi železničnej infraštruktúry a nakoniec prinesie optimalizované celkové riadenie železničnej siete. Bezproblémové, integrované, interoperabilné, overené a v celej EÚ autorizované riešenia FP5-TRANS4M-R majú za cieľ dosiahnuť jednotný rámec EÚ pre železničnú nákladnú dopravu s prísne riadenými rozhraniami pre efektívnu integráciu systému a bezproblémovú prevádzku medzi krajinami, aktérmi a režimami. Tieto ciele stanovujú základy, rámec a ambície projektu s dopadom na celý sektor dopravy a logistiky v EÚ.</t>
  </si>
  <si>
    <t>Spolupráca pri výskumnej činnosti v rámci projektu Aktualizácia kalkulácie oprávnených nákladov pre uplatnenie pomoci na používanie železničnej infraštruktúry a na zníženie externých nákladov v súvislosti s prepravami jednotlivých vozňových zásielok na rok 2023</t>
  </si>
  <si>
    <t>O-24-101/0003-00</t>
  </si>
  <si>
    <t>Asociácia železničných dopravcov Slovenska</t>
  </si>
  <si>
    <t>Na základe podrobnej kalkulácie oprávnených nákladov železničnej nákladnej dopravy pre jednotlivé vozňové zásielky a ich porovnaní s nákladmi v cestnej nákladnej doprave navrhnúť opatrenia na uplatnenia pomoci na používanie železničnej infraštruktúry a na zníženie externých nákladov v súvislosti s prepravami jednotlivých vozňových zásielok prepočítaných na rok 2023.</t>
  </si>
  <si>
    <t>Zhotovenie výskumno-vývojových prác spočívajúcich v úprave a odladení adresného SW ASVC pre riadenú oblasť.</t>
  </si>
  <si>
    <t>Kršák Emil, prof. Ing. PhD.</t>
  </si>
  <si>
    <t>FRI č. 57/2023 (SOD 004/24/40)</t>
  </si>
  <si>
    <t xml:space="preserve">AŽD Praha s.r.o. </t>
  </si>
  <si>
    <t>Projekt skončil v roku 2023, ale finančné prostriedky boli pripísané na účet 3. 1. 2024.</t>
  </si>
  <si>
    <t>Výskumno-vývojové práce spočívajúce v úprave a odladení systémového SW GTN s ASVC.</t>
  </si>
  <si>
    <t>Zhotovenie výskumno-vývojových prác spočívajúcich v úprave a odladení adresného SW GTN alebo ASVC pre riadenú oblasť.</t>
  </si>
  <si>
    <t>FRI č. 62/2023 (SOD 006/24/40)</t>
  </si>
  <si>
    <t>Výskumno-vývojové práce spočívajúce v úprave a odladení adresného SW GTN alebo ASVC pre riadenú oblasť.</t>
  </si>
  <si>
    <t>FRI č. 86/2023 (SOD 015/24/40)</t>
  </si>
  <si>
    <t>Výskumno-vývojové práce spočívajúce v úprave a odladení adresného SW ASVC pre riadenú oblasť.</t>
  </si>
  <si>
    <t>Zhotovenie výskumno-vývojových prác spočívajúcich v úprave a odladení systémového SW GTNv5.10</t>
  </si>
  <si>
    <t>FRI č. 9/2024 (SOD 016/24/40)</t>
  </si>
  <si>
    <t>Výskumno-vývojové práce spočívajúce v úprave a odladení systémového SW GTNv5.10.</t>
  </si>
  <si>
    <t>FRI č. 30/2024 (SOD 027/24/40)</t>
  </si>
  <si>
    <t>Zhotovenie výskumno-vývojových prác spočívajúcich v úprave a odladení adresného SW GTN pre riadenú oblasť v Poľsku.</t>
  </si>
  <si>
    <t>FRI č. 34/2024  (SOD 030/24/40)</t>
  </si>
  <si>
    <t>Výskumno-vývojové práce spočívajúce v úprave a odladení adresného SW GTN pre riadenú oblasť v Poľsku.</t>
  </si>
  <si>
    <t>Zhotovenie výskumno-vývojových prác spočívajúcich v úprave a odladení systémového SW GTN s ASVC.</t>
  </si>
  <si>
    <t>FRI č. 57/2024 (SOD 032/24/40)</t>
  </si>
  <si>
    <t>Zhotovenie výskumno-vývojových prác spočívajúcich v úprave a odladení systémového SW GTNv6 - modul GM ELDODO.</t>
  </si>
  <si>
    <t>FRI č. 72/2024 (SOD 033/24/40)</t>
  </si>
  <si>
    <t>Výskumno-vývojové práce spočívajúce v úprave a odladení systémového SW GTNv6 - modul GM ELDODO.</t>
  </si>
  <si>
    <t>Služby podpory aplikácií iKVC - modul VIS</t>
  </si>
  <si>
    <t>L100038819</t>
  </si>
  <si>
    <t>DXC Technology Slovakia s.r.o.</t>
  </si>
  <si>
    <t>Služby podpory aplikácií iKVC - modul VIS.</t>
  </si>
  <si>
    <t>L100020833</t>
  </si>
  <si>
    <t>Projekt skončil v roku 2023, ale finančné prostriedky boli pripísané na účet 5. 1. 2024.</t>
  </si>
  <si>
    <t>Celoplošné meranie plnenia lehoty prepravy balíkov na adresu metódou end to end v roku 2024</t>
  </si>
  <si>
    <t>Kubina Milan, prof. Ing. PhD.</t>
  </si>
  <si>
    <t>POBAL-2024 (FRI č. 29/2024)</t>
  </si>
  <si>
    <t>Slovenská pošta, a.s.</t>
  </si>
  <si>
    <t>Vytvorenie a verifikovanie metodiky pre celoplošné meranie plnenia lehoty prepravy balíkov na adresu metódou end-to-end.</t>
  </si>
  <si>
    <t>Celoplošné meranie plnenia lehoty prepravy balíkov na adresu metódou end to end v roku 2023</t>
  </si>
  <si>
    <t>POBAL-2023 (FRI č. 39/2023)</t>
  </si>
  <si>
    <t>Projekt skončil v roku 2023, ale finančné prostriedky boli pripísané na účet 19. 1. 2024.</t>
  </si>
  <si>
    <t>Výskumná, vývojová a konzultačná činnosť v oblasti SLAM</t>
  </si>
  <si>
    <t>Varga Michal, Ing. PhD.</t>
  </si>
  <si>
    <t>25/2024</t>
  </si>
  <si>
    <t>M2M Solutions, s. r. o.</t>
  </si>
  <si>
    <t>Výskumná, vývojová a konzultačná činnosť v oblasti SLAM.</t>
  </si>
  <si>
    <t>Vývoj metód na re-identifikáciu vozidla parkujúceho v parkovisku (spolupráca v oblasti Computer vision)</t>
  </si>
  <si>
    <t>Tarábek Peter, Ing. PhD.</t>
  </si>
  <si>
    <t>FRI č. 71/2024</t>
  </si>
  <si>
    <t>Scheidt&amp;Bachmann Slovensko s. r. o.</t>
  </si>
  <si>
    <t>Vývoj metód na reidentifikáciu vozidla parkujúceho na parkovisku. Metódy sú založené prístupoch počítačového videnia.</t>
  </si>
  <si>
    <t>Licenčná zmluva - poskytnutie nevýhradnej sublicencie, odovzdanie kódov a prípravy dokumentácie</t>
  </si>
  <si>
    <t>FRI č. 18/2023 (L100020833)</t>
  </si>
  <si>
    <t>Sprístupnenie, odovzdanie a konzultácie k zdrojovým kódom algoritmov vyvíjaných pre systém VIS (Vyhľadávací Informačný Systém), ktorý je súčasťou systému na nákup cestovných lístkov iKVC. Algoritmy a zdrojové kódy boli vyvinuté na FRI UNIZA v rámci výskumno-vývojových prác.</t>
  </si>
  <si>
    <t>FRI č. 18/2023 (L100038819)</t>
  </si>
  <si>
    <t>Zabezpečenie činnosti siete SANET a poskytovanie technických, programátorských a konzultačných  a administratívnych služieb</t>
  </si>
  <si>
    <t>80/2024, 45/2010</t>
  </si>
  <si>
    <t>Združenie používateľov SADS</t>
  </si>
  <si>
    <t>Zabezpečenie činnosti siete SANET a poskytovanie technických, programátorských, konzultačných a administratívnych služieb.</t>
  </si>
  <si>
    <t>Modifikácie a sprístupnenie systému OnVote pre maximálne 900 účastníkov</t>
  </si>
  <si>
    <t>FRI č. 54/2024</t>
  </si>
  <si>
    <t>Slovenská komora stavebných inžinierov</t>
  </si>
  <si>
    <t>Modifikácie systému OnVote pre potreby Slovenskej komory stavebných inžinierov. Systém je vyvíjaný na FRI UNIZA a umožňuje organizovať zabezpečené verejné aj tajné online hlasovanie. V rámci zmluvy sa riešili úpravy systému pre potreby objednávateľa a systém mu bol následne sprístupnený na používanie.</t>
  </si>
  <si>
    <t>RTA peer review - pioneeringhub</t>
  </si>
  <si>
    <t>Cornet Yannik, M. Sc., PhD.</t>
  </si>
  <si>
    <t>740023PR01</t>
  </si>
  <si>
    <t>kontrakt</t>
  </si>
  <si>
    <t xml:space="preserve">UITP - International Association of Public Transport </t>
  </si>
  <si>
    <t>06869148182-50</t>
  </si>
  <si>
    <t>Preskúmanie relevantných materiálov poskytnuté RTA
Poskytnutie usmernenia pre objasnenie, ktoré má poskytnúť RTA
Poskytnutie pozorovania a odporúčania pre správu o preskúmaní</t>
  </si>
  <si>
    <t>Experimentálne a numerické overenie skutočného správania sa budovy Kultúrneho domu Andreja Hlinku v Ružomberku</t>
  </si>
  <si>
    <t>S-104-0001/24</t>
  </si>
  <si>
    <t>A-STAT, s. r. o.</t>
  </si>
  <si>
    <t>Cieľom projektu je diagnosticky overiť skutočné vlastnosti (metaríálové a geometrické) nosnej konštrukcie budovy KDAH v Ružomberku a numericky overiť skutočné pôsobenie budovy na účinky zaťaženia.</t>
  </si>
  <si>
    <t>Výskum optimalizovaného nosného systému oceľovej haly pomocou alternatív zastuženia</t>
  </si>
  <si>
    <t>S-104-0003/24</t>
  </si>
  <si>
    <t>XENEX, s.r.o. </t>
  </si>
  <si>
    <t>Cieľom projektu je výskum optimalizovaného nosného systému oceľovej haly pomocou alternatív zastuženia.</t>
  </si>
  <si>
    <t>Experimentálny výskum správania sa provizórneho mosta pri extrémnom premennom zaťažení</t>
  </si>
  <si>
    <t>S-104-0005/24</t>
  </si>
  <si>
    <t>Cieľom projektu je overiť správanie sa provizórneho mosta MS pri extrémnom zaťažení. Meranie deformácií na provizórnom moste MS s cieľom overenia správania sa mosta pri extrémnom zaťažení cestnou dopravou</t>
  </si>
  <si>
    <t>Experimentálny výskum určovania množstva zásob uhlia na skládkach</t>
  </si>
  <si>
    <t>Mikoláš Milan, doc. Ing. Ph.D.</t>
  </si>
  <si>
    <t>S-104-0008/24</t>
  </si>
  <si>
    <t>Považská cementáreň, a.s.</t>
  </si>
  <si>
    <t>Cieľom projektu je zameranie a výpočet objemov skládok uhlia v areáli PCLA,a.s. pre potreby objednávateľa.</t>
  </si>
  <si>
    <t>Teoreticko-experimentálny výskum optimalizovaných cemento-betónových dosiek na pružnom podklade</t>
  </si>
  <si>
    <t>S-104-0013/24</t>
  </si>
  <si>
    <t>Cieľom projektu je výskum správania sa optimalizovaných cemento-betónových dosiek na pružnom podklade.</t>
  </si>
  <si>
    <t>Meranie vnútornej povrchovej teploty na okne a v jeho okolí z dôvodu častej kondenzácie na zasklení a ráme okna</t>
  </si>
  <si>
    <t>S-104-0014/24</t>
  </si>
  <si>
    <t>Ing. Dominika Vojtková</t>
  </si>
  <si>
    <t>Cieľom projektu sú merania vnútornej povrchovej teploty na okne a v jeho okolí z dôvodu častej kondenzácie na zasklení a ráme okna so zámerom prevencie vzniku plesní.</t>
  </si>
  <si>
    <t>Experimentálne overenie a analýza stavu strešného plášťa pre optimálny návrh zvýšenia energetickej hospodárnosti bytového domu</t>
  </si>
  <si>
    <t>S-104-0015/24</t>
  </si>
  <si>
    <t>MPM Správcovská spoločnosť, s.r.o.</t>
  </si>
  <si>
    <t>Cieľom projektu je expertíza súčasného stavu povlakových krytín a tepelnej izolácie a analýza stavu strešného plášťa pre optimálny návrh obnovy s cieľom zvýšenia energetickej hospodárnosti bytového domu.</t>
  </si>
  <si>
    <t>Expertízny posudok degradácie strešného plášťa</t>
  </si>
  <si>
    <t>S-104-0016/24</t>
  </si>
  <si>
    <t xml:space="preserve">
RBR ing, s.r.o.</t>
  </si>
  <si>
    <t>Cieľom projektu je expertízne overenie stavu zabudovaných materiálov v strešnom plášti a návrh sanácie pomocou simulácií.</t>
  </si>
  <si>
    <t>Teoreticko-experimentálna analýza degradácie balkónu bytového domu a obnova</t>
  </si>
  <si>
    <t>S-104-0018/24</t>
  </si>
  <si>
    <t>Cieľom projektu je experimentálna analýza degradácie balkónu bytového domu a návrh rehabilitácie havaríjneho stavu.</t>
  </si>
  <si>
    <t>Výskum lokálneho pôsobenia zádržných prvkov pre pohyblivé strojné zariadenia</t>
  </si>
  <si>
    <t>S-104-0019/24</t>
  </si>
  <si>
    <t>Cieľom projektu je výskum lokálneho pôsobenia zádržných prvkov pre pohyblivé strojné zariadenia.</t>
  </si>
  <si>
    <t>Experimentálne overenie skutočného pôsobenia nosnej konštrukcie NK2 (pod koľajou č. 802) mosta SO 53-33-07.1</t>
  </si>
  <si>
    <t>S-104-0021/24</t>
  </si>
  <si>
    <t>MONT IRP, s.r.o</t>
  </si>
  <si>
    <t>Experimentálny výskum skutočného pôsobenia mosta pri statickom namáhaní spojená s verifikáciou numerického modelu. Statická zaťažovacia skúška mosta SO 53-33-07.1 rekonštrukcia železničných mostov cez Váh, sžkm 250,693 - železničné mosty (NK2 pod koľajou č. 802)</t>
  </si>
  <si>
    <t>Hodnotenie pretvorení nosnej konštrukcie mosta</t>
  </si>
  <si>
    <t>S-104-0025/24</t>
  </si>
  <si>
    <t>SMS a.s.</t>
  </si>
  <si>
    <t>Cieľom projektu je analýza deformácií nosnej konštrukcie a porovnanie s výpočtovým modelom.</t>
  </si>
  <si>
    <t>Experimentálne overovanie skutočného pôsobenia mostov na ceste Veľký Meder - Čiližská Radvaň</t>
  </si>
  <si>
    <t>S-104-0027/24</t>
  </si>
  <si>
    <t>Cieľom projektu je experimentálne overovanie skutočného pôsobenia mostov na ceste Veľký Meder - Čiližská Radvaň.</t>
  </si>
  <si>
    <t>Vývoj diagnostických metód pre ŽB konštrukcie</t>
  </si>
  <si>
    <t>S-104-0028/24</t>
  </si>
  <si>
    <t>SLOVENSKÝ VODOHOSPODÁRSKY PODNIK, štátny podnik</t>
  </si>
  <si>
    <t>Cieľom projektu je vývoj diagnostických metód pre hodnotenie spoľahlivosti ŽB mostov na mostnej konštrukcii ponad VN Tvrdošín.</t>
  </si>
  <si>
    <t>Teoreticko-experimentálny výskum vizualizácie zásob surovín a tvaru terénu štrkoviska Dulov po vyťažení štrkopieskov</t>
  </si>
  <si>
    <t>S-104-0030/24</t>
  </si>
  <si>
    <t>LADCE Betón s.r.o.</t>
  </si>
  <si>
    <t>Cieľom projektu je návrh úpravy terénu po vyťažení štrkopieskov v navrhnutom teréne a vytvorenie vizualizácie terénu po vyťažení štrkopieskov.</t>
  </si>
  <si>
    <t>Monitoring parametrov modernizovanej železničnej trate stavby ŽSR „Dostavba zriaďovacej stanice Žilina-Teplička a nadväzujúcej železničnej infraštruktúry v uzle Žilina“ vo vzťahu na kvalitu jazdnej dráhy (železničný zvršok)</t>
  </si>
  <si>
    <t>Ižvolt Libor, prof. Ing. PhD.</t>
  </si>
  <si>
    <t>S-104-0032/24</t>
  </si>
  <si>
    <t>GJW Praha spol. s r. o.</t>
  </si>
  <si>
    <t>Projekt rieši verifikáciu návrhu a dimenzovania konštrukcií podvalového podložia pre konkrétny úsek modernizovanej železničnej trate ŽSR stavby „Dostavba zriaďovacej stanice Žilina-Teplička a nadväzujúcej železničnej infraštruktúry v uzle Žilina“, s cieľom úpravy vstupných parametrov v metodike dimenzovania podvalového podložia (TNŽ 73 6312). Stanovenie deformačnej odolnosti konštrukčnej časti železničného zvršku – koľajový štrk (predštrkovanie) a ich verifikácia vo vzťahu na požadované hodnoty stanovené v predpise ŽSR TS3 predmetného úseku železničnej trate.</t>
  </si>
  <si>
    <t>Stavebno- technický prieskum stropných konštrukcií staníc Sk.pleso-L.štít</t>
  </si>
  <si>
    <t>Prokop Jozef, Ing.  PhD.</t>
  </si>
  <si>
    <t>S-104-0034/24</t>
  </si>
  <si>
    <t>Tatry mountain resorts, a.s.</t>
  </si>
  <si>
    <t>Cieľom projektu je komplexná diagnostika, podrobný prieskum a príprava podkladov pre prepočet atypických stropných konštrukcií staníc lanovky : identifikácia nosného systému, mapovanie porúch, detailov a materiálových charakteristík nosných konštrukcií.</t>
  </si>
  <si>
    <t>Overenie reálneho správania sa provizórneho mosta pri mimoriadnom zaťažení</t>
  </si>
  <si>
    <t>S-104-0036/24</t>
  </si>
  <si>
    <t>Skanska SK a.s.</t>
  </si>
  <si>
    <t>Cieľom projektu je overenie správania sa dočasného mosta pri extrémnom zaťažení formou zaťažovacej skúšky.</t>
  </si>
  <si>
    <t>Experimentálny výskum protišmykových vlastností povrchu vozovky a mostného záveru na ceste I. triedy</t>
  </si>
  <si>
    <t>S-104-0037/24</t>
  </si>
  <si>
    <t>mageba Slovakia s.r.o.</t>
  </si>
  <si>
    <t>Projekt sa zaoberá hodnotením úrovne kvality povrchu vozovky a mostného záveru na ceste I. triedy z hľadiska protišmykových vlastností. Na vybraných miestach sa vykonajú merania súčiniteľa trenia kyvadlom. Výsledky meraní sa vyhodnotia a porovnajú s výsledkami meraní zo zariadenia Skiddometer BV11. Pre porovnanie budú vykonané merania v laboratóriu na skúšobných vzorkách mostného záveru s a bez protikoróznej ochrany. Tiež budú vykonané merania na inom mostnom závere.</t>
  </si>
  <si>
    <t>Teoretický výskum lokálnych poškodení kotevných blokov predpätých mostov</t>
  </si>
  <si>
    <t>S-104-0040/24</t>
  </si>
  <si>
    <t>Doff s.r.o</t>
  </si>
  <si>
    <t>Cieľom projektu je výskum výskytu a vplyvu lokálnych poškodení kotevných blokov predpätých mostov.</t>
  </si>
  <si>
    <t>Experimentálne a numerické overovanie predĺženia životnosti budovy Kultúrneho domu Andreja Hlinku v Ružomberku</t>
  </si>
  <si>
    <t>S-104-0043/24</t>
  </si>
  <si>
    <t>Cieľom projektu je experimentálne a numericky overiť zosilnenie nosných prvkov budovy KDAH v Ružomberku</t>
  </si>
  <si>
    <t>Experimentálne a numerické overenie skutočného pôsobenia nosnej konštrukcie budovy nemocnice v Poprade</t>
  </si>
  <si>
    <t>S-104-0044/24</t>
  </si>
  <si>
    <t>HORNEX, a.s.</t>
  </si>
  <si>
    <t>Cieľom projektu je experimentálne a numerické overenie skutočného pôsobenia nosnej konštrukcie budovy nemocnice v Poprade.</t>
  </si>
  <si>
    <t>Skúmanie príčin poškodzovania s návrhom opatrení pre SO 17-34-04 žel.stanice Moldava nad Bodvou</t>
  </si>
  <si>
    <t>S-104-0045/24</t>
  </si>
  <si>
    <t>TSS Grade, a. s.</t>
  </si>
  <si>
    <t>Projekt rieši stanovenie príčin porušovania a zaplavovania káblových šácht ELHAMO elektrifikovanej trate v žst. Moldava nad Bodvou.</t>
  </si>
  <si>
    <t>Sanácia zosúvacieho svahu na adrese PC Ladce</t>
  </si>
  <si>
    <t>Bulko Roman, Ing. PhD.</t>
  </si>
  <si>
    <t>S-104-0046/24</t>
  </si>
  <si>
    <t>Cieľom projektu je zabezpečenie stability a prevencie proti erózii svahu v kritickej oblasti, ktorá je ohrozená zosuvmi pôdy a ďalšími geotechnickými rizikami. Projekt zahŕňa detailnú geotechnickú analýzu, vrátane CPT (Cone Penetration Test) pre posúdenie vlastností zemín. Na základe získaných dát budú vypracované návrhy technických opatrení, ako sú mikropilóty, výstavba oporných múrov a vegetačné úpravy. Projekt kladie dôraz na použitie udržateľných a ekologicky šetrných metód, aby sa minimalizoval dopad na životné prostredie a zabezpečila dlhodobá stabilita svahu.</t>
  </si>
  <si>
    <t>Výskum skutočného statického pôsobenia optimalizovanej stropnej konštrukcie</t>
  </si>
  <si>
    <t>S-104-0047/24</t>
  </si>
  <si>
    <t>Cieľom projektu je výskum skutočného statického pôsobenia optimalizovanej stropnej konštrukcie.</t>
  </si>
  <si>
    <t>Technický prieskum in-situ mosta pre peších a cyklistov Dobrohošť - Dunakiliti</t>
  </si>
  <si>
    <t>S-104-0048/24</t>
  </si>
  <si>
    <t>AVA-stav, s.r.o.</t>
  </si>
  <si>
    <t>Cieľom projektu je technický prieskum in-situ mosta pre peších a cyklistov Dobrohošť - Dunakiliti.</t>
  </si>
  <si>
    <t>Experimentálne meranie vlhkosti strešného plášťa s využitím simulačného modelu pre návrh a overenie možných sanačných riešení</t>
  </si>
  <si>
    <t>S-104-0049/24</t>
  </si>
  <si>
    <t>RBR ing, s.r.o.</t>
  </si>
  <si>
    <t>Cieľom projektu je experimentálne meranie vlhkosti strešného plášťa s využitím simulačného modelu pre návrh a overenie možných sanačných riešení.</t>
  </si>
  <si>
    <t>Experimentálne meranie fragmentu vegetačnej strechy</t>
  </si>
  <si>
    <t>S-104-0050/24</t>
  </si>
  <si>
    <t>BMI Slovensko, s. r. o.</t>
  </si>
  <si>
    <t>Cieľom projektu je dlhodobé experimentálne meranie vzorky vegetačnej strechy.</t>
  </si>
  <si>
    <t>Analýza geologického prostredia pomocou CPT sondovania -Galanta KL PARK</t>
  </si>
  <si>
    <t>S-104-0053/24</t>
  </si>
  <si>
    <t>GEART, s.r.o.</t>
  </si>
  <si>
    <t>Cieľom projektu je analyzovať a vyhodnotiť parametre zemín pre založenie protipožiarnej steny. Zámerom testovania bolo vykonať analýzu vlastností zemín vyskytujúcich sa v podloží pod navrhovaným konštrukčne zložitým objektom protipožiarnej steny.</t>
  </si>
  <si>
    <t>Výskum vplyvu dynamických účinkov pôsobiacich na jednoduchú oceľovú konštrukciu.</t>
  </si>
  <si>
    <t>S-104-0055/24</t>
  </si>
  <si>
    <t>Projekt sa zaoberá výskumom vplyvu dynamických účinkov pôsobiacich na jednoduchú oceľovú konštrukciu.</t>
  </si>
  <si>
    <t>Stanovenie šmykových parametrov pre betónový recyklát</t>
  </si>
  <si>
    <t>Masarovičová Soňa, Ing. PhD.</t>
  </si>
  <si>
    <t>S-104-0058/24</t>
  </si>
  <si>
    <t>CONTROL VHS s.r.o.</t>
  </si>
  <si>
    <t>Cieľom projektu je zistiť v krabicovom šmykovom prístroji šmykové parametre pre betónový recyklát. V laboratóriu geotechniky zistiť pre betónový recyklát, ktorý sa bude používať pre zásypy parametre šmykovej pevnosti v krabicovom šmykovom prístroji.</t>
  </si>
  <si>
    <t>Experimentálne overenie skutočného pôsobenia mostu v Hornom Srní</t>
  </si>
  <si>
    <t>S-104-0059/24</t>
  </si>
  <si>
    <t>Stavokov projekt s.r.o. </t>
  </si>
  <si>
    <t>Cieľom projektu je experimentálne overenie skutočného pôsobenia mostu v Hornom Srní - diagnostika, tyčové prefabrikáty, vlastnosti materiálov.</t>
  </si>
  <si>
    <t>Výskum dynamickej odozvy lávky pre peších cez Váh v obci Hubová</t>
  </si>
  <si>
    <t>S-104-0063/24</t>
  </si>
  <si>
    <t>RECKÝ spol. s.r.o</t>
  </si>
  <si>
    <t>Cieľom je preskúmať tuhosť nosnej konštrukcie a stanoviť limitné hodnoty zrýchlení konštrukcie s prihliadnutím na triedy komfortu na lávkach budených chodcami. Hlavnou úlohou skúšky bolo overenie skutočnej tuhosti nosnej konštrukcie mosta na základe presne zistených vlastných frekvencií. Tieto frekvencie boli získané prostredníctvom podrobného sledovania a merania dynamickej odozvy konštrukcie.</t>
  </si>
  <si>
    <t>Kontrola účinnosti zakladania TRM pilot</t>
  </si>
  <si>
    <t>S-104-0066/24</t>
  </si>
  <si>
    <t>Ulip s.r.o.</t>
  </si>
  <si>
    <t>Cieľom výskumnej úlohy bolo overiť únosnosť TRM pilót použitých pre zakladanie protipožiarnej steny. Po aplikácii TR prvkov do geologického prostredia sa overili únosnosti jednotlivých prvkov pomocou zariadenia FAMBO HR1000.</t>
  </si>
  <si>
    <t>Teoretická analýza stavu a porúch zatekajúcej terasy bytového domu</t>
  </si>
  <si>
    <t>S-104-0070/24</t>
  </si>
  <si>
    <t>Cieľom projektu je inšpekcia zatekajúcej terasy na 19.podlaží polyfunkčného objektu Europalace vrátane experízneho overenia stavu.</t>
  </si>
  <si>
    <t>Teoreticko-experimentálne overenie vodotesnosti realizovaných terás a analýza defektov s návrhom sanácie</t>
  </si>
  <si>
    <t>S-104-0072/24</t>
  </si>
  <si>
    <t>Cieľom projektu je experimentálna analýza stavu povlakových krytín a tepelnej izolácie, overenie vodotesnosti realizovaných terás a analýza defektov s návrhom sanácie.</t>
  </si>
  <si>
    <t>Overovanie spoľahlivosti predpätej mostnej konštrukcii po jej rekonštrukcii</t>
  </si>
  <si>
    <t>S-104-0073/24</t>
  </si>
  <si>
    <t>MBM- GROUP a.s.</t>
  </si>
  <si>
    <t>Cieľom projektu je overovanie spoľahlivosti predpätej mostnej konštrukcii po jej rekonštrukcii po jej 60 ročnej prevádzke. Jedná sa o most pri obci Oravská Jasenica.</t>
  </si>
  <si>
    <t>Teoretický výskum nevystužených vysokých štíhlych stenových konštrukcií</t>
  </si>
  <si>
    <t>S-104-0076/24</t>
  </si>
  <si>
    <t>Cieľom projektu je výsku správania sa nevystužených vysokých štíhlych stenových konštrukcií pod zaťažením.</t>
  </si>
  <si>
    <t>Experimentálne overenie vodotesnosti krytiny a vlhkosti tepelnej izolácie plochej strechy centra Squarebizz Bory</t>
  </si>
  <si>
    <t>S-104-0079/24</t>
  </si>
  <si>
    <t>Squarebizz Slovakia Bory k.s.</t>
  </si>
  <si>
    <t>Cieľom projektu je experimentálne overenie vodotesnosti krytiny a vlhkosti tepelnej izolácie plochej strechy centra Squarebizz Bory na základe merania vlhkosti a stavu tepelnej izolácie v plochej streche.</t>
  </si>
  <si>
    <t>Výskumno-konzultačná činnosť v oblasti návrhu tenkostenných za studena tvarovaných oceľových prvkov a ich využitie v praxi</t>
  </si>
  <si>
    <t>S-104-0081/24</t>
  </si>
  <si>
    <t>DÚHA a.s</t>
  </si>
  <si>
    <t>Cieľom projektu je výskumná činnosť v oblasti návrhu tenkostenných za studena tvarovaných oceľových prvkov a ich využitie v praxi.</t>
  </si>
  <si>
    <t>Signalizácia vlicovacích bodov, spracovanie mračna bodov, overenie nalietania inou org. v lome Butkov</t>
  </si>
  <si>
    <t>S-104-0082/24</t>
  </si>
  <si>
    <t>Cieľom projektu je realizácia vlicovacích bodovv DP Hloža- Podhorie,PÚ Hloža- Podhorie,spracovanie mračna bodov nalietania inou dodávateľskou organizáciou UAV technológiou,vypracovanie 3D modelu, overenie výsledkov za účelom ďaľšieho geologického prieskumu v lome Butkov.</t>
  </si>
  <si>
    <t>Šmyková krabicová skúška zeminy pre stavbu R3 Tvrdošín - Nižná</t>
  </si>
  <si>
    <t>S-104-0087/24</t>
  </si>
  <si>
    <t>Cieľom projektu je stanoviť šmykové parametre zeminy zo stavby rýchlostnej cesty R3 Tvrdošín - Nižná pomocou krabicového šmykového prístroje.</t>
  </si>
  <si>
    <t>Tepelnotechnické posúdenie vybraných detailov obalového plášťa</t>
  </si>
  <si>
    <t>S-104-0088/24</t>
  </si>
  <si>
    <t>FENESTRA Sk, spol. s r. o.</t>
  </si>
  <si>
    <t>ieľom projektu je posúdenie konštrukčného riešenia vybraných detailov v oblasti okien na stavbu Hotel Central Jasná z hľadiska stavebnej tepelnej techniky a rizika vzniku defektov.</t>
  </si>
  <si>
    <t>Experimentálny výskum základových konštrukcií pod stroj PAMA Humenné</t>
  </si>
  <si>
    <t>S-104-0092/24</t>
  </si>
  <si>
    <t>Waltor Construction s.r.o.</t>
  </si>
  <si>
    <t>Cieľom projektu je výskum odozvy a správania sa základových konštrukcií na základe vplyvu dynamického namáhania pod strojom PAMA Humenné.</t>
  </si>
  <si>
    <t>Výskum metodiky cenovej kalkulácie v rámci claimovej agendy zhotoviteľa stavebného diela</t>
  </si>
  <si>
    <t>Remek Ľuboš, doc. Ing. PhD.</t>
  </si>
  <si>
    <t>S-104-0093/24</t>
  </si>
  <si>
    <t>STRABAG s.r.o</t>
  </si>
  <si>
    <t>Cenová analýza je nástroj, ktorý má preukázať primeranosť ceny produktu alebo služby. Jedná sa o preskúmanie ceny navrhovanej dodávateľom z hľadiska jej opodstatnenosti. Cenová analýza využíva tento postup: 1. Centralizácia vstupných podkladov od zhotoviteľa. 2. Analýza vstupných podkladov zameraná na identifikáciu nosných položiek. V prípade cenovej kontroly dodatku nerozhoduje o dôležitosti položky jej cena, ale rozdiel medzi pôvodnou a nárokovanou cenou. Ako nosné položky boli vybrané všetky položky s rozdielom pôvodnej a nárokovanej ceny nad 5 tisíc €. Viaceré z týchto položiek sa opakovali aj pod touto hranicou a boli teda automaticky zahrnuté do kontroly aj keď rozdiel medzi pôvodnou a nárokovanou cenou bol menší než táto hranica. 3. Identifikácia cenníkových a agregovaných položiek. 4. Ocenenie nosných neagregovaných položiek databázami SON Cenekon 02v2/2020 a 01v1/2023 5. Porovnanie cien nosných položiek dodatku č. 3 s cenami v SON Cenekon 01v1/2023. 6. Porovnanie rastu cien zhotoviteľa s rastom cien v SON Cenekon v referenčnom období. 7. Posúdenie a úprava kalkulačného vzorca pre obmedzenie nepriamych nákladov a zisku.</t>
  </si>
  <si>
    <t>Overenie reálneho správania sa predpätého mosta pri mimoriadnom zaťažení</t>
  </si>
  <si>
    <t>S-104-0095/24</t>
  </si>
  <si>
    <t>Cieľom projektu je overiť správanie predpätého mosta pri mimoriadnom zaťažení v rámci zaťažovacej skúšky.</t>
  </si>
  <si>
    <t>Teoretická analýza havárie podhľadu BD Renox s návrhom dočasnej sanácie</t>
  </si>
  <si>
    <t>S-104-0099/24</t>
  </si>
  <si>
    <t>Cieľom projektu je nalýza havárie podhľadu BD Renox s návrhom dočasnej sanácie.</t>
  </si>
  <si>
    <t>Skúmanie príčin poškodzovania parkovísk a spevnených plôch vo Vítkově</t>
  </si>
  <si>
    <t>S-104-0105/24</t>
  </si>
  <si>
    <t>BERGER BOHEMIA a. s., ČR</t>
  </si>
  <si>
    <t>Projekt sa zaoberá simuláciou stability podkladných vrstiev pri statickom a dynamickom zaťažení pre určenie príčin poškodzovania realizovaných dlaždených plôch námestie v meste Vitkov, ČR</t>
  </si>
  <si>
    <t>Odborná konzultácia možností implementácie výskumu v rámci optimalizačných procesov nosných konštrukcií</t>
  </si>
  <si>
    <t>S-104-0106/24</t>
  </si>
  <si>
    <t>Elektrovod Slovakia s.r.o.</t>
  </si>
  <si>
    <t>Cieľom projektu je analýza možností implementácie optimalizačných procesov nosných konštrukcií.</t>
  </si>
  <si>
    <t>Výskum nosných nekotevných prvkov Renusol CS+ spoločne s osadenými FTVE panelmi na zaťaženie vetrom na objekte použitím veterného tunela</t>
  </si>
  <si>
    <t>S-104-0088/23</t>
  </si>
  <si>
    <t>JP-JUNIOR s.r.o</t>
  </si>
  <si>
    <t>Projekt sa zaoberá výskumom nosných nekotevných prvkov Renusol CS+ spoločne s osadenými FTVE panelmi na zaťaženie vetrom na objekte použitím veterného tunela.</t>
  </si>
  <si>
    <t>Experimentálne overenie realizácie strechy na stavbe Squarebiz Nitra</t>
  </si>
  <si>
    <t>S-104-0087/23</t>
  </si>
  <si>
    <t>Real Life, s.r.o.</t>
  </si>
  <si>
    <t>Cieľom projektu bolo na základe experimentálnych meraní overiť kvalitu realizácie strešného plášťa haly.</t>
  </si>
  <si>
    <t>Teoretický výskum stavebného riešenia stropu rodinného domu v Žiline</t>
  </si>
  <si>
    <t>S-104-0077/23</t>
  </si>
  <si>
    <t>Reinoo, a.s.</t>
  </si>
  <si>
    <t>Cieľom projektu bol výskum možností stavebného riešenia stropu rodinného domu v Žiline.</t>
  </si>
  <si>
    <t>Experimentálny výskum odolnosti spriahnutého železničného mosta pri statickom a dynamickom namáhaní</t>
  </si>
  <si>
    <t>S-104-0014/22</t>
  </si>
  <si>
    <t>LS a.s</t>
  </si>
  <si>
    <t>15.32022</t>
  </si>
  <si>
    <t>Cieľom projektu je overenie správania železničného spriahnutého spojitého mosta pri statickom a dynamickom namáhaní.</t>
  </si>
  <si>
    <t>Sanácia skalného brala Strečno</t>
  </si>
  <si>
    <t>S-104-0072/23</t>
  </si>
  <si>
    <t>INSET s.r.o.</t>
  </si>
  <si>
    <t>Cieľom projektu je kontrola stability bodov vzťažnej sústavy a zameranie priestorovej polohy podrobných bodov osadených na skalnom brale robotickou univerzálnou stanicou v 4 etapových meraniach. Spracovanie meraní, výpočet priestorových súradníc v systéme JTSK a Bpv, grafická a numerická publikácia výsledných súradníc podrobných bodov, výpočet priestorových posunov skalného brala a odhad presnosti v každej etape merania.</t>
  </si>
  <si>
    <t>Analýza kvality realizácie súboru bytových domov.</t>
  </si>
  <si>
    <t>S-104-0059/23</t>
  </si>
  <si>
    <t>doc. Ing. Andrej Sokolík, CSc.</t>
  </si>
  <si>
    <t>Cieľom projektu bolo stanoviť potenciál a analyzovať tvorbu systémových chýb pri realizácii súboru bytových domov.</t>
  </si>
  <si>
    <t>Experimentálne overenie skutočného pôsobenia nosnej konštrukcie budovy nemocnice v Poprade pri vrchole jej životnosti</t>
  </si>
  <si>
    <t xml:space="preserve">Záhuranec Michal, Ing. </t>
  </si>
  <si>
    <t>S-104-0049/23</t>
  </si>
  <si>
    <t>Nemocnica Poprad, a.s.</t>
  </si>
  <si>
    <t>Cieľom projektu je experimentálne overenie skutočného pôsobenia nosnej konštrukcie budovy nemocnice v Poprade pri vrchole jej životnosti.</t>
  </si>
  <si>
    <t>Experimentálny výskum určovania kvality a množstva zásob suroviny pre výrobu cementu vytvorením interaktívneho 3D modelu lomu Butkov</t>
  </si>
  <si>
    <t>S-104-0076/22</t>
  </si>
  <si>
    <t>Cieľom projektu je výskum určovania kvality a množstva zásob suroviny pre výrobu cementu vytvorením interaktívneho 3D modelu lomu Butkov.</t>
  </si>
  <si>
    <t>Experimentálny výskum skutočného pôsobenia mosta pre peších a cyklistov Dobrohošť - Dunakiliti</t>
  </si>
  <si>
    <t>S-104-0089/23</t>
  </si>
  <si>
    <t>Cieľom projektu je výskum skutočného pôsobenia mosta pre peších a cyklistov Dobrohošť - Dunakiliti pri statickom namáhaní spojená s verifikáciou numerického modelu.</t>
  </si>
  <si>
    <t>Dlhodobý monitoring letmo betónovanej mostnej konštrukcie DC4 netypického prierezu</t>
  </si>
  <si>
    <t>S-104-0071/22</t>
  </si>
  <si>
    <t>Cieľom je monitoring správania sa predpätej komorovej estakádnej konštrukcie atypického prierezu, ktorá je letmo betónovaná v rôznych fázach výstavby a sledovanie odozvy v podobe celkových deformácií a pretvorení. Pre monitorovanie fáz výstavby predpätej komorovej konštrukcie bol zvolený objekt SO 209-01, DC4, pri Zvolene v rámci výstavby komunikácie R2.</t>
  </si>
  <si>
    <t>Dlhodobý monitoring letmo betónovanej mostnej konštrukcie DC3 netypického prierezu</t>
  </si>
  <si>
    <t>S-104-0028/22</t>
  </si>
  <si>
    <t>STRABAG s.r.o.</t>
  </si>
  <si>
    <t>Cieľom je monitoring správania sa predpätej komorovej konštrukcie atypického prierezu, ktorá je letmo betónovaná v rôznych fázach výstavby a sledovanie odozvy v podobe celkových deformácií a pretvorení. Pre monitorovanie fáz výstavby predpätej komorovej konštrukcie bol zvolený objekt SO 209-01, DC3, pri Zvolene v rámci výstavby komunikácie R2.</t>
  </si>
  <si>
    <t>Dlhodobý monitoring letmo betónovanej mostnej konštrukcie DC2 netypického prierezu</t>
  </si>
  <si>
    <t>S-104-0001/23</t>
  </si>
  <si>
    <t>EUROVIA SK, a.s.</t>
  </si>
  <si>
    <t>Cieľom je monitoring správania sa predpätej komorovej konštrukcie atypického prierezu, ktorá je letmo betónovaná v rôznych fázach výstavby a sledovanie odozvy v podobe celkových deformácií a pretvorení. Pre monitorovanie fáz výstavby predpätej komorovej konštrukcie bol zvolený objekt SO 209-01, DC2, pri Zvolene v rámci výstavby komunikácie R2.</t>
  </si>
  <si>
    <t>Teoretický a experimentálny výskum stavebného riešenia mostného objektu vo Veľkých Úľanoch</t>
  </si>
  <si>
    <t>S-104-0086/23</t>
  </si>
  <si>
    <t>Sense IoT s.r.o.</t>
  </si>
  <si>
    <t>Cieľom projektu je výskum stavebného riešenia mostného objektu vo Veľkých Úľanoch.</t>
  </si>
  <si>
    <t>Výkonový test podľa programu UIC541-3, podľa skúšobných programov S1.1 a S2.1</t>
  </si>
  <si>
    <t>Gerlici Juraj, prof. Dr. Ing.</t>
  </si>
  <si>
    <t>S-102-0019/23</t>
  </si>
  <si>
    <t>Knorr-Bremse; Systeme fur Schienenfahrzeuge GmbH</t>
  </si>
  <si>
    <t>HRB91181</t>
  </si>
  <si>
    <t>FA uhradená 26.1.2024</t>
  </si>
  <si>
    <t>Výkonový test, UIC brzdových doštičiek D590x110 podľa rozšíreného programu UIC541-3, podľa skúšobných programov podľa skúšobných programov S1.1 a S2.1.  Počítačová simulácia a experimentálne overovanie výsledkov podľa programu UNIC541-3 pre železničné kotúčové brzdy. Realizácia experimentálnych skúšok.Vyhodnotenie výsledkov. Návrh opatrení podľa štandardizácie.</t>
  </si>
  <si>
    <t>Vykonanie expertnej činnosti v expertnom tíme UIC</t>
  </si>
  <si>
    <t>S-102-0020/23</t>
  </si>
  <si>
    <t>SAS EDITIONS TECHNIQUES FERROVIAIRES</t>
  </si>
  <si>
    <t>FA uhradená 12.4.2024</t>
  </si>
  <si>
    <t>Počítačová simulácia a experimentálne overovanie skúšania brzdových doštičiek KNORR_BREMSE PROPAD P16 podľa programu UNIC541-3 pre železničné kotúčové brzdy. Realizácia experimentálnych skúšok.Vyhodnotenie výsledkov. Návrh opatrení podľa štandardizácie.</t>
  </si>
  <si>
    <t>Výkonový test podľa programu UIC541-3, podľa skúšobného programu S1.1 and S.2.1</t>
  </si>
  <si>
    <t>S-102-0022/23</t>
  </si>
  <si>
    <t>FA urhadená 6.2.2024</t>
  </si>
  <si>
    <t>Expertná analýza tepelného spracovania etalónových vzoriek ložiskovej ocele pre materiály C56E2 a 100Cr6</t>
  </si>
  <si>
    <t>Fabian Peter, doc. Ing. PhD.</t>
  </si>
  <si>
    <t>S-102-0050/23</t>
  </si>
  <si>
    <t>Schaeffler Kysuce, spol. s r.o.</t>
  </si>
  <si>
    <t>FA uhradená 2.2.2024</t>
  </si>
  <si>
    <t>Návrh a vývoj tepelného spracovania materiálu s cieľom získať požadované etalónové vzorky pre materiály C56E2 a 100Cr6 s definovanou štruktúrou a mechanickými vlastnosťami.</t>
  </si>
  <si>
    <t>Modálna analýza rámu</t>
  </si>
  <si>
    <t>Hrček Slavomír, prof. Ing. PhD.</t>
  </si>
  <si>
    <t>S-102-0052/23</t>
  </si>
  <si>
    <t>Transmisie engineering a.s.</t>
  </si>
  <si>
    <t>FA uhradená 16.1.2024</t>
  </si>
  <si>
    <t>Komplexná modálna analýza rámu.Vyhodnotenie, štatistické spracovanie výsledkov; návrh riešenia.</t>
  </si>
  <si>
    <t>Návrh metodiky a realizácia výskumu vplyvu rôznych faktorov na produkciu tuhých znečisťujúcich látok pri spaľovaní tuhých alternatívnych palív</t>
  </si>
  <si>
    <t>Holubčík Michal, doc. Ing. PhD.</t>
  </si>
  <si>
    <t>S-102-0054/23</t>
  </si>
  <si>
    <t>Návrh metodiky a realizácia výskumu vplyvu rôznych faktorov na produkciu tuhých znečisťujúcich látok pri spaľovaní tuhých alternatívnych palív. Štatistické spracovanie výsledkov, návrh opatrení.</t>
  </si>
  <si>
    <t>S-102-0055/23</t>
  </si>
  <si>
    <t>FA uhradená 4.3.2024</t>
  </si>
  <si>
    <t>Príprava experimentálnych vzoriek a overenie integrity ich povrchu pre identifikáciu vlastností materiálov nedeštruktívnymi skúškami - opracovanie vzoriek tyčí</t>
  </si>
  <si>
    <t>Holubják Jozef, Ing. PhD.</t>
  </si>
  <si>
    <t>S-102-0056/23</t>
  </si>
  <si>
    <t>FA uhradená 2.5.2024</t>
  </si>
  <si>
    <t>Návrh, vývoj a následná experimentálna analýza vzoriek zameraná na overenie ich integrity povrchu pre identifikáciu vlastností materiálov rontgenografickými NDT skúškami. Štatistické spracovanie výsledov.</t>
  </si>
  <si>
    <t>Realizácia a overenie technických parametrov</t>
  </si>
  <si>
    <t>S-102-0057/23</t>
  </si>
  <si>
    <t>Návrh, vývoj a následná experimentálna analýza technických parametrov vzoriek, zameraná na overenie ich integrity povrchu pre identifikáciu vlastností materiálov rontgenografickými NDT skúškami. Štatistické spracovanie výsledov.</t>
  </si>
  <si>
    <t>S-102-0058/23</t>
  </si>
  <si>
    <t>Tribologické skúšky typu Ball on Plate</t>
  </si>
  <si>
    <t>Bronček Jozef, doc. Ing. PhD.</t>
  </si>
  <si>
    <t>S-102-0059/23</t>
  </si>
  <si>
    <t>thyssenkrupp rothe erde Slovakia, a.s.</t>
  </si>
  <si>
    <t>FA uhradená 23.1.2024</t>
  </si>
  <si>
    <t>Návrh a realizácia tribologických skúšok, Vytvorenie modelu tribologického systému s výstupmi umožňujúcimi určiť parametre trenia, štatistické spracovanie výsledkov, návrh riešenia.</t>
  </si>
  <si>
    <t>Analýza poškodenej ojnice spaľovacieho motora</t>
  </si>
  <si>
    <t>Palček Peter, prof. Ing. PhD.</t>
  </si>
  <si>
    <t>S-102-0051/23</t>
  </si>
  <si>
    <t>Ústav súdneho inžinierstva Žilinskej univerzity v Žiline</t>
  </si>
  <si>
    <t>Komplexná metalografická a elektrónomikroskopická analýza poškodenej ojnice spaľovacieho motora, fotodokumentácia výsledkov, vyhodnotenie, návrh opatrení.</t>
  </si>
  <si>
    <t xml:space="preserve">Analýza vzorky potrubia z obtoku </t>
  </si>
  <si>
    <t>S-102-0001/24</t>
  </si>
  <si>
    <t>Komplexná metalografická a elektrónomikroskopická analýza vzoriek potrubia z obtoku, fotodokumentácia výsledkov, vyhodnotenie, návrh opatrení.</t>
  </si>
  <si>
    <t>Meranie ramena valivého odporu ložiska PSL 612-319 pri rôznych mazivách a otáčkach</t>
  </si>
  <si>
    <t>S-102-0002/24</t>
  </si>
  <si>
    <t>Experimentálne skúšky valivého odporu ložiska PSL612-319-4 pri rôznych otáčkach a rôznych mazivách. Návrh a realizácia experimentu, vyhodnotenie, spracovanie výsledkov a návrh opatrení.</t>
  </si>
  <si>
    <t>Statická a dynamická kontrola zváraného rámu skúšobného zariadenia</t>
  </si>
  <si>
    <t>S-102-0003/24</t>
  </si>
  <si>
    <t>Statická a dynamická kontrola zváraného rámu skúšobného zariadenia. Vyhodnotenie, štatistické spracovanie výsledkov; návrh riešenia.</t>
  </si>
  <si>
    <t>Príprava experimentálnych vzoriek a overenie integrity ich povrchu, pre identifikáciu vlastností materiálov nedeštruktívnymi skúškami - opracovanie vzoriek tyčí</t>
  </si>
  <si>
    <t>S-102-0004/24</t>
  </si>
  <si>
    <t>Realizácia vzoriek Blister Molded part</t>
  </si>
  <si>
    <t>S-102-0005/24</t>
  </si>
  <si>
    <t>Návrh, vývoj a následná experimentálna analýza vzoriek Blister Molded part zameraná na overenie integrity ich povrchu pre identifikáciu vlastností materiálov rontgenografickými NDT skúškami. Štatistické spracovanie výsledov.</t>
  </si>
  <si>
    <t>Vypracovanie technického pravidla TPP - plniace stanice na plynný H2</t>
  </si>
  <si>
    <t>Malcho Milan, prof. RNDr. PhD.</t>
  </si>
  <si>
    <t>S-102-0006/24</t>
  </si>
  <si>
    <t>Slovenský plynárenský a naftový zväz</t>
  </si>
  <si>
    <t>30845475</t>
  </si>
  <si>
    <t>Návrh postupu, overenie metodiky, a vypracovanie technického pravidla TPP - plniace stanice na plynný H2</t>
  </si>
  <si>
    <t>Výkonový test podľa programu ST008/24</t>
  </si>
  <si>
    <t>S-102-0007/24</t>
  </si>
  <si>
    <t>KOVIS d.o.o.</t>
  </si>
  <si>
    <t>5333407</t>
  </si>
  <si>
    <t xml:space="preserve">Výkonový test, UIC brzdových doštičiek D590x110 podľa rozšíreného programu ST008/24, podľa skúšobného programu B7 brzdové doštičky na diskoch energetickej triedy E1 </t>
  </si>
  <si>
    <t>Vykonanie skúšky diskov na hriadeli</t>
  </si>
  <si>
    <t>S-102-0008/24</t>
  </si>
  <si>
    <t>KOVIS LIVARNA D.O.O.</t>
  </si>
  <si>
    <t>1423258</t>
  </si>
  <si>
    <t>Počítačová simulácia a experimentálne overovanie skúšania diskov na hriadeli. Realizácia experimentálnych skúšok.Vyhodnotenie výsledkov. Návrh opatrení podľa UIC.</t>
  </si>
  <si>
    <t>Vykonanie skúšky doštičiek PP878 podľa postupu UIC 541-3, S1.1, Rep No. 69.</t>
  </si>
  <si>
    <t>S-102-0009/24</t>
  </si>
  <si>
    <t>KNORR-BREMSE Systeme fur Schienenfahrzeuge GmbH</t>
  </si>
  <si>
    <t>Počítačová simulácia a experimentálne overovanie skúšania brzdových doštičiek KNORR_BREMSE PP878 podľa programu UIC 541-3, S1.1, Rep No. 69. Realizácia experimentálnych skúšok.Vyhodnotenie výsledkov. Návrh opatrení podľa štandardizácie.</t>
  </si>
  <si>
    <t>S-102-0010/24</t>
  </si>
  <si>
    <t>Počítačová simulácia a experimentálne overovanie skúšania brzdových doštičiek KNORR_BREMSE PP878 podľa programu UIC 541-3, S1.1, Rep No. 69. Realizácia experimentálnych skúšok.Vyhodnotenie výsledkov. Návrh opatrení podľa UIC.</t>
  </si>
  <si>
    <t>Vedecko-technická inžinierska činnosť, návrh a realizácia prototypov podľa 3D dát</t>
  </si>
  <si>
    <t>Madaj Rudolf, Ing. PhD.</t>
  </si>
  <si>
    <t>S-102-0011/24</t>
  </si>
  <si>
    <t>VURAL a.s.</t>
  </si>
  <si>
    <t>31562493</t>
  </si>
  <si>
    <t>Diagnostika a overovanie vlastností pri návrhu a vývoji prototypu podľa požiadaviek. Návrh, simulácia a realizácia 3D modelu. Návrh bol realizovaný firmou.</t>
  </si>
  <si>
    <t>Rozbor opotrebovania reznej hrany strižníka č.v. 20240322_1</t>
  </si>
  <si>
    <t>Moravec Ján, doc. Ing. PhD.</t>
  </si>
  <si>
    <t>S-102-0012/24</t>
  </si>
  <si>
    <t>Viena international, s.r.o.</t>
  </si>
  <si>
    <t>31689400</t>
  </si>
  <si>
    <t>Komplexná analýza opotrebovania reznej hrany strižníka č.v. 20240322_1, návrh, realizáci a vyhodnotenie výsledkov. Návrh opatrení.</t>
  </si>
  <si>
    <t>Expertná analýza tepelného spracovania etalónových vzoriek ložiskovej ocele pre materiály C56E2 a 100Cr6.</t>
  </si>
  <si>
    <t>S-102-0013/24</t>
  </si>
  <si>
    <t>S-102-0014/24</t>
  </si>
  <si>
    <t>RELECON s.r.o.</t>
  </si>
  <si>
    <t>45552894</t>
  </si>
  <si>
    <t>S-102-0015/24</t>
  </si>
  <si>
    <t>LOKO TRANS Slovakia, s.r.o.</t>
  </si>
  <si>
    <t>36551261</t>
  </si>
  <si>
    <t>Pevnostná analýza zavesenia trezorových dverí H2100 a H3950</t>
  </si>
  <si>
    <t>Kohár Róbert, doc. Ing. PhD.</t>
  </si>
  <si>
    <t>S-102-0016/24</t>
  </si>
  <si>
    <t>Wertheim Vertriebs GmbH</t>
  </si>
  <si>
    <t>0480517</t>
  </si>
  <si>
    <t>Pevnostná analýza zavesenia trezorových dverí H2100 a H3950, Návrh a realizácia experimentu, vyhodnotenie, štatistické spracovanie výsledkov a návrh opatrení.</t>
  </si>
  <si>
    <t>S-102-0017/24</t>
  </si>
  <si>
    <t>Tatravagónka, a.s.</t>
  </si>
  <si>
    <t>31699847</t>
  </si>
  <si>
    <t>Analýza dielov, zistenie príčiny poškodenia odliatkov</t>
  </si>
  <si>
    <t>S-102-0018/24</t>
  </si>
  <si>
    <t>ContiTech Vibration Control Slovakia spol. s r.o.</t>
  </si>
  <si>
    <t>36322792</t>
  </si>
  <si>
    <t>Komplexná metalografická a elektrónomikroskopická analýza dielov s cieľom stanoviť príčinu poškodenia odliatkov, fotodokumentácia výsledkov, vyhodnotenie, návrh opatrení.</t>
  </si>
  <si>
    <t>Materiálová analýza zlomeného nosiča záveru XUH10-01.1301</t>
  </si>
  <si>
    <t>S-102-0019/24</t>
  </si>
  <si>
    <t>KONŠTRUKTA-Defence,a.s.</t>
  </si>
  <si>
    <t>34139800</t>
  </si>
  <si>
    <t>Komplexná metalografická a elektrónomikroskopická analýza zlomeného nosiča záveru XUH10, fotodokumentácia výsledkov, vyhodnotenie, návrh opatrení.</t>
  </si>
  <si>
    <t>Realizácia prototypových vzoriek</t>
  </si>
  <si>
    <t>S-102-0020/24</t>
  </si>
  <si>
    <t>Návrh, vývoj a následná experimentálna analýza prototypových  vzoriek zameraná na overenie ich integrity povrchu.</t>
  </si>
  <si>
    <t>Experimentálne stanovenie vplyvu nanokvapaliny Hydromx Blue na intenzitu prenosu tepla</t>
  </si>
  <si>
    <t>S-102-0021/24</t>
  </si>
  <si>
    <t>ViaSun, s.r.o.</t>
  </si>
  <si>
    <t>47369680</t>
  </si>
  <si>
    <t>Návrh skúšok, meranie - experimentálne stanovenie vplyvu nanokvapaliny Hydromx Blue na intenzitu prenosu tepla, vyhodnotenie výsledkov, návrh opatrení.</t>
  </si>
  <si>
    <t>Vykonanie skúšky doštičiek JuridPP878 podľa postupu UIC 541-3, S1.1</t>
  </si>
  <si>
    <t>S-102-0022/24</t>
  </si>
  <si>
    <t>Výkonový test, UIC brzdových doštičiek JuridPP878 podľa rozšíreného programu UIC541-3, podľa skúšobného programu S1.1.  Počítačová simulácia a experimentálne overovanie výsledkov. Realizácia experimentálnych skúšok.Vyhodnotenie výsledkov. Návrh opatrení podľa UIC. podľa štandardizácie.</t>
  </si>
  <si>
    <t>Vykonanie skúšky brzdového disku podľa postupu EN14535-3 H3-B2-W2</t>
  </si>
  <si>
    <t>S-102-0023/24</t>
  </si>
  <si>
    <t>Počítačová simulácia a experimentálne overovanie skúšania brzdových diskov podľa postupu EN14535-3 H3-B2-W2. Realizácia experimentálnych skúšok.Vyhodnotenie výsledkov. Návrh opatrení podľa UIC.</t>
  </si>
  <si>
    <t>Pevnostná analýza zavesenia trezorových dverí H2100</t>
  </si>
  <si>
    <t>S-102-0027/24</t>
  </si>
  <si>
    <t>Pevnostná analýza zavesenia trezorových dverí H2100, Návrh a realizácia experimentu, vyhodnotenie, štatistické spracovanie výsledkov a návrh opatrení.</t>
  </si>
  <si>
    <t>Stanovenie chemického zloženia vzorky</t>
  </si>
  <si>
    <t>S-102-0028/24</t>
  </si>
  <si>
    <t>Heneken Melts, s.r.o.</t>
  </si>
  <si>
    <t>43907148</t>
  </si>
  <si>
    <t>Komplexná chemická, metalografická a elektrónomikroskopická analýza vzoriek, vyhodnotenie, návrh opatrení.</t>
  </si>
  <si>
    <t>S-102-0029/24</t>
  </si>
  <si>
    <t>Analýza profilu chrómovej vrstvy "činka"</t>
  </si>
  <si>
    <t>S-102-0030/24</t>
  </si>
  <si>
    <t>Komplexná metalografická a elektrónomikroskopická analýza profilu chŕomovej vrstvy na vzorkách v tvare "činky", fotodokumentácia výsledkov, vyhodnotenie, návrh opatrení.</t>
  </si>
  <si>
    <t xml:space="preserve">Pevnostná analýza zavesenia trezorových dverí H2000 L60 </t>
  </si>
  <si>
    <t>S-102-0031/24</t>
  </si>
  <si>
    <t>Pevnostná analýza zavesenia trezorových dverí H2000 L60, Návrh a realizácia experimentu, vyhodnotenie, štatistické spracovanie výsledkov a návrh opatrení.</t>
  </si>
  <si>
    <t>Pevnostná analýza zavesenia trezorových dverí H1960 L60</t>
  </si>
  <si>
    <t>S-102-0032/24</t>
  </si>
  <si>
    <t>Pevnostná analýza zavesenia trezorových dverí H1960 L60, Návrh a realizácia experimentu, vyhodnotenie, štatistické spracovanie výsledkov a návrh opatrení.</t>
  </si>
  <si>
    <t>Napäťovo-deformačná analýza rámu a trezorových dver EWT 085 pri statickom tlaku</t>
  </si>
  <si>
    <t>S-102-0033/24</t>
  </si>
  <si>
    <t>Wertheim Production s.r.o.</t>
  </si>
  <si>
    <t>51245337</t>
  </si>
  <si>
    <t>Napäťovo-deformačná analýza rámu a trezorových dver EWT 085 pri statickom tlaku, Návrh a realizácia experimentu, vyhodnotenie, štatistické spracovanie výsledkov a návrh opatrení.</t>
  </si>
  <si>
    <t>Analýza mechanických a štruktúrnych vlastností hlbokoťažných plechov</t>
  </si>
  <si>
    <t>Nový František, prof. Ing. PhD.</t>
  </si>
  <si>
    <t>S-102-0034/24</t>
  </si>
  <si>
    <t>SOVUS s.r.o.</t>
  </si>
  <si>
    <t>31655866</t>
  </si>
  <si>
    <t>Komplexná materiálová analýza - posúdenie mechanických a štruktúrnych vlastností hlbokoťažných plechov - verifikácia chemického zloženia, porovnanie s normou, realizácia vybraných mechanických skúšok, metalografický a fraktografický rozbor. vyhodnotenie výsledkov.</t>
  </si>
  <si>
    <t>Chemická analýza mikrosonda Bruker</t>
  </si>
  <si>
    <t>S-102-0035/24</t>
  </si>
  <si>
    <t>Cloetta Slovakia, s.r.o.</t>
  </si>
  <si>
    <t>Komplexná chemická a elektrónomikroskopická EDX analýza aplikáciou mikrosondy Bruker Quantax, fotodokumentácia výsledkov, vyhodnotenie, návrh opatrení.</t>
  </si>
  <si>
    <t>Materiálová analýza dodaných dielov</t>
  </si>
  <si>
    <t>S-102-0036/24</t>
  </si>
  <si>
    <t>Delta Electronics (Slovakia)  s.r.o.</t>
  </si>
  <si>
    <t>Komplexná metalografická a elektrónomikroskopická analýza dodaných vzoriek, fotodokumentácia výsledkov, vyhodnotenie, návrh opatrení.</t>
  </si>
  <si>
    <t>Fraktografická analýza REM</t>
  </si>
  <si>
    <t>S-102-0037/24</t>
  </si>
  <si>
    <t>Komplexná metalografická a elektrónomikroskopická analýza vzoriek, fotodokumentácia výsledkov na REM, vyhodnotenie, návrh opatrení.</t>
  </si>
  <si>
    <t>Vedecko-technickú inžiniersku činnosť - návrh a realizácia prototypov FACCNS podľa 3D dát</t>
  </si>
  <si>
    <t>S-102-0038/24</t>
  </si>
  <si>
    <t>34108513</t>
  </si>
  <si>
    <t>Diagnostika a overovanie vlastností pri návrhu a vývoji prototypu FACCNS podľa požiadaviek. Návrh, simulácia a realizácia 3D modelu. Návrh bol realizovaný firmou.</t>
  </si>
  <si>
    <t>S-102-0039/24</t>
  </si>
  <si>
    <t>Technická analýza a posúdenie technického návrhu</t>
  </si>
  <si>
    <t>Uríček Juraj, doc. Ing. PhD.</t>
  </si>
  <si>
    <t>S-102-0040/24</t>
  </si>
  <si>
    <t>NDE Solutions, s.r.o.</t>
  </si>
  <si>
    <t>47401729</t>
  </si>
  <si>
    <t>Napäťovo-deformačná analýza uchytenia rámu a trezorových dverí pri statickom tlaku</t>
  </si>
  <si>
    <t>S-102-0041/24</t>
  </si>
  <si>
    <t>Napäťovo-deformačná analýza uchytenia rámu a trezorových dverí pri statickom tlaku, Návrh a realizácia experimentu, vyhodnotenie, štatistické spracovanie výsledkov a návrh opatrení.</t>
  </si>
  <si>
    <t>Pevnostná analýza zavesenia trezorových dverí H2230 B1950</t>
  </si>
  <si>
    <t>S-102-0045/24</t>
  </si>
  <si>
    <t>Pevnostná analýza zavesenia trezorových dverí H2230 B1950, Návrh a realizácia experimentu, vyhodnotenie, štatistické spracovanie výsledkov a návrh opatrení.</t>
  </si>
  <si>
    <t xml:space="preserve">Analýza častíc /RTV patricles analysis/NA/NA </t>
  </si>
  <si>
    <t>S-102-0046/24</t>
  </si>
  <si>
    <t>Komplexná chemická, metalografická a elektrónomikroskopická analýza RTV častíc,  vyhodnotenie výsledkov, návrh opatrení.</t>
  </si>
  <si>
    <t>REM analýza</t>
  </si>
  <si>
    <t>Chalupová Mária, Ing.</t>
  </si>
  <si>
    <t>HYDAC Electronic, s.r.o.</t>
  </si>
  <si>
    <t>36400955</t>
  </si>
  <si>
    <t>Komplexná elektrónomikroskopická analýza vzoriek - vplyv navodíkovania, po presune Intro HPT, REM vyhodnotenie, návrh opatrení.</t>
  </si>
  <si>
    <t>Metalografická príprava zvarových spojov</t>
  </si>
  <si>
    <t>Hudecová Silvia</t>
  </si>
  <si>
    <t>PRVÁ ZVÁRAČSKÁ, a.s.</t>
  </si>
  <si>
    <t xml:space="preserve">Návrh postupu prípravy, výber leptadiel a komplexná metalograficá príprava vzoriek zvarových spojov. </t>
  </si>
  <si>
    <t>Analýza závesnej rúrky PR</t>
  </si>
  <si>
    <t>Bučina ZVOLEN a.s.</t>
  </si>
  <si>
    <t>36029815</t>
  </si>
  <si>
    <t>Komplexná metalografická a elektrónomikroskopická analýza vzoriek závesenej rúrky PR, fotodokumentácia výsledkov, vyhodnotenie, návrh opatrení.</t>
  </si>
  <si>
    <t>Analýza zvarových spojov na PE rúrach</t>
  </si>
  <si>
    <t>Mičian Miloš, doc. Ing. PhD.</t>
  </si>
  <si>
    <t>P-102-0032/24</t>
  </si>
  <si>
    <t>ASIMEX s.r.o.</t>
  </si>
  <si>
    <t>46318879</t>
  </si>
  <si>
    <t>Komplexná analýza zvarových spojov PE rúrok. Návrh metodiky, zhodnotenie výsledkov a návrh opatrení.</t>
  </si>
  <si>
    <t>P-102-0039/24</t>
  </si>
  <si>
    <t xml:space="preserve">Experimentálne merania valivých ložísk a ich komponentov na skúšobnom zariadení </t>
  </si>
  <si>
    <t>Medvecky Štefan, prof. Ing. PhD.</t>
  </si>
  <si>
    <t>P-140-0001/14</t>
  </si>
  <si>
    <t>Jiangsu Railteco Equipment Co.,Ltd, Chine</t>
  </si>
  <si>
    <t>Výskum a vývoj je zameraný na oblasť životnosti a únosnosti nápravových ložísk a ložiskových skríň pre koľajové vozidlá. Vykonávajú sa experimentálne merania na zistenie vplyvov geometrických parametrov ložísk, materiálových vlastností ložísk, a vlastností maziva, na zvýšenie radiálnej a axiálnej únosnosti ložísk a na zvýšenie spoľahlivosti a životnosti ložísk.</t>
  </si>
  <si>
    <t>KINEX BEARINGS, a.s.</t>
  </si>
  <si>
    <t>101.10.2023</t>
  </si>
  <si>
    <t>Výskum vplyvu procesných parametrov a degradačných mechanizmov na úroveň zvyškových napätí a obsahu zvyškového austenitu na ložiskových kuželíkoch, telesách, segmentoch krúžkov a nástrojoch  - časť 1</t>
  </si>
  <si>
    <t>Trško Libor, Ing. PhD.</t>
  </si>
  <si>
    <t xml:space="preserve">Thyssenkrupp rothe erde Slovakia, a.s </t>
  </si>
  <si>
    <t>Ide o dlhodobú výskumnú úlohu, kde na základe výskumu prvých výskumných úloh vzniká dopyt na pokračovanie ďalších výskumov. Tie sú riešené postupnými zadávaniami čiatkových výskumných úloh.</t>
  </si>
  <si>
    <t>Tento súbor výskumných úloh sa zameriava na komplexnú analýzu vplyvu procesných parametrov a degradačných mechanizmov na úroveň zvyškových napätí a obsahu zvyškového austenitu v ložiskových kuželíkoch, telesách, segmentoch krúžkov a nástrojoch pre spoločnosť Thyssenkrupp rothe erde Slovakia, a.s. Tieto komponenty sú kľúčové pre spoľahlivosť a životnosť ložiskových systémov. Cieľom výskumných úloh je identifikovať, ako výrobné podmienky a tepelné spracovanie ovplyvňujú kritické vlastnosti materiálu, čím sa optimalizuje výrobný proces pre dosiahnutie lepších mechanických a funkčných vlastností. Metodológia výskumu zahŕňa: Experimentálny dizajn a výrobu vzoriek ložiskových komponentov s rôznymi procesnými parametrami (teploty a časy tepelného spracovania, rýchlosti chladenia a mechanické opracovanie); Meranie zvyškových napätí pomocou nedeštruktívnych techník (röntgenová difrakcia) na kvantifikáciu napätí v povrchových a vnútorných vrstvách materiálu; Analýzu zvyškového austenitu prostredníctvom XRD a ďalších mikroskopických a spektroskopických metód; Korelačnú analýzu vzťahov medzi procesnými parametrami, degradačnými mechanizmami, zvyškovými napätiami a obsahom zvyškového austenitu s cieľom identifikovať optimálne parametre pre všetky skúmané ložiskové komponenty.</t>
  </si>
  <si>
    <t>Výskum vplyvu procesných parametrov a degradačných mechanizmov na úroveň zvyškových napätí a obsahu zvyškového austenitu na ložiskových kuželíkoch, telesách, segmentoch krúžkov a nástrojoch- časť 2</t>
  </si>
  <si>
    <t>Výskum vplyvu procesných parametrov a degradačných mechanizmov na úroveň zvyškových napätí a obsahu zvyškového austenitu na ložiskových kuželíkoch, telesách, segmentoch krúžkov a nástrojoch  - časť 4</t>
  </si>
  <si>
    <t>Výskum vplyvu procesných parametrov a degradačných mechanizmov na úroveň zvyškových napätí a obsahu zvyškového austenitu na ložiskových kuželíkoch, telesách, segmentoch krúžkov a nástrojoch  - časť 5</t>
  </si>
  <si>
    <t>Výskum vplyvu procesných parametrov a degradačných mechanizmov na úroveň zvyškových napätí a obsahu zvyškového austenitu na ložiskových kuželíkoch, telesách, segmentoch krúžkov a nástrojoch  - časť 3</t>
  </si>
  <si>
    <t>Výskum vplyvu procesných parametrov a degradačných mechanizmov na úroveň zvyškových napätí a obsahu zvyškového austenitu na ložiskových kuželíkoch, telesách, segmentoch krúžkov a nástrojoch - časť 6</t>
  </si>
  <si>
    <t>Výskum vplyvu procesných parametrov a degradačných mechanizmov na úroveň zvyškových napätí a obsahu zvyškového austenitu na ložiskových kuželíkoch, telesách, segmentoch krúžkov a nástrojoch  - časť 7</t>
  </si>
  <si>
    <t>Výskum vplyvu procesných parametrov a degradačných mechanizmov na úroveň zvyškových napätí a obsahu zvyškového austenitu na ložiskových kuželíkoch, telesách, segmentoch krúžkov a nástrojoch  - časť 8</t>
  </si>
  <si>
    <t>Výskum vplyvu procesných parametrov a degradačných mechanizmov na úroveň zvyškových napätí a obsahu zvyškového austenitu na ložiskových kuželíkoch, telesách, segmentoch krúžkov a nástrojoch  - časť 9</t>
  </si>
  <si>
    <t>Výskum vplyvu procesných parametrov a degradačných mechanizmov na úroveň zvyškových napätí a obsahu zvyškového austenitu na ložiskových kuželíkoch, telesách, segmentoch krúžkov a nástrojoch  - časť 10</t>
  </si>
  <si>
    <t>DigiTer: Digitálny Terénny výskum s implementáciou progresívnych metód akvizície priestorových dát v mobilnom prostredí - časť 1</t>
  </si>
  <si>
    <t>Pastorek Filip, Ing. PhD.</t>
  </si>
  <si>
    <t>VO2024020001</t>
  </si>
  <si>
    <t>Geopra s.r.o.</t>
  </si>
  <si>
    <t xml:space="preserve">Výskum rozdelený na 2 časti sa zameriava na implementáciu pokročilých digitálnych metód pre terénny výskum, ktoré zásadne inovujú tradičné postupy zberu priestorových dát. Kľúčovým prvkom výskumu je využitie mobilného mapovacieho systému, ktorý umožňuje efektívnu akvizíciu vysoko presných geopriestorových údajov v dynamickom prostredí. Tento prístup kombinuje najnovšie senzorové technológie, GNSS systémy a techniky automatizovaného spracovania údajov, čím výrazne zvyšuje rýchlosť a presnosť zberu dát pri súčasnom znížení nákladov. Výsledky výskumu vytvárajú metodologický rámec pre nasadenie týchto progresívnych technológií v rôznych oblastiach inžinierskych prieskumov. </t>
  </si>
  <si>
    <t>KIV: Korozívny Integračný Výskum - Implementácia nových metodológií v priemyselnej praxi - časť 1</t>
  </si>
  <si>
    <t>KIA Slovakia s. r. o.</t>
  </si>
  <si>
    <t xml:space="preserve">Úlohou tohto mikro-projektu je implementácia inovatívnych metodológií pre riešenie korozívnych procesov v priemyselných aplikáciách. Hlavným cieľom je preklenutie medzery medzi teoretickým výskumom a praktickým využitím nových poznatkov v priemyselnej sfére. Súčasťou projektu je aj realizácia odborného školenia, ktoré zabezpečí efektívny transfer znalostí pre odborných pracovníkov. </t>
  </si>
  <si>
    <t>KIV: Korozívny Integračný Výskum - Implementácia nových metodológií v priemyselnej praxi - časť 2</t>
  </si>
  <si>
    <t>DigiTer: Digitálny Terénny výskum s implementáciou progresívnych metód akvizície priestorových dát v mobilnom prostredí - časť 2</t>
  </si>
  <si>
    <t>Výskum vplyvu aresívnych podmienok na korózne vlastností kompresorových komponentov pre variantné alikácie</t>
  </si>
  <si>
    <t>Kajánek Daniel, Ing. PhD.</t>
  </si>
  <si>
    <t>002066MTZ/24</t>
  </si>
  <si>
    <t>HERN s.r.o.</t>
  </si>
  <si>
    <t>Komplexná analýza vplyvu agresívnych podmienok na korózne vlastnosti kompresorových komponentov používaných v rôznych aplikáciách. Štúdia zahŕňa testovanie materiálov a komponentov pomocou štandardizovanej koróznej skúšky v neutrálnej soľnej hmle podľa STN EN ISO 9227, čo umožňuje objektívne hodnotenie ich koróznej odolnosti. Výskum identifikuje kľúčové faktory ovplyvňujúce degradáciu materiálov v agresívnych prostrediach a poskytuje odporúčania pre výber optimálnych materiálov a povrchových úprav, ktoré zabezpečia dlhodobú spoľahlivosť a životnosť kompresorových komponentov v náročných prevádzkových podmienkach</t>
  </si>
  <si>
    <t>Analýza príčinnosti diferencie chemického zloženia produktového portfólia</t>
  </si>
  <si>
    <t xml:space="preserve">Hrabovský Peter, Ing. PhD. </t>
  </si>
  <si>
    <t>ET202412040</t>
  </si>
  <si>
    <t>EnergyTech s.r.o.</t>
  </si>
  <si>
    <t xml:space="preserve">Táto výskumná úloha sa zameriava na komplexnú analýzu faktorov spôsobujúcich rozdiely v chemickom zložení produktového portfólia, identifikovať kľúčové príčiny rozdielov v chemickom zložení výrobkov, ktoré môžu ovplyvňovať ich kvalitu, vlastnosti a konzistentnosť. Ako hlavný analytický nástroj bol použitý energiovo disperzný RTG spektrometer. </t>
  </si>
  <si>
    <t>Výskum hodnotenia elektrochemických procesov na rozhraní polopriepustnej membrány</t>
  </si>
  <si>
    <t>STATON s.r.o.</t>
  </si>
  <si>
    <t>Výskum zameraný na hodnotenie elektrochemických procesov prebiehajúcich na rozhraní polopriepustnej membrány. Štúdia analyzuje transport iónov, elektródové reakcie a ďalšie elektrochemické javy, ktoré nastávajú pri interakcii elektrolytov s membránovými štruktúrami. Výskum má za cieľ hlbšie pochopiť fundamentálne princípy týchto procesov, čo umožní optimalizáciu a vývoj nových aplikácií v oblastiach ako energetické systémy, separačné technológie a senzorické zariadenia.</t>
  </si>
  <si>
    <t xml:space="preserve">Metalografická analýza a meranie tvrdosti  materiálov  </t>
  </si>
  <si>
    <t>P-102-0040/24</t>
  </si>
  <si>
    <t>Knifetec s.r.o.</t>
  </si>
  <si>
    <t>46704906</t>
  </si>
  <si>
    <t>komplexná metalografická analýza a meranie tvrdosti na vybraných vzorkých, fotodokumentácia, spracovanie výsledkov.</t>
  </si>
  <si>
    <t>Meranie hrúbky náteru</t>
  </si>
  <si>
    <t>P-102-0046/24</t>
  </si>
  <si>
    <t>Delta Electronics (Slovakia) s.r.o.</t>
  </si>
  <si>
    <t>výber metodiky, príprava vzoriek a stanovenie hrúbky náteru, fotodokumnetácia, spracovanie výsledkov.</t>
  </si>
  <si>
    <t xml:space="preserve">Meranie tvrdosti </t>
  </si>
  <si>
    <t>Uhričík Milan, Ing. PhD.</t>
  </si>
  <si>
    <t>P-102-0043/24</t>
  </si>
  <si>
    <t>Prvá zváračská, a.s.</t>
  </si>
  <si>
    <t>výber metodiky, meranie tvrdosti, spracovanie výsledkov.</t>
  </si>
  <si>
    <t>P-102-0045/24</t>
  </si>
  <si>
    <t>Skúšky na dvoch vzorkách výpalkov hrúbky 5,0 mm a 25,0 mm podľa EN 1090-2:2018</t>
  </si>
  <si>
    <t>Miloš Mičian, doc. Ing. PhD.</t>
  </si>
  <si>
    <t>V rámci projektu boli vykonané skúšky na dvoch vzorkách výpalkov hrúbky 5,0 mm a 25,0 mm podľa EN 1090-2:2018</t>
  </si>
  <si>
    <t xml:space="preserve">"MISCE": Mechatronics for Improving and Standardizing Competences in Engineering </t>
  </si>
  <si>
    <t>doc. Ing. Lucia Figuli, PhD.</t>
  </si>
  <si>
    <t>Z-23-109/0001-05</t>
  </si>
  <si>
    <t>Erasmus + KA220</t>
  </si>
  <si>
    <t>Universidad de Castilla-La Mancha, Ciudad Real, Spain</t>
  </si>
  <si>
    <t>Q1368009E</t>
  </si>
  <si>
    <t>Projekt sa zaoberá tvorbou didaktických materiálov a digitálneho úložiska v oblasti mechatroniky pre zlepšovanie a štandardizáciu kompetencií v inžinierstve</t>
  </si>
  <si>
    <t>"SAFAR" : Situational awareness training of firefighters within an immersive XR training site</t>
  </si>
  <si>
    <t>doc. Ing. Katarína Hollá, PhD.</t>
  </si>
  <si>
    <t>Z-24-109/0001-05</t>
  </si>
  <si>
    <t xml:space="preserve">Střední prúmyslová škola chemická Pardubice, ČR </t>
  </si>
  <si>
    <t>Cieľom projektu je vytvoriť scenáre vo virtuálnej, zmiešanej a rozšírenej realite na tréning krízových mnažérov a záchranné zložky</t>
  </si>
  <si>
    <t>Inovácia polymérnych nanokompozitných materiálov pre elektrotechniku</t>
  </si>
  <si>
    <t xml:space="preserve">Hardoň Štefan, Ing. PhD. </t>
  </si>
  <si>
    <t>Visegrad Fund č. 22310108</t>
  </si>
  <si>
    <t>https://www.visegradfund.org/apply/grants/strategic-grants/</t>
  </si>
  <si>
    <t>Visegrad Fund, Strategic Grant</t>
  </si>
  <si>
    <t xml:space="preserve">zahraniční návštevníci seminára STRAHOS </t>
  </si>
  <si>
    <t>Makyš Pavol, doc. Ing., PhD.</t>
  </si>
  <si>
    <t>P-103-0001/21</t>
  </si>
  <si>
    <t>Schaeffler</t>
  </si>
  <si>
    <t>Cieľom kurzov je zvýšenie odborných znalostí a zručností účastníkov školenia</t>
  </si>
  <si>
    <t>Zlepšenie vyučovacieho procesu STEM pomocou digitálnej transformácie (DigSTEM)</t>
  </si>
  <si>
    <t>Madleňák Radovan, prof. Ing. PhD.</t>
  </si>
  <si>
    <t>Visegrad Fund #22310113</t>
  </si>
  <si>
    <t>dopravné služby</t>
  </si>
  <si>
    <t>Cieľom projektu je zlepšiť uplatňovanie digitálnych technológií STEM (Science, Technology, Engineering, Mathematics) vo vzdelávacom procese vysokoškolských inštitúcií (HEI) v Kosove* prostredníctvom výmeny skúseností medzi HEI z Kosova* a regiónu V4. Projekt sa bude týkať vyučovacích procesov v predmetoch zahŕňajúcich STEM, ale aj zlepšenia CMS.</t>
  </si>
  <si>
    <t>Accreditation &amp; Recognition of Prior Experience &amp; Learning for Entrepreneurship (ARPEL4Entrep)</t>
  </si>
  <si>
    <t>2020-1-MT01-KA203-074215</t>
  </si>
  <si>
    <t>Cieľom projektu je vytvoriť rámec pre uznávanie predchádzajúceho neakademického vzdelávania a praktických skúseností podnikateľov. Výsledkom bude online študijný program (bakalársky program akreditovaný na Malte), ktorý účastníkom tohto projektu umožní získať 180 ECTS kreditov (ekvivalent bakalárskeho štúdia), ktoré ich oprávňujú prihlásiť sa na pokračujúce (inžinierske) štúdium.</t>
  </si>
  <si>
    <t>1System4 IWT learning:upskilling pathways</t>
  </si>
  <si>
    <t xml:space="preserve">Doc. Ing. Dávid Andrej, PhD. , Doc. Ing. Andrea Maternová, PhD. </t>
  </si>
  <si>
    <t>2022-1-NL-01KA220-VET-000088164</t>
  </si>
  <si>
    <t>Národná agentúra</t>
  </si>
  <si>
    <t>aLIFEca - Virtual Open Course of Automitov Life Cycle Assessment</t>
  </si>
  <si>
    <t>Doc. Ing. Jaroslav Mašek, PhD.</t>
  </si>
  <si>
    <t>2021-I-CZ01-K220-HED-00032222</t>
  </si>
  <si>
    <t>Hlavným cieľom projektu je rozvíjať relevantné a vysokokvalitné kompetencie začínajúcich výskumníkov - doktorandov, študentov magisterského a bakalárskeho štúdia, ako aj ďalších dospelých, zamestnancov, podnikateľov atď. v oblasti hodnotenia životného cyklu dopravy.</t>
  </si>
  <si>
    <t>Synergistic Management and Advancement of Artificial intelligence in European Higher Education</t>
  </si>
  <si>
    <t>2024-1-RO01-KA220-HED-000244949</t>
  </si>
  <si>
    <t>Cieľom projektu je využitie umelej inteligencie na zefektívnenie edukačného procesu na vysokých školách a univerzitách v rámci Európy.</t>
  </si>
  <si>
    <t>European Digital Education in Road Intrastructure Management</t>
  </si>
  <si>
    <t xml:space="preserve">Ing. Miroslava Mikušová, PhD. </t>
  </si>
  <si>
    <t>2020-1-PL01-KA226-HE096100</t>
  </si>
  <si>
    <t>bezpečnosť cestnej infraštruktúry</t>
  </si>
  <si>
    <t xml:space="preserve">Národná agentúra </t>
  </si>
  <si>
    <t>KRS24777</t>
  </si>
  <si>
    <t>Strenghthen the ecosystem for sustainable student mobility (Posilnenie ekosystému pre udržateľné mobility študentov)</t>
  </si>
  <si>
    <t>Márton Peter, doc. Ing., PhD.</t>
  </si>
  <si>
    <t>2024-1-HR01-KA220-HED-000254853</t>
  </si>
  <si>
    <t>https://www.mobilnost.hr/</t>
  </si>
  <si>
    <t>Agencija za mobilnost i programe Europske unije (AMPEU)</t>
  </si>
  <si>
    <t>Partnerskou organizáciou v rámci projektu</t>
  </si>
  <si>
    <t>Posilnenie inštitucionálneho ekosystému pre strategickú, štruktúrovanú a udržateľnú spoluprácu medzi inštitúciami vysokoškolského vzdelávania (VŠ) v oblasti mobility študentov, najmä mobility Erasmus+.</t>
  </si>
  <si>
    <t>Better Emloyability for Everyone with APEX</t>
  </si>
  <si>
    <t>Kvet Michal, doc. Ing., PhD.</t>
  </si>
  <si>
    <t>2021-1-SI01-KA220-HED-000032218</t>
  </si>
  <si>
    <t>https://www.cmepius.si/objave/razpis/razpis-erasmus-2021/</t>
  </si>
  <si>
    <t>Center Republike Slovenije za mobilnosti in evropske programe izobraževanja in usposabljanja - CMEPIUS</t>
  </si>
  <si>
    <t>Cieľom projektu je poskytnúť vzdelávanie v oblasti tvorby dátovo orientovaných aplikácií v nástroji Oracle APEX, a to aj pre netechnické smery.</t>
  </si>
  <si>
    <t>Aplication of Inclusive Design Thinking in the Technically - Oriented Subjects at HEI</t>
  </si>
  <si>
    <t>Malichová Eva, Ing.PhD.</t>
  </si>
  <si>
    <t>2022-1-SK01-KA220-HED-000087306</t>
  </si>
  <si>
    <t>https://www.erasmusplus.sk/vyzva-2021/</t>
  </si>
  <si>
    <t>The main goal of the project is to bring inclusive design thinking methodology into the technically-oriented high-level education, focused on problem-solving of underrepresented groups to enhance the creation of inclusive innovative solutions for the society.</t>
  </si>
  <si>
    <t>On-line kurz študentov</t>
  </si>
  <si>
    <t xml:space="preserve">Ing. Michal Hodoň, PhD. </t>
  </si>
  <si>
    <t>1/2017/FRI/M150</t>
  </si>
  <si>
    <t>Cnam Grand-Est 4</t>
  </si>
  <si>
    <t>Spolupráca so zahraničnou školou - online kurz pre študentov.</t>
  </si>
  <si>
    <t>Študijná stáž</t>
  </si>
  <si>
    <t xml:space="preserve">prof. Ing. Pavel Segeč, PhD. </t>
  </si>
  <si>
    <t>24TSP056CV</t>
  </si>
  <si>
    <t>TELECOM SUDPARIS</t>
  </si>
  <si>
    <t>Spolupráca so zahraničnou školou - stáž študentov.</t>
  </si>
  <si>
    <t>Cloud Computing pre inováciu digitálneho vzdelávania</t>
  </si>
  <si>
    <t>2020-1-HR01-KA226-HE-094713</t>
  </si>
  <si>
    <t>Transformáciu inštitúcií vysokoškolského vzdelávania, ktoré predložili tento projekt, odštartovala v poslednom desaťročí digitalizácia a tento rok sa urýchlil prechodom na online vyučovanie a učenie, ktoré si vyžadujú národné blokády.</t>
  </si>
  <si>
    <t>Rektorát ŽU - e Twinning</t>
  </si>
  <si>
    <t>MSVVaM - eTwinning</t>
  </si>
  <si>
    <t>Hrbáňová Katarína, Ing., PhD.</t>
  </si>
  <si>
    <t>101143006 — eTwinning NSO SK — ERASMUS-EDU-2023-ETWIN-NSO-IBA</t>
  </si>
  <si>
    <t>Erasmus+ 2022 KA220</t>
  </si>
  <si>
    <t>Grant na financovanie činnosti národnej podpornej organizácie (NSO) pre eTwinning. NSO koordinuje a zabezpečuje realizáciu aktivit iniciatívy eTwinning na Slovensku. eTwinning patrí pod program Erasmus+ a zastrešuje komunitu učiteľov zo všetkých typov škôl. eTwinning je realizovaný prostredníctvom platformy EK: European School Education Platform ESEP/eTwinning. Tá sieťuje učiteľov zo zapojených krajín a poskytuje im virtuálny priestor na realizáciu medzinárodných projektov so žiakmi a študentmi. Benefity zapojenia sa do eTwinningu sú v  oblastiach digitalizácie, projektového vyučovania, či rozvoja jazykových a interkultúrnych kompetencií.</t>
  </si>
  <si>
    <t xml:space="preserve">Európska komisia, EACEA - eTwinning Slovakia
National Support Organisation </t>
  </si>
  <si>
    <t xml:space="preserve">Mathematical models for teaching three-dimensional geometry using virtual reality (Math3DgeoVR) </t>
  </si>
  <si>
    <t>RNDr. Beatrix Bačová, PhD.</t>
  </si>
  <si>
    <t>2021-1PL01KA220-HED-000030365</t>
  </si>
  <si>
    <t>ostatné príbuzné odbory matematických vied</t>
  </si>
  <si>
    <t>matematika a štatistika</t>
  </si>
  <si>
    <t>https://erasmus-plus.ec.europa.eu/projects/search/details/2021-1-PL01-KA220-HED-000030365</t>
  </si>
  <si>
    <t>Erasmus+  KA220</t>
  </si>
  <si>
    <t>Národná agentúra (PL)</t>
  </si>
  <si>
    <t>E10209033</t>
  </si>
  <si>
    <t>Partnerská organizácia v rámci projektu</t>
  </si>
  <si>
    <t>Prioritou projektu je podpora digitálnych technológií vo výučbe 3D geometrie. V špecifickom prípade akým je matematika, virtuálna realita umožňuje vidieť abstraktné pojmy v trojrozmernom prostredí, čo uľahčuje ich pochopenie a aplikáciu.  V rámci projektu sa vytvorí 12 vyučovacích modulov, každý s VR aplikáciou vyvinutou pre danú tému.</t>
  </si>
  <si>
    <t>Materials Science Ma(s)ters - rozvoj nového magisterského študijného programu</t>
  </si>
  <si>
    <t>Belan Juraj, doc. Ing.</t>
  </si>
  <si>
    <t>2021-1-PL01-KA220-000035856</t>
  </si>
  <si>
    <t>Erazmus+</t>
  </si>
  <si>
    <t xml:space="preserve"> "Materials Science Ma(s)ters - developing a new master's degree" je projekt spolufinancovaný Európskou úniou v rámci programu Erasmus+ KA220 HED; Ide o spoluprácu medzi Sliezskou univerzitou v Katoviciach (Poľsko), Žilinskou univerzitou (Žilina, Slovensko), Univerzitou Afyon Kocatepe (Afyonkarahisar, Turecko) a Národnou univerzitou Ivana Franka vo Ľvove (Ukrajina). Hlavným cieľom projektu je zvýšiť kvalitu vzdelávania vytvorením nového interdisciplinárneho magisterského študijného programu v oblasti materiálového inžinierstva v medzinárodnom konzorciu, ktorý reaguje na potreby modernej ekonomiky, trhu práce a spoločnosti.</t>
  </si>
  <si>
    <t>CEEPUS Vienna /SAIA Bratislava Contribution to higher flexibility, ability and mobility of students in the Central and East European region</t>
  </si>
  <si>
    <t>Kuric Ivan, Prof. Dr. Ing.</t>
  </si>
  <si>
    <t>CIII-SK30</t>
  </si>
  <si>
    <t>https://www.ceepus.info/content/contact#SK</t>
  </si>
  <si>
    <t>CEEPUS international Vienna</t>
  </si>
  <si>
    <t xml:space="preserve">Stredoeurópsky výmenný program pre univerzitné štúdiá (CEEPUS) podporuje akademické mobility v strednej, východnej a juhovýchodnej Európe, prispieva k európskej integrácii a zdôrazňuje regionálne špecifiká. Program umožňuje rozvíjať spoluprácu slovenských a zahraničných vysokých škôl pomocou vytvárania akademických sietí, v rámci ktorých sa uskutočňuje vedecko-výskumná spolupráca a realizujú sa mobility študentov, doktorandov a vysokoškolských učiteľov. </t>
  </si>
  <si>
    <t>CEEPUS Vienna /SAIA Bratislava Implementation and utilization of e-learning systems in study area of production engineering in Central European Region</t>
  </si>
  <si>
    <t xml:space="preserve">Kuric Ivan, Prof. Dr. Ing. </t>
  </si>
  <si>
    <t>CIII-RO202</t>
  </si>
  <si>
    <t>CEEPUS Vienna /SAIA Bratislava Design, Implementation and USe of Joint Programms Regarding Quality in Manufacturing Engineering in Accordance with Industry 4.0</t>
  </si>
  <si>
    <t>CIII-RO58</t>
  </si>
  <si>
    <t>CEEPUS Vienna /SAIA Bratislava Development of mechanical engineering as an essential base for progress in the area of small and medium companies´logistics - research, preparation and implementation of joint programs of study in the spect of Industry 4.0</t>
  </si>
  <si>
    <t>CIII-PL033</t>
  </si>
  <si>
    <t>CEEPUS Vienna /SAIA Bratislava
Concurrent Product nad Technology Development - teaching, Research and Implementatiomn of Joint Programs Oriented in Production and Industrail Engineering</t>
  </si>
  <si>
    <t>Kuric Ivan, Prof. Dr.</t>
  </si>
  <si>
    <t>CIII-HR108</t>
  </si>
  <si>
    <t>Podpora distančních metod v technickém vzdělávaní</t>
  </si>
  <si>
    <t>Stančeková Dana, doc. Ing., PhD.</t>
  </si>
  <si>
    <t>304011AYI2</t>
  </si>
  <si>
    <t>https://www.itms2014.sk/vyzva?id=719bbc4d-255a-4e3b-b647-010dd1803667</t>
  </si>
  <si>
    <t>304000 - Inerreg V-A Slovenská republika - Česká republika 2014-2020</t>
  </si>
  <si>
    <t>Ministerstvo investícií, regionálneho rozvoja a informatizácie Slovenskej republiky</t>
  </si>
  <si>
    <t>IČO: 00397563</t>
  </si>
  <si>
    <t>Projekt je zameraný na vytváranie dištančných vzdelávacích podkladov pre skvalitnenie vzdelávania študentov a akademických pracovníkov, zavádzaním technických webinárov a on-line prednášok do vzdelávania v technických odboroch s vysokým podielom ukážok praktickej strojárskej výroby. Významnou aktivitou projektu je riešenie CASE STUDIES - technických úloh z priemyselnej praxe, ktoré vedú k vzájomnému odovzdávaniu skúseností medzi študentmi a pedagógmi a aj odborníkmi z praxe. Zameranie projektu tak vedie ku kontaktu študentov s významnými zamestnávateľmi z Moravskosliezskeho a Žilinského kraja a napomáha tak ich budúcemu uplatneniu na trhu práce.</t>
  </si>
  <si>
    <t>Odborný kurz "Metalografická analýza materiálov"</t>
  </si>
  <si>
    <t>Silvia Hudecová</t>
  </si>
  <si>
    <t>Metalografický kurz na základe objednávky zahraničnej firmy Shape Corp. Česká republika, základná príprava vzoriek, vyhodnocovanie metalografických štruktúr, fotodokumemtácia, hodnotenie a porovnánie pomocou etalónov.</t>
  </si>
  <si>
    <t>Ústav celoživotného vzdelávania ŽU</t>
  </si>
  <si>
    <t>Enviromentálne vzdelávanie v rámci projektu "Pozrime sa spolu hlboko do prírody a potom všetko lepšie pochopíme"</t>
  </si>
  <si>
    <t>Hrebeňárová Lucia, Ing., PhD.</t>
  </si>
  <si>
    <t>22630/2024</t>
  </si>
  <si>
    <t>Mesto Rožňov pod Radhoštěm</t>
  </si>
  <si>
    <t xml:space="preserve">Vzdelávacie aktivity zamerané na ochranu životného prostredia s cieľom posilniť u 180 žiakov prvého a druhého stupňa základných škôl prostredníctvom hry, vedeckého bádania, tvorby a podpory kritického myslenia environmentálne povedomie a inšpirovať ich k udržateľnému správaniu v každodennom živote. </t>
  </si>
  <si>
    <t>SAAIC - Národná agentúra programu Erasmus+
Mobility v ďalšom vzdelávaní</t>
  </si>
  <si>
    <t xml:space="preserve">2023-1-SK01-KA121-ADU-000126628               </t>
  </si>
  <si>
    <t>Erasmus+ 2023 KA121</t>
  </si>
  <si>
    <t>Slovenská akademická asociácia pre medzinárodnú spoluprácu Národná agentúra programu Erasmus+ pre vzdelávanie a odbornú prípravu</t>
  </si>
  <si>
    <t>ÚCV  ako držiteľ Akreditácie pre Erasmus mobility v ďalšom vzdelávaní získal finančné prostriedky v celkovom objeme 98 800 eur na realizáciu 77 mobilít pre lektorov, organizátorov a účastníkov ďalšieho vzdelávania. Finančné prostriedky boli určené na kurzy a školenia, pozorovanie pri práci a skupinovú mobilitu starších učiacich sa na Univerzite tretieho veku. Sú nástrojom pre napĺňanie stanovených cieľov pokrývajúcich kľúčové činnosti ÚCV:</t>
  </si>
  <si>
    <t>SAAIC - Národná agentúra programu Erasmus+</t>
  </si>
  <si>
    <t>Ristvej Jozef, prof. Ing., PhD., EMBA</t>
  </si>
  <si>
    <t>2023-1-SK01-KA131-HED-000122421</t>
  </si>
  <si>
    <t>Erasmus+ KA131 2023</t>
  </si>
  <si>
    <t>Rozvoj ďalšieho vzdelávania pre potreby komunity napĺňajúce úlohy spoločenskej zodpovednosti univerzity</t>
  </si>
  <si>
    <t>2022-1-SK01-KA131-HED-000056066</t>
  </si>
  <si>
    <t>Erasmus+ KA131 2022</t>
  </si>
  <si>
    <t>Posilnenie medzinárodnej dimenzie vzdelávacieho prostredia prostredníctvom portfólia jazykových kurzov podporujúcich aktívnu účasť v medzinárodnej spolupráci a na medzinárodných projektoch</t>
  </si>
  <si>
    <t xml:space="preserve">2023-1-SK01-KA171-HED-000135978               </t>
  </si>
  <si>
    <t>Erasmus+ KA171 2023</t>
  </si>
  <si>
    <t>Zvýšenie kvality vzdelávania prostredníctvom používania inovatívnych metód a vzdelávania učiteľov a podpora rozvoja ďalšieho vzdelávania zamestnancov UNIZA</t>
  </si>
  <si>
    <t>2024-1-SK01-KA131-HED-000211381</t>
  </si>
  <si>
    <t>Erasmus+ KA131 2024</t>
  </si>
  <si>
    <t> Dlhodobé študijné pobyty, krátke PhD. študijné pobyty, krátke BIP mobility, Dlhodobá stáž a absolventská stáž, krátka PhD. stáž, Mobilita pracovníkov -ŠKOLENIA, Mobilita pedagógov - VÝUČBA</t>
  </si>
  <si>
    <t>2024-1-SK01-KA 171-HED-000239655</t>
  </si>
  <si>
    <t>Erasmus+ KA171 2024</t>
  </si>
  <si>
    <t>Vysielanie a prijímanie študentov a zamestnancov do tretích krajín nepridružených k programu.Dlhodobé študijné pobyty, krátke PhD. študijné pobyty,  Dlhodobá stáž, Mobilita pracovníkov -ŠKOLENIA, Mobilita pedagógov - VÝUČBA</t>
  </si>
  <si>
    <t>Európska komisia, EACEA</t>
  </si>
  <si>
    <t xml:space="preserve">Projekt PIONEER+ v rámci Aliancie PIONEER, Aliancie Európskych univerzít. Aliancia PIONEER spája 10 univerzít, viac ako 130 000 študentov a 17 000 pedagógov a zamestnancov v celej Európe. Aliancia PIONEER je vytvorená na základe spoločných odborných expertíz v oblasti miest a spoločnej tvorby ekosystémov.​ Projekt PIONEER+ je zameraný na sieťovanie univerzít, na podporu rozvoja a cirkulácie talentov, na podporovanie vytvárania a prenosu vedomostí založených na výzvach (tzv. challenge-based knowledge)​ a na transformáciu stimulov a inštitucionálnych modelyov. </t>
  </si>
  <si>
    <t>H-EUROPE_Tadam</t>
  </si>
  <si>
    <t>2023-1-DE01-KA220-HED-000161167</t>
  </si>
  <si>
    <t>https://erasmus-plus.ec.europa.eu/document/template-application-form-cooperation-partnerships-in-higher-education-ka220-hed-0</t>
  </si>
  <si>
    <t>Projekt bude zahŕňať prípravu didaktického procesu univerzity na výučbu, využívanie APT/DAM a tvorbu nových učebných osnov. Projekt bude zahŕňať organizáciu prednáškovej a laboratórnej činnosti a prípravu nových kurzov APT/DAM v elektrotechnike. Okrem toho projekt vytvorí sieť univerzít na podporu nadnárodnej spolupráce a synergií získaných pri výskume APT/DAM v nanoelementoch, mikrosystémoch a obaloch.</t>
  </si>
  <si>
    <t>Zvyšovanie konkurencieschopnosti mladých výskumníkov v regióne V4</t>
  </si>
  <si>
    <t>V rámci programu V4 „Podnikanie, inovácie a výskum“ je cieľom projektu vytvoriť a podporiť spoluprácu doktorandov a mladých výskumníkov so zástupcami podnikateľskej sféry zorganizovaním medzinárodnej vedeckej konferencie ako nástroja na efektívne prepojenie nových vedeckých poznatkov s požiadavkami praxe najmä v rámci krajín V4.</t>
  </si>
  <si>
    <t>Advanced approaches and Practices for Rail Training and Education to Innovate Rail Study Programmes and Improve Rail Higher Education Provision (ASTONRail)</t>
  </si>
  <si>
    <t>prof. Ing. Anna Dolinayová, PhD.</t>
  </si>
  <si>
    <t>2020-1-UK01-KA203-079064</t>
  </si>
  <si>
    <t xml:space="preserve">Aston University – ASTON, Birmingham, UK </t>
  </si>
  <si>
    <t>Hlavným cieľom strategického partnerstva ASTONRail je vytvoriť portfólio (sada nástrojov) inovatívnych metód, prístupov a profesionálnych postupov pre rozvoj zručností v železničnej doprave a v dôsledku toho skvalitniť a modernizovať súčasné poskytovanie vysokoškolského vzdelávania v Európe. Najdôležitejšou horizontálnou a odvetvovou prioritou, ktorej sa stratigické partnerstvo ASTONRail bude venovať, je riešenie medzier a nesúladov medzi požiadavkami a očakávaniami priemyslu a súčasným poskytovaním vysokoškolského vzdelávania pre rozvoj znalostí a zručností v železničnej doprave.</t>
  </si>
  <si>
    <t>CERN_EPPCN zmluva KE3202 - EPPCN Agreement KE3202</t>
  </si>
  <si>
    <t>Melo Ivan doc. RNDr. PhD.</t>
  </si>
  <si>
    <t>KE3202</t>
  </si>
  <si>
    <t>Jadrová a subjadrová fyzika</t>
  </si>
  <si>
    <t>EPPCN site - Home (cern.ch)</t>
  </si>
  <si>
    <t>EPPCN</t>
  </si>
  <si>
    <t>Communication of CERN physics to general public and media</t>
  </si>
  <si>
    <t>Výroba dielov</t>
  </si>
  <si>
    <t>P-102-0056/23</t>
  </si>
  <si>
    <t>VF, s.r.o.</t>
  </si>
  <si>
    <t>FA uhradená 18.1.2024</t>
  </si>
  <si>
    <t>výroba dielov podľa zadanej dokumentácie.</t>
  </si>
  <si>
    <t>Rozbor oceľovej pásky 1,5 x 230 mm</t>
  </si>
  <si>
    <t>P-102-0034/23</t>
  </si>
  <si>
    <t>rozbor oceľovej pásky</t>
  </si>
  <si>
    <t>P-102-0057/23</t>
  </si>
  <si>
    <t>ELDISY Slovakia, spol. s r.o.</t>
  </si>
  <si>
    <t>Realizácia prototypov komponentov výrobného za riadenia pomocou SLS zariadenia.</t>
  </si>
  <si>
    <t>Vypracovanie tepelno-technických výpočtov o prechode tepla KN Plast PB</t>
  </si>
  <si>
    <t xml:space="preserve">Ponechal Radoslav, doc. Ing. PhD. </t>
  </si>
  <si>
    <t>P-104-0008/24</t>
  </si>
  <si>
    <t>KN s.r.o.</t>
  </si>
  <si>
    <t>Odborné posúdenie tepelného odporu vybraných skladieb výplní dverí pre účely energetického hodnotenia</t>
  </si>
  <si>
    <t>Obhliadka a zisťovanie príčin havarijného stavu terasy BD Bratislavská 3361/5</t>
  </si>
  <si>
    <t>Juráš Peter, Ing., PhD.</t>
  </si>
  <si>
    <t>Prehliadka a zmyslová diagnostika terasy bytu, pod ktorou sa prejavuje zatekanie</t>
  </si>
  <si>
    <t>Vedecko-technická inžnierska činnosť, návrh a realizácia prototypov podľa 3D dát</t>
  </si>
  <si>
    <t>P-102-0036/24</t>
  </si>
  <si>
    <t>robotec, s.r.o.</t>
  </si>
  <si>
    <t>Realizácia prototypov snímacieho zariadenia pre určovanie presnej polohy robotického ramena.</t>
  </si>
  <si>
    <t>Univerzita tretieho veku</t>
  </si>
  <si>
    <t>Kardošová Martina, Ing.</t>
  </si>
  <si>
    <t>x</t>
  </si>
  <si>
    <t>Edukácia starších učiacich sa a finančná podpora štúdia pre študentov Univerzity tretieho veku s trvalým pobytom v meste Pov. Bystrica na šk. rok 2022/323.</t>
  </si>
  <si>
    <t>Meranie tvrdosti zakaleného dielu</t>
  </si>
  <si>
    <t>P-102-0031/24</t>
  </si>
  <si>
    <t>Obhliadka terasy v bytovom dome, Hlboká 8376/20B, Žilina</t>
  </si>
  <si>
    <t>KOŽAZ - Kurz ochrany života a zdravia</t>
  </si>
  <si>
    <t>Vandlíčková Miroslava, doc. Ing., PhD.</t>
  </si>
  <si>
    <t>P-109-0000/05</t>
  </si>
  <si>
    <t>SOŠ poľnohospodárstva a služieb na vidieku, Žilina</t>
  </si>
  <si>
    <t>00162558</t>
  </si>
  <si>
    <t>Tréning a zlepšovanie zručností študentov stredných škôl v oblasti CO, PO a poskytovania prvej pomoci</t>
  </si>
  <si>
    <t>Návrh na odstránenie havarijného stavu terasy BD Bratislavská 3361/5</t>
  </si>
  <si>
    <t>P-104-00504/24</t>
  </si>
  <si>
    <t>Návrh dočasnej opravy zatekajúcej terasy na základe predchádzajúcej obhliadky</t>
  </si>
  <si>
    <t>P-102-0041/24</t>
  </si>
  <si>
    <t>Asseco CEIT, a.s.</t>
  </si>
  <si>
    <t>Realizácia zariadenia určeného pre snímanie výstupných signálov zo snímačov virtuálnej rukavice.</t>
  </si>
  <si>
    <t>Vytvorenie videozáznamu vysokorýchlostnou kamerou Olympus i-Speed 3</t>
  </si>
  <si>
    <t>P-102-0008/23</t>
  </si>
  <si>
    <t>DJH ENGINEERING CENTER SK, s.r.o.</t>
  </si>
  <si>
    <t>Vytvorenie záznamu vysokorýchlostnou kamerou pre výskum v oblasti merania vibrácií mobilných pracovných strojov</t>
  </si>
  <si>
    <t>Individuálny metalurgický kurz</t>
  </si>
  <si>
    <t>Tillová Eva, prof. Ing. PhD.</t>
  </si>
  <si>
    <t>P-102-0026/23</t>
  </si>
  <si>
    <t>Relco Technology, s.r.o.</t>
  </si>
  <si>
    <t>odborný kurz pre účastníkov z praxe</t>
  </si>
  <si>
    <t>štatistické zistovanie</t>
  </si>
  <si>
    <t>Brída Peter, prof. Ing., PhD.</t>
  </si>
  <si>
    <t>P-103-0005/14</t>
  </si>
  <si>
    <t>ZAIT ZA</t>
  </si>
  <si>
    <t>omylom uvedený rok skončenia projektu 2023, správne má byť 2024</t>
  </si>
  <si>
    <t>V rámci zákazky boli spracované a štatisticky vyhodnotené dáta.</t>
  </si>
  <si>
    <t>Odborná konzultácia správnosti použitého riešenia</t>
  </si>
  <si>
    <t>BG-Graspointner s.r.o.</t>
  </si>
  <si>
    <t>Konzultácia navrhovaného riešenia výrobcom a jeho aplikácia v skutočných projektoch</t>
  </si>
  <si>
    <t>P-102-0029/24</t>
  </si>
  <si>
    <t>VURAL, a.s.</t>
  </si>
  <si>
    <t>Fotodokumentácia kontaktov dodaných senzorov</t>
  </si>
  <si>
    <t>P-102-0013/23</t>
  </si>
  <si>
    <t>Projekt bol riešený aj v roku 2024</t>
  </si>
  <si>
    <t>REM analýza a fotodokumentácia kontaktov senzorov</t>
  </si>
  <si>
    <t>REM T6 po presune IntroHPT - fotodokumentácia kontaktov dodaných senzorov</t>
  </si>
  <si>
    <t>P-102-0016/23</t>
  </si>
  <si>
    <t>P-102-0021/23</t>
  </si>
  <si>
    <t>REM analýza a fotodokumentácia získaných výsledkov</t>
  </si>
  <si>
    <t>Návrh prevodníka</t>
  </si>
  <si>
    <t>Frivaldsky Michal, prof. Ing., PhD.</t>
  </si>
  <si>
    <t>P-103-0019/06</t>
  </si>
  <si>
    <t>Horváth klimatizácie ZA</t>
  </si>
  <si>
    <t>Vývoj zariadenia na meranie prietoku vzduchu v klimatizačných systémoch</t>
  </si>
  <si>
    <t>Odborné prednášky na tému konštrukcií šikmých striech</t>
  </si>
  <si>
    <t>BMI Slovensko, s.r.o.</t>
  </si>
  <si>
    <t>Séria prednášok pre realizačné firmy týkajúce sa najčastejších defektov šikmých striech</t>
  </si>
  <si>
    <t>Konzultácie pri riešení projektu</t>
  </si>
  <si>
    <t>Knauf Insulation, s.r.o.</t>
  </si>
  <si>
    <t>Hard - TEST Ing. Pobijak Jozef</t>
  </si>
  <si>
    <t>36958077</t>
  </si>
  <si>
    <t>odborný kurz pre účastníkov z praxe.</t>
  </si>
  <si>
    <t>Regionálne kolo medzinárodnej súťaže "First Lego League"</t>
  </si>
  <si>
    <t xml:space="preserve">Varga Michal, Ing. PhD. </t>
  </si>
  <si>
    <t>FRI č. 06/2024</t>
  </si>
  <si>
    <t xml:space="preserve">objednávka </t>
  </si>
  <si>
    <t>FLL Slovensko o.z.</t>
  </si>
  <si>
    <t>FIRST® LEGO® League je najväčšia robotická súťaž pre žiakov základných a stredných škôl vo veku od 9 do 16 rokov, ktorej hlavným cieľom je podpora vzdelávania v oblastiach STEM (science, technology, engineering and math). Zúčastňujú sa jej desiatky tisíc detí na celom svete. Najlepšie tímy postupujú do ďalších semifinálových a finálových turnajov, prípadne až na celosvetový festival. Každý rok sú v kategórii Challenge zadané nové úlohy, na ktoré sa deti vo svojich triedach/kluboch pripravujú v tímoch – postavia a naprogramujú roboty a trénujú na súťaž. Počas súťaže roboty autonómne plnia na ihrisku rôzne úlohy, za ktoré zbierajú body. Pravidlá súťaže stanovujú, že roboty musia byť postavené výlučne zo stavebníc LEGO® s využitím motorov, senzorov a ďalších dielov. Okrem konštrukcie a programovania robota, tímy vždy riešia aj tzv. inovačný projekt, ktorý sa týka riešenia problému, ktorý súťažiaci identifikujú vo svojom okolí. Svoje riešenie potom konzultujú s odborníkmi z praxe a prezentujú porotcom na turnaji. Všetky tieto aktivity vedú mladých ľudí ku vzdelávaniu hrou a vlastnou skúsenosťou. Tento rok je stanovená téma SUBMERGED. Viac o súťaži nájdete na stránkach https://www.firstlegoleague.org/ alebo https://www.fll.sk/.</t>
  </si>
  <si>
    <t>P-102-0048/23</t>
  </si>
  <si>
    <t>ELMAX ŽILINA, a.s.</t>
  </si>
  <si>
    <t>FA uhradená 13.2.2024</t>
  </si>
  <si>
    <t>Sňahničanová Janka, Ing.</t>
  </si>
  <si>
    <t>47/2023</t>
  </si>
  <si>
    <t>Asociácia univerzít tretieho veku na Slovensku</t>
  </si>
  <si>
    <t>dofinancovanie, potvrdené p. Máriou Novákovou - ASUTV</t>
  </si>
  <si>
    <t>Podpora aktívneho starnutia na Univerzite tretieho veku Žilinskej univerzity v Žiline - zabezpečenie vzdelávacích aktivít súvisiacich s programom "Národný program aktívneho starnutia na roky 2021 - 2030" na rok 2023.</t>
  </si>
  <si>
    <t>Mindeková Ľubica, PhDr.</t>
  </si>
  <si>
    <t>Mesto Čadca</t>
  </si>
  <si>
    <t>dofinancovanie, Zmluva o poskyt.fin.p.: UNIZA a Mesto Čadca</t>
  </si>
  <si>
    <t xml:space="preserve">Edukácia starších učiacich sa v meste Čadca a v regióne Kysuce vo vzdelávacích programoch: Právno-psychologické minimum III. , Kysucké dominanty III.  </t>
  </si>
  <si>
    <t>Školenia General Topics</t>
  </si>
  <si>
    <t>P-103-0002/21</t>
  </si>
  <si>
    <t>Schaeffler Kysuce, spol. s r.o</t>
  </si>
  <si>
    <t>Expertná činnosť v oblasti elektromobility</t>
  </si>
  <si>
    <t>P-102-0051/23</t>
  </si>
  <si>
    <t>Kurz: Programátor CNC strojov vrátane praktických cvičení</t>
  </si>
  <si>
    <t>Zajačko Ivan, doc. Ing. PhD.</t>
  </si>
  <si>
    <t>P-102-0034/24</t>
  </si>
  <si>
    <t>Kollárik Ivan</t>
  </si>
  <si>
    <t>občan</t>
  </si>
  <si>
    <t>Zmluva o poskyt.fin.p.: UNIZA a Mesto Čadca</t>
  </si>
  <si>
    <t xml:space="preserve">Edukácia starších učiacich sa vo vzdelávacích programoch v meste Čadca a v regióne Kysuce: Medziľudské vzťahy - čo s nimi po pandémii, Krása umenia </t>
  </si>
  <si>
    <t>Štúdio KMIKT</t>
  </si>
  <si>
    <t>Hudec Róbert, prof. Ing., PhD.</t>
  </si>
  <si>
    <t>P-103-0003/20</t>
  </si>
  <si>
    <t>- - -</t>
  </si>
  <si>
    <t>Asociácia nepočujúcich SK.Žilina</t>
  </si>
  <si>
    <t xml:space="preserve">Školenia nepočujúcich v rámci produkcie a postprodukcie multimediálnych diel </t>
  </si>
  <si>
    <t xml:space="preserve">Akadémia Leonarda da Vinci </t>
  </si>
  <si>
    <t>588/2023</t>
  </si>
  <si>
    <t>Grantový systém – rok 2023 - Mesto Žilina (zilina.sk)</t>
  </si>
  <si>
    <t>Grantový systém mesta Žilina</t>
  </si>
  <si>
    <t>10.ročník Akadémie Leonarda da Vinci - podpora bádateľsky orientovanej výučby v anglickom jazyku zameraného na tému Vesmír</t>
  </si>
  <si>
    <t>P-102-0052/23</t>
  </si>
  <si>
    <t>Podpora vnútorného systému zabezpečovania kvality vysokoškolského vzdelávania na Žilinskej univerzite v Žiline</t>
  </si>
  <si>
    <t xml:space="preserve">Švarcová Renáta, PhDr.  </t>
  </si>
  <si>
    <t>312011BFJ9</t>
  </si>
  <si>
    <t>https://www.minedu.sk/31052021-vyzva-na-predkladanie-ziadosti-o-nenavratny-financny-prispevok-s-nazvom-podpora-vnutornych-systemov-zabezpecovania-kvality-vysokoskolskeho-vzdelavania-oplz-po12021dop131-01-vyzva-uzavreta/</t>
  </si>
  <si>
    <t>MŠVVŠ SR   </t>
  </si>
  <si>
    <t>Podpora zlepšovania vnútorného systému zabezpečovania kvality vysokoškolského vzdelávania UNIZA, revízia procesov vnútorného systému – zavedenie procesov,  debyrokratizácia a digitalizácia procesov, nastavenie súboru ukazovateľov na efektívne riadenie študijných programov, vytvorenie funkčného systému ďalšieho vzdelávania vysokoškolských učiteľov.</t>
  </si>
  <si>
    <t>P-102-0058/23</t>
  </si>
  <si>
    <t>FA uhradená 5.3.2024</t>
  </si>
  <si>
    <t>Konzultačné služby k Národným porovnávacím skúškam Scio</t>
  </si>
  <si>
    <t>Lendel Viliam, doc. Ing. PhD.</t>
  </si>
  <si>
    <t>ŽLN2</t>
  </si>
  <si>
    <t xml:space="preserve"> www.scio.sk, s.r.o.</t>
  </si>
  <si>
    <t>Konzultačné služby k národným porovnávacím skúškam.</t>
  </si>
  <si>
    <t>P-102-0037/24</t>
  </si>
  <si>
    <t>Krajské centrum nepočujúcich ZA</t>
  </si>
  <si>
    <t>Zabezpečenie organizačno-technických služieb pre seminár OiRA</t>
  </si>
  <si>
    <t>Hollá Katarína, doc. Ing., PhD.</t>
  </si>
  <si>
    <t>P-109-0002/24</t>
  </si>
  <si>
    <t>CEO Consulting, Bratislava</t>
  </si>
  <si>
    <t>konferencia organizovaná v rámci projektu APVV ohľadom novovytvorených nástrojov na platforme OiRA v spolupráci s Národným inšpektorátom práce a ostatnými firmami - prezentácia výsledkov</t>
  </si>
  <si>
    <t>FA uhradená 2.1.2024</t>
  </si>
  <si>
    <t>Akreditované školenia (Nakladanie a upevňovanie nákladu v cestnej doprave, Právne minimum z cestnej nákladnej dopravy)</t>
  </si>
  <si>
    <t>Gnap Jozef, prof. Ing., PhD.</t>
  </si>
  <si>
    <t>O-21-101/0001-01</t>
  </si>
  <si>
    <t>rôzne</t>
  </si>
  <si>
    <t>Príjem je za predaj literatúry k uvedeným školeniam</t>
  </si>
  <si>
    <t>Akreditované školenia  Ministerstvom školstva, výskumu,  vývoja a  mladeže SR zamerané na cestnú dopravu a na zvýšenie odborných znalostí a zručností účastníkov školenia.</t>
  </si>
  <si>
    <t>Ostatné školenia a kurzy v CD</t>
  </si>
  <si>
    <t>Jagelčák Juraj, doc. Ing., PhD.</t>
  </si>
  <si>
    <t>O-21-101/0001-05</t>
  </si>
  <si>
    <t>Všetky príjmy sú za školenia, ktoré prebehli v roku 2024</t>
  </si>
  <si>
    <t>Školenia v oblasti upevnenia nákladu a prepravy nebezpečných vecí.</t>
  </si>
  <si>
    <t>P-102-0045/23</t>
  </si>
  <si>
    <t>FA uhradená 6.2.2024</t>
  </si>
  <si>
    <t>Zabezpečenie reklamy vo vysokoškolskej učebnici Algoritmy a údajové štruktúry</t>
  </si>
  <si>
    <t>Kvaššay Miroslav, doc. Ing. PhD.</t>
  </si>
  <si>
    <t>FRI č. 117/2024</t>
  </si>
  <si>
    <t>M2M Solutions, s.r.o.</t>
  </si>
  <si>
    <t>Podpora vydania 3-dielnej vysokoškolskej učebnice predstavujúcej nový pohľad na klasifikáciu údajových štruktúr a manipuláciu s nimi.</t>
  </si>
  <si>
    <t>Odborný kurz "základy tepelného spracovania"</t>
  </si>
  <si>
    <t>Belan Juraj, doc. Ing. PhD.</t>
  </si>
  <si>
    <t>Školenia Basic</t>
  </si>
  <si>
    <t xml:space="preserve">Odborné školenie z oblasti elektrických strojov a pohonov  </t>
  </si>
  <si>
    <t>P-102-0039/23</t>
  </si>
  <si>
    <t>FA uhradená 9.1.2024</t>
  </si>
  <si>
    <t>P-102-0038/24</t>
  </si>
  <si>
    <t>EDIS ŽU</t>
  </si>
  <si>
    <t>Cez tunely Veľkej Fatry</t>
  </si>
  <si>
    <t>Michálková Alena, Ing.,  Muntág Stanislav, Mgr.</t>
  </si>
  <si>
    <t>MK-6557/2022-180</t>
  </si>
  <si>
    <t>https://www.culture.gov.sk/wp-content/uploads/2022/11/Vyzva_podprogram_1_3_2023.pdf</t>
  </si>
  <si>
    <t>MK SR</t>
  </si>
  <si>
    <t>Ministerstvo kultúry Slovenskej republiky</t>
  </si>
  <si>
    <t xml:space="preserve">Zámerom projektu bolo sprísutponiť odbornej aj laickej verejnosti odborne recenzovanú vedecko-popolarizačnú publikáciu s jedinečným súborom informácií a dotodokumentov o unikátnom technickom diele - železničnej trati Banská Bystrica - odbočka Dolná Štubňa. </t>
  </si>
  <si>
    <t>Aktualizácia otázok pre skúšky odbornej spôsobilosti v cestnej doprave</t>
  </si>
  <si>
    <t>P-101-0630/24</t>
  </si>
  <si>
    <t xml:space="preserve">Cieľom je aktualizovať testové otázky a prípadové štúdie pre skúšky odbornej spôsobilosti prevádzkovateľa a  vedúceho dopravy. </t>
  </si>
  <si>
    <t>Odborné školenie "Základy tepelného spracovania"</t>
  </si>
  <si>
    <t>P-102-0017/24</t>
  </si>
  <si>
    <t>odborné školnie pre účastníkov z praxe.</t>
  </si>
  <si>
    <t>Prípravné kurzy - KAM</t>
  </si>
  <si>
    <t>Ftorek Branislav, doc. Mgr. PhD.</t>
  </si>
  <si>
    <t>O-16-102/0002-00</t>
  </si>
  <si>
    <t>indiv. uchádzači</t>
  </si>
  <si>
    <t>Kurz stredoškolskej matematiky je zameraný na doplnenie a prehĺbenie stredoškolských vedomostí, hlavný dôraz kladieme na tie časti matematiky, ktorým je na stredných školách venovaná menšia pozornosť, ale tvoria neoddeliteľnú súčasť výučby na vysokej škole</t>
  </si>
  <si>
    <t>Podpora VŠ učiteľov v zavádzaní gamifikačných prvkovdo praxe prostredníctvom aktívneho vzdelávania a e-kurzu</t>
  </si>
  <si>
    <t>Laktišová Petra, PhDr., PhD.</t>
  </si>
  <si>
    <t>2023/FO/013</t>
  </si>
  <si>
    <t>Výzva pre malé projekty 2023 - VIRTUÁLNÔ (virtualno.sk)</t>
  </si>
  <si>
    <t>Výzva pre malé projekty 2023</t>
  </si>
  <si>
    <t>SK-NIC</t>
  </si>
  <si>
    <t>Rozvoj kompetencií VŠ pedagógov v oblasti vytvárania a zavádzania gamifikačných prvkov do vlastnej pedagogickej praxe, a to prostredníctvom aktívneho prezenčného vzdelávania vo forme praktického tréningu a dištančného vzdelávania vo forme vytvoreného e-learningového kurzu.</t>
  </si>
  <si>
    <t>P-102-0035/24</t>
  </si>
  <si>
    <t>Kurzy pre koordinačné centrum odborného vzdelávania STUBA</t>
  </si>
  <si>
    <t>Jandačka Jozef, prof. Ing. PhD.</t>
  </si>
  <si>
    <t>P-102-0060/24</t>
  </si>
  <si>
    <t>energetické stroje a zariadenia</t>
  </si>
  <si>
    <t>odborný kurz pre koordinačné centrum odborného vzdelávania SUBA</t>
  </si>
  <si>
    <t>Odborné školenia IPv6</t>
  </si>
  <si>
    <t>P-103-0001/22</t>
  </si>
  <si>
    <t>Slovak Telekom Bratislava</t>
  </si>
  <si>
    <t>Odborné školenie na tému internetového protokolu verzie 6 (IPv6)</t>
  </si>
  <si>
    <t>SEMDOK</t>
  </si>
  <si>
    <t>Bokůvka Otakar, prof. Ing. PhD.</t>
  </si>
  <si>
    <t>O-10-102/0002-00</t>
  </si>
  <si>
    <t>strojárska technológia a materiály</t>
  </si>
  <si>
    <t>Medzinárodný vedecký seminár PhD. študentov, postdoktorandov a mladých vedeckých pracovníkov. Prezentácia vedeckých výsledkov z oblasti strojárskych technológií a materiálov</t>
  </si>
  <si>
    <t>ostatné školenia (podnikanie v CD)</t>
  </si>
  <si>
    <t>Poliak Miloš, prof. Ing., PhD.</t>
  </si>
  <si>
    <t>O-21-101/0001-03</t>
  </si>
  <si>
    <t xml:space="preserve">Cieľom školenia je príprava účastníkov školenia z právneho minima v oblasti cestnej dopravy. </t>
  </si>
  <si>
    <t>Kurz Krízového manažmentu</t>
  </si>
  <si>
    <t>Hollá Katarína, doc. Ing., PhD., Ristvej Jozef, prof. Ing., PhD. EMBA, Strelcová Stanislava, doc. Ing., PhD.</t>
  </si>
  <si>
    <t>P-109-0001/21</t>
  </si>
  <si>
    <t>ÚPSVaR, MV SR, FR SR,  Bratislava</t>
  </si>
  <si>
    <t>30794536,
00151866,
42499500</t>
  </si>
  <si>
    <t>26.4.2024, 17.6.2024, 2.10.2024</t>
  </si>
  <si>
    <t>Nadubudnutie vedomostí v oblasti strategickej  analýzy a analýzy rizík a v oblasti krízového manažmentu vo verejnej správe</t>
  </si>
  <si>
    <t>Odborné prednášky v oblasti posúdenia životnosti inžinierskych stavieb</t>
  </si>
  <si>
    <t>Drevený Ivan, Ing., PhD.</t>
  </si>
  <si>
    <t>112/2024</t>
  </si>
  <si>
    <t>súdne inžinierstvo</t>
  </si>
  <si>
    <t xml:space="preserve">Ústav súdneho inžinierstva </t>
  </si>
  <si>
    <t>Projekt bol zameraný na odborné prednášky v oblasti  posúdenia životnosti inžinierskych stavieb</t>
  </si>
  <si>
    <t>Informačné centrum Európe Direct Žilina, Univerzitná knižnica</t>
  </si>
  <si>
    <t xml:space="preserve">Alena Mičicová, PhDr. </t>
  </si>
  <si>
    <t>ED UNIZA Žilina</t>
  </si>
  <si>
    <t>EÚ zastúpená Európskou komisiou</t>
  </si>
  <si>
    <t>Informovanie občanov o Európskej únii, o jej dianí a prioritách do budúcnosti, o postoji EÚ k aktuálnemu dianiu</t>
  </si>
  <si>
    <t>SKEBA - Slovenská univerzitná a priemyselná edukačná platforma Európskej batériovej akadémie</t>
  </si>
  <si>
    <t>0201/0028/23</t>
  </si>
  <si>
    <t>Zmluva o spolupráci v rámci združenia</t>
  </si>
  <si>
    <t xml:space="preserve">SKEBA </t>
  </si>
  <si>
    <t xml:space="preserve">SKEBA, koordinované STU Bratislava,zvyšovanie úrovne školiaceho a vzdelávacieho programu zameraného na batérie v SR </t>
  </si>
  <si>
    <t>UNIVNET - Realizácia prognostických a výskumno-vývojových aktivít pri hľadaní nových technológií a techník maximálne efektívneho zhodnocovania odpadov najmä v automobilovom priemysle a s cieľom minimalizovať negatívne dopady na životné prostredie a šetriť</t>
  </si>
  <si>
    <t>Patsch Marek, Ing., PhD.</t>
  </si>
  <si>
    <t>UNIVNET_0201/0004/20</t>
  </si>
  <si>
    <t>UNIVNET</t>
  </si>
  <si>
    <t>UNIVNET, koordinované STU BA, sa zameriava na problematiku nových technológií a techník efektívneho zhodnocovania odpadov najmä v automobilovom priemysle s cieľom minimalizovať negatívne dopady na životné prostredie a šetriť primárne energetické a surovinové zdroje. Potenciál združenia UNIVNET je zintenzívniť spoluprácu a výskum smerom k efektívnejšej a ekologickejšej obehovej ekonomike vychádza i z doterajších výsledkov, ktoré zahŕňajú vedecké štúdie a vedecké články členov a tímov UNIVNET-u v rôznych oblastiach odpadového hospodárstva doposiaľ uverejnených v publikáciách UNIVNET.</t>
  </si>
  <si>
    <t>Kurz Zasielateľstvo - Špedičný expert - FIATA Diploma</t>
  </si>
  <si>
    <t>O-23-101/0001-01</t>
  </si>
  <si>
    <t>Akreditovaný kurz Ministerstvom školstva, výskumu,  vývoja a  mladeže SR a celosvetovou asociáciou zasielateľstva a logistiky FIATA so sídlom v Ženeve. Je určený pre zvýšenie vzdelania a zručnosti v oblasti zasielateľstva a logistiky. Kurz je realizovaný podľa štandardov FIATA Diploma.</t>
  </si>
  <si>
    <t>Fakulta humanitných vied ŽU</t>
  </si>
  <si>
    <t>Pedagogická prax ako determinujúci faktor adaptácie moderného učiteľa v kontexte vedomostnej spoločnosti</t>
  </si>
  <si>
    <t>doc. PaedDr. Rastislav Metruk, Ph.D.</t>
  </si>
  <si>
    <t>ITMS 2014+: 312011AFW8</t>
  </si>
  <si>
    <t>OPLZ-PO1/2019/DOP/1.3.1-01</t>
  </si>
  <si>
    <t>312000 - Operačný program Ľudské zdroje</t>
  </si>
  <si>
    <t>Ministerstvo práce, sociálnych vecí a rodiny  Slovenskej republiky</t>
  </si>
  <si>
    <t>Predkladaný projekt je zameraný na skvalitnenie prípravy budúcich učiteľov, študentov akreditovaných učiteľských študijných programov učiteľstvo výchovy k občianstvu a učiteľstvo anglického jazyka a literatúry a výchovy k občianstvu v kombinácii. Existujúci model pedagogických praxí, jeho skvalitnenie a zefektívnenie má za cieľ priniesť zvýšenie kompetencií a zručností študentov. Primárnymi aktivitami projektu budú autoevalvácia súčasného modelu fungovania a kvality cvičných škôl Fakulty humanitných vied Žilinskej univerzity v Žiline (ďalej FHV UNIZA), identifikácia relevantných best practice v kontexte európskych krajín a ich následná adaptácia do súčasného modelu, následne overenie efektívnosti inovovaného modelu pedagogickej praxe v cvičných školách a zakomponovanie zistených ďalších možných prvkov do konečného inovovaného modelu pedagogických praxí. Analýza realizovaných pedagogických praxí v podmienkach FHV UNIZA v komparácii s aktuálnymi trendmi v uvedenej oblasti je spôsobom na identifikovanie súladu/nesúladu medzi ponúkanými a požadovanými zručnosťami budúceho pedagogického pracovníka. Projekt zistí postavenie modelu cvičných škôl FHV UNIZA v komparácii s obdobnými modelmi na Slovensku a v zahraničí nástrojmi strategickej analýzy (SWOT, benchmarking).  Kvalitatívny a kvantitatívny výskum ponúkne možnosti na výber vhodných modelov cvičných škôl pre pedagogickú prax v kontexte európskych krajín a vyberie relevantné prvky na inováciu modelu cvičných škôl FHV UNIZA, navrhne spôsob priebežného monitorovania kvality pedagogických praxí tak, aby bola zaručená ich adaptácia na meniace sa podmienky v oblasti vzdelávania v súlade s best practice na Slovensku a v zahraničí. Inovovanie existujúceho modelu cvičných škôl pre pedagogickú prax FHV UNIZA vytvorí kvalitný metodologický základ prípravy budúcich pedagogických zamestnancov.</t>
  </si>
  <si>
    <t>Výzva na podporu projektov propagácie vysokých škôl v zahraničí</t>
  </si>
  <si>
    <t>10I04-20-V03-00004-1-0001</t>
  </si>
  <si>
    <t>Výzva Ministerstva školstva, výskumu, vývoja a mládeže Slovenskej republiky</t>
  </si>
  <si>
    <t xml:space="preserve">Projekt z Plánu Obnovy je rozdelený na tri aktivity. Aktivita 1 je zameraná na zviditeľnenie UNIZA a zvýšenie jej atraktivity v medzinárodnom prostredí pre zahraničných študentov, no taktiež s cieľom podpory sieťovania univerzity v medzinárodnom prostredí. Aktivita 2 sa zameriava na zviditeľnenie UNIZA s cieľom prilákať kvalitných študentov zo zahraničia, na podporu internacionalizácie UNIZA v medzinárodnom prostredí, zvýšenie jej atraktívnosti v externom prostredí a na podporenie účasti UNIZA na medzinárodných podujatiach, pretože tieto aktivity sú pre internacionalizáciu vzdelávania a vedeckovýskumnej činnosti UNIZA existenčne dôležité. Aktivita 3 je synergickou aktivitou UNIZA vo vzťahu k Aktivite 1 a Aktivite 2 smerujúcou k zviditeľneniu a zatraktívneniu univerzity v zahraničí s cieľom zvýšenia povedomia o UNIZA. Ide hlavne o propagáciu štúdia pre zahraničných študentov a zabezpečenie posilnenia alebo nadviazania nových medzinárodných spoluprác so zahraničnými vzdelávacími inštitúciami v oblasti vysokého školstva. </t>
  </si>
  <si>
    <t>projekty z Plánu obnovy sa neuvádzajú</t>
  </si>
  <si>
    <t>Experiment ALICE na LHC v CERN: Štúdium silno interagujúcej hmoty v extrémnych podmienkach</t>
  </si>
  <si>
    <t>doc. RNDr. Marek Bombara, PhD.</t>
  </si>
  <si>
    <t xml:space="preserve">0407/2022, 
ALICE CERN </t>
  </si>
  <si>
    <t>ALICE CERN</t>
  </si>
  <si>
    <t>https://www.crz.gov.sk/zmluva/6649777/</t>
  </si>
  <si>
    <t>Projekt sa zaoberá štúdiom silno interagujúcej hmoty pri extrémnych podmienkach v zrážkach Pb-Pb pri energii v ťažiskovej sústave 5 TeV na pár nukleónov, v zrážkach p-Pb pri energii v ťažiskovej sústave 8 TeV na pár nukleónov a v zrážkach p-p pri ťažiskovej energii 13,6 TeV v experimente ALICE na urýchľovači LHC v CERN. Štúdium je zamerané hlavne na meranie vlastností kvarkovo-gluónovej plazmy (QGP) vznikajúcej v centrálnych jadro jadrových zrážkach. Formovanie a vlastnosti QGP majú kľúčový význam pre pochopenie takých javov ako je uväznenie kvarkov v hadrónoch. Štúdium p-p alebo p-Pb interakcií je nutné nielen ako zdroj referenčných údajov potrebných pri interpretácii výsledkov štúdia zrážok Pb-Pb, ale prinesie aj nové poznatky, komplementárne k údajom z iných experimentov na LHC.</t>
  </si>
  <si>
    <t>Filozofická fakulta UPJŠ</t>
  </si>
  <si>
    <t>Vykonávací protokol k Dohode o vzájomnej spolupráci uzatvorenej dňa 27.10.2021 k rozpisu výdavkov na rok 2024</t>
  </si>
  <si>
    <t>MZV - Histrická spoločnosť
Zmluva FF 147/2024</t>
  </si>
  <si>
    <t>Ministerstvo zahraničných vecí a európskych záležitostí SR</t>
  </si>
  <si>
    <t>https://www.crz.gov.sk/zmluva/9723960/</t>
  </si>
  <si>
    <t>Dohoda o organizácii a činnosti Nemecko-českej komisie a Nemecko-slovenskej komisie historikov, ktorej cieľom je na odbornej úrovni skúmať a diskutovať o histórii nemecko-českých a nemecko-slovenských vzťahoch a kontaktoch – predovšetkým v 19. a 20. storočí – a patričnou formou publikovať dosiahnuté výsledky. Odborná diskusia a komsiami iniciovaný cielený výskum kľúčových historických problémov v nemecko-českých a nemecko-slovenských vzťahoch majú za cieľ prispievať k odstraňovaniu stereotypov a predsudkov v nazeraní na históriu a zvlášť na históriu vzájomných vzťahov medzi Nemcami na jednej a Čechmi a Slovákmi na druhej strane, resp. medzi ich krajinami. Komisie sa preto obracajú so svojimi závermi a výsledkami nielen na odborníkov, ale aj na verejnosť vo všetkých troch krajinách. Ich činnosť má prispievať k vytváraniu ovzdušia spolupráce a vzájomného porozumenia v stredoeurópskom priestore</t>
  </si>
  <si>
    <t>Využitie umelej inteligencie v personalizovanej diagnostike karcinómu prostaty</t>
  </si>
  <si>
    <t>prof. Ing. Mária Mareková, CSc.</t>
  </si>
  <si>
    <t>57/2023/UVLF</t>
  </si>
  <si>
    <t>lekárska biochémia a patobiochémia</t>
  </si>
  <si>
    <t>Univerzita veterinárskeho lekárstva a farmácie v Košiciach</t>
  </si>
  <si>
    <t>na dobu neurčitú</t>
  </si>
  <si>
    <t>https://www.crz.gov.sk/zmluva/7769439/</t>
  </si>
  <si>
    <t>Výskumný zámer tejto časti projektu má za cieľ analyzovať fluorescenčný metabolóm moču
pacientov s karcinómom prostaty. Zloženie fluorescenčného metabolómu moču zdravých
jedincov definuje fyziologický stav a slúži ako porovnávací etalón či už v grafickej alebo
dátovej forme. Kvantitatívne aj kvalitatívne odchýlky v zložení fluorescenčného metabolómu
sú spôsobené patologickým stavom, akým je aj karcinóm prostaty.
Fluorescenčný metabolóm je vytvorený na základe snímania prirodzenej fluorescencie moču
trojrozmernou (3D) fluorescenčnou analýzou a prezentovaný v o forme 3D grafu aj ako súbor
dát. Fluorescenčný metabolomický profil je informačne bohatý, čo je mimoriadne dôležité pre
aplikáciu nástrojov umelej inteligencie a strojového učenia na identifikáciu a vytypovanie
fluorescenčných markerov. Pre správne fungovanie strojového učenia a identifikáciu markerov
z fluorescenčného profilu musia byť k dispozícii aj fluorescenčné profily jednotlivých
fluorofórov a ich špecifické kombinácie.</t>
  </si>
  <si>
    <t>Zmluva o spolupráci vo výskume a vývoji</t>
  </si>
  <si>
    <t>doc. Mgr. Ladislav Novotný, PhD.</t>
  </si>
  <si>
    <t>06433/2024/ORRUPaSI (397/21/2024/153)</t>
  </si>
  <si>
    <t>sociálna a ekonomická geografia</t>
  </si>
  <si>
    <t>mestské štúdie</t>
  </si>
  <si>
    <t>https://www.crz.gov.sk/zmluva/9295582/</t>
  </si>
  <si>
    <t>Predmetom tejto zmluvy je vzájomná spočívajúca v spoločnom riešení úloh výskumu a vývoja zameraného na analýzu populačného vývoja, migrácie a ich dopadov v Košickom kraji (ďalej len „vedecko výskumný zámer“). Súčasťou vedecko-výskumného zámeru je: 
a) Zhodnotenie populačného vývoja s ohľadom na prirodzenú reprodukciu a migráciu obyvateľstva; 
b) Identifikácia migračného zázemia Košíc; 
c) Populačná projekcia do rokov 2030 a 2050 na úrovni Košického kraja a jeho okresov - stredný variant;  
d) Detailná populačná projekcia pre mesto Košice a jeho suburbánne zázemie s potenciálnym dopadom prílevu rezidentov v dôsledku realizácie významných ekonomických investícií, s dopadom na rast zamestnanosti, zmien v územných plánoch dotknutých obcí, doterajšieho rozvoja rezidenčnej výstavby, prípadne ďalších parametrov po vzájomnej dohode riešiteľa a spoluriešiteľa; 
e) Kvalifikované odhady dopadov populačného vývoja na vývoj počtu osobných automobilov v dotknutom území, zvýšené nároky na dopravnú infraštruktúru a verejnú dopravu; 
f) Identifikovanie dopadov na životné prostredie, najmä, nie výlučne znečistenie ovzdušia z osobnej dopravy a vznik tepelných ostrovov v dôsledku výstavby, vrátane zahrnutia príkladov dobrej a zlej praxe.</t>
  </si>
  <si>
    <t>Zmluvná spolupráca SKEBA STU</t>
  </si>
  <si>
    <t>doc. RNDr. Andrea Straková Fedorková, PhD.</t>
  </si>
  <si>
    <t>Zmluva o spolupráci č. 0201/0029/23</t>
  </si>
  <si>
    <t>MŠVVaM SR prostredníctvom SKEBA</t>
  </si>
  <si>
    <t>https://www.skeba.sk/</t>
  </si>
  <si>
    <t>Predmetom zmluvy je vytvorenie batériovej edukačnej platformy, ktorá bude poskytovať školenia a preškoľovacie kurzy v oblasti batériových technológií na Slovensku.</t>
  </si>
  <si>
    <t>TEHO - Syntéza nových typov antioxidantov</t>
  </si>
  <si>
    <t>RNDr. Ján Elečko, PhD.</t>
  </si>
  <si>
    <t>TEHO, Zmluva o poskytovaní služieb č. 8/2024</t>
  </si>
  <si>
    <t>Zmluva o poskytovaní služieb PF 98/2022 
https://www.crz.gov.sk/zmluva/8915710/</t>
  </si>
  <si>
    <t>TEPELNÉ HOSPODÁRSTVO s.r.o. Košice</t>
  </si>
  <si>
    <t>https://www.crz.gov.sk/zmluva/8915710/</t>
  </si>
  <si>
    <t>Projekt je zameraný na syntézu a aplikáciu nových typov antioxidantov na ochranu výmenníkov tepla proti nánosom inkrustov hydrogénuhličitanového charakteru. Tieto nánosy spôsobujú zanášanie systému, čím spôsobujú finančné straty spojené so zníženým prenosom tepla a zvýšeným rizikom vzniku havarijných situácií. Predmetom zmluvy je aj pravidelný mesačný monitoring vybraných fyzikálnochemických parametrov napájacích, upravených a kotlových vôd vybraných plynových kotolní.</t>
  </si>
  <si>
    <t>Projekt Fashion AI</t>
  </si>
  <si>
    <t>Mgr. Gabriela Vozariková</t>
  </si>
  <si>
    <t>PF 90/2020</t>
  </si>
  <si>
    <t>Rámcová zmluva o spolupráci PF 90/2020</t>
  </si>
  <si>
    <t>instyle.ai.s.r.o.</t>
  </si>
  <si>
    <t>neurčitá</t>
  </si>
  <si>
    <t>https://www.crz.gov.sk/zmluva/5082265/</t>
  </si>
  <si>
    <t>Výskum a aplikácia prvkov umelej inteligencie v rámci elektronických obchodov - projekt Fashion AI</t>
  </si>
  <si>
    <t>Spolupráca v oblastiach výskumu definovaných v zmluve UPJŠ - 252/2020</t>
  </si>
  <si>
    <t>prof. RNDr. Erik Sedlák, DrSc.</t>
  </si>
  <si>
    <t>UPJŠ - 252/2020</t>
  </si>
  <si>
    <t>Rámcová zmluva o spolupráci (UPJŠ 252/2020) GRIP Assembly - https://www.crz.gov.sk/4518774/</t>
  </si>
  <si>
    <t>GRIP Assembly s.r.o.</t>
  </si>
  <si>
    <t>https://www.crz.gov.sk/4518774/</t>
  </si>
  <si>
    <t>Účelom tejto zmluvy je vytvorenie základného právneho rámca spolupráce medzi UPJŠ a Spoločnosťou v nasledujúcich  oblastiach výskumu:
a. monitorovanie a experimentálny výskum a merania dlhodobej stability biomolekúl, 
b. vývoj postupov a nových stratégií pre dlhodobé uchovanie a transport biologických vzoriek obsahujúcich DNA, 
c. výskum a vývoj nových nízkomolekulových zlúčenín na stabilizáciu farmaceutických produktov a biologických tekutín,
d. výskum a vývoj metód šetrných postupov fyzikálnej manipulácie biomolekúl a biologických vzoriek, 
e. experimentálne sledovanie a modelovanie teplotných rozdielov pri dlhodobom skladovaní farmaceutických produktov,
f. skúmanie a merania koloidnej stability biomolekúl,  
g. skúmanie a testovanie antibakteriálnej aktivity nových zlúčenín, a
h. vývoj nových antibakteriálnych proteínov a syntetických enzýmov.</t>
  </si>
  <si>
    <t xml:space="preserve">Projekt Disig (Rámcová zmluva o spolupráci - PF 2/2023) - výskum a aplikácie strojového učenia v rámci identifikácie relevantných záznamov v SIEM systémoch </t>
  </si>
  <si>
    <t>doc. RNDr. JUDr. Pavol Sokol, PhD.</t>
  </si>
  <si>
    <t>PF 2/2023</t>
  </si>
  <si>
    <t>Rámcová zmluva o spolupráci - PF 2/2023</t>
  </si>
  <si>
    <t>UPJŠ/ Disig, a.s.</t>
  </si>
  <si>
    <t>https://www.crz.gov.sk/zmluva/7377499/</t>
  </si>
  <si>
    <t>Účelom je vytvorenie základného právneho rámca spolupráce v oblasti 
výskumu a aplikácie strojového učenia v rámci identifikácie relevantných záznamov 
v SIEM systémoch. Zmluvné strany očakávajú, že spolupráca medzi PF UPJŠ, ktorá vykonáva základný 
a aplikovaný výskum, a Disig umožní dosiahnuť synergický efekt najmä pri riešení spoločne zadefinovaných problémov výskumu a vývoja efektívnym využitím ľudského a materiálneho 
potenciálu zmluvných strán</t>
  </si>
  <si>
    <t>Dohoda o spolupráci v rámci Výskumného programu "Zraniteľné skupiny" medzi UPJŠ a UMCG</t>
  </si>
  <si>
    <t>prof. Mgr. Andrea Madarasová Gecková, PhD.</t>
  </si>
  <si>
    <t>UPJŠ - 36/2021</t>
  </si>
  <si>
    <t>UMCG</t>
  </si>
  <si>
    <t>UPJŠ - 36/2021 | Centrálny register zmlúv</t>
  </si>
  <si>
    <t>Zmluva o bilaterálnej spolupráci vytvára rámec pre výskumnú spoluprácu v oblasti zdravia a sociálnych determinánt zdravia zraniteľných skupín, pričom predpokladá spoluprácu v oblasti doktorandského štúdia. Výskumné úsilie je zamerané na oblasť resiliencie zdravotníkov v období pandémie COVID-19, sociálne determinanty ranného vývinu v marginalizovaných rómskych komunitách, zdravotnej gramotnosti pacientov trpiacich chronickým ochorením a využitia silového tréningu u dialyzovaných pacientov.</t>
  </si>
  <si>
    <t>Zameranie skutkového stavu objektu pomocou laserového skenovania</t>
  </si>
  <si>
    <t>Poskytnutie služby, faktúra č. 3240001597</t>
  </si>
  <si>
    <t>Objednávka: Zameranie skutkového stavu kultúrnej pamiatky budovy na Námestí Štefana Kluberta č. 6 v Levoči</t>
  </si>
  <si>
    <t>Umbra Solutions, s.r.o.</t>
  </si>
  <si>
    <t>Služby boli fakturované (Faktúra 3240001597) na základe obj. č 2024001</t>
  </si>
  <si>
    <t>Zameranie skutkového stavu kultúrnej pamiatky budovy na Námestí Štefana Kluberta č. 6 v Levoči</t>
  </si>
  <si>
    <t>Spolupráci v oblasti vedeckého výskumu - vplyv manažmentu agátových porastov pod vedením vysokého napatia na pôdnu faunu</t>
  </si>
  <si>
    <t>RNDr. Peter Ľuptáčik, PhD.</t>
  </si>
  <si>
    <t>Rámcová dohoda o spolupráci (UPJŠ - 651/2023)</t>
  </si>
  <si>
    <t>RÁMCOVÁ DOHODA O SPOLUPRÁCI V OBLASTI VEDECKÉHO VÝSKUMU UPJŠ - 651/2023</t>
  </si>
  <si>
    <t>VSD, a.s.</t>
  </si>
  <si>
    <t>UPJŠ - 651/2023 | Centrálny register zmlúv</t>
  </si>
  <si>
    <t xml:space="preserve">Účelom tejto zmluvy je vytvorenie základného právneho rámca spolupráce medzi UPJŠ a VSD a.s. v oblasti výskumu vplyvu manažmentu drevín pod vedením vysokého napätia na pôdnu faunu. Cieľom spolupráce je zistiť efektívny a zároveň k pôdnej faune šetrný spôsob odstraňovania drevín pod vedením vysokého napätia. </t>
  </si>
  <si>
    <t>Spolupráca v oblastiach výskumu definovaných v zmluve</t>
  </si>
  <si>
    <t>doc. RNDr. Miroslava Martinková, PhD.</t>
  </si>
  <si>
    <t>Rámcová zmluva o spolupráci č. UPJŠ - 319/2023 + Dodatok č.1 (JUHAPHARM)</t>
  </si>
  <si>
    <t>Rámcová zmluva o spolupráci UPJŠ - 319/2023</t>
  </si>
  <si>
    <t>JUHAPHARM, s.r.o.</t>
  </si>
  <si>
    <t>https://www.crz.gov.sk/zmluva/8110044/</t>
  </si>
  <si>
    <t>Účelom tejto zmluvy je vytvorenie základného právneho rámca spolupráce medzi UPJŠ a Spoločnosťou v nasledujúcich  oblastiach výskumu zameraného na "výskum sfingolipidu"</t>
  </si>
  <si>
    <t>Vydávanie vedeckého recenzovaného časopisu Mesto a dejiny</t>
  </si>
  <si>
    <t>prof. PaeDr. Martin Pekár, PhD.</t>
  </si>
  <si>
    <t>Zmluva o spolupráci pri vydávaní časopisu Mesto a dejiny- FF 30/2019</t>
  </si>
  <si>
    <t>Zmluva o spolupráci pri vydávaní časopisu Mesto a dejiny - FF 30/2019</t>
  </si>
  <si>
    <t>Východoslovenský historicko-výskumný inštitút, o.z.</t>
  </si>
  <si>
    <t>https://www.crz.gov.sk/3940334/</t>
  </si>
  <si>
    <t>Účelom je spoločne zabezpečiť vydávanie časopisu Mesto a dejiny, ktoré je vedeckým recenzovaným časopisom vydávaným UPJŠ, ktorý vznikol na Katedre histórie Filozofickej fakulty UPJŠ s obsahovým zameraním na históriu a príbuzné vedné disciplíny. Časopis je evidovaný v zozname periodickej tlače vedenom Ministerstvom kultúry SR pod ev. číslom: EV 4699/12. Periodicita vydávania: dvakrát ročne.</t>
  </si>
  <si>
    <t>Právnická fakulta UPJŠ</t>
  </si>
  <si>
    <t xml:space="preserve"> Právny rozbor pre Slovenskú sporiteľňu, a.s. na tému: "Nadobúdanie vlastných akcií akciovou spoločnosťou".</t>
  </si>
  <si>
    <t>prof. JUDr. Ján Husár, CSc.</t>
  </si>
  <si>
    <t>Objednávka Slovenskej sporiteľne, a.s. č. 001/2024</t>
  </si>
  <si>
    <t>Slovenská sporiteľňa, a.s.</t>
  </si>
  <si>
    <t>Bez uzatvorenia zmluvy, len na základe objednávky bola vystavená faktúra.</t>
  </si>
  <si>
    <t>Cieľom bolo vytvoriť expertnú spoluprácu zameranú na konkrétny právny problém, ktorý si vyžadoval hlbší vedecko-odborný rešerš a porovnanie so súčasnou právnou úpravou a relevantnou judikatúrou. Výstupom bola prezentácia právnej analýzy a následná diskusia, počas ktorej bol problém konfrontovaný so širším panelom odborníkov.</t>
  </si>
  <si>
    <t>Zmluvný výskum Inohub Energy</t>
  </si>
  <si>
    <t>Zmluvný výskum Inohub Energy -UPJŠ - 64/2024</t>
  </si>
  <si>
    <r>
      <t>ZMLUVA O ZÁKAZKOVOM VÝSKUME - úprava vzájomných práv a povinností Objednávateľa a Zhotoviteľa pri Zákazkovom výskume Výskumnej úlohy v rámci projektu IPCEI - UPJŠ - 64/2024</t>
    </r>
    <r>
      <rPr>
        <sz val="11"/>
        <color rgb="FFFF0000"/>
        <rFont val="Calibri"/>
        <family val="2"/>
        <charset val="238"/>
      </rPr>
      <t>,</t>
    </r>
    <r>
      <rPr>
        <sz val="11"/>
        <rFont val="Calibri"/>
        <family val="2"/>
        <charset val="238"/>
      </rPr>
      <t>O-23-102/0001-00</t>
    </r>
  </si>
  <si>
    <t>INO – HUB Energy j.s.a.</t>
  </si>
  <si>
    <t xml:space="preserve">
52722449</t>
  </si>
  <si>
    <t>UPJŠ - 64/2024 | Centrálny register zmlúv</t>
  </si>
  <si>
    <t>Účelom zlmuvy je spolupráca na výskume a vývoji nových prietokových batérií. Na UPJŠ pracujeme na vývoji nových organických elektrolytov a adítív do elektrolytov. Tiež pomocou simulácií a modelovania pracujeme na vylepšenom dizajne komponentov prietokovej batérie. Výsledkom budú aj nové podané projekty a patentová prihláška.</t>
  </si>
  <si>
    <t>Po dodatočnej kontrole bola pôvodná suma 70 317 Eur opravená na 73 584 Eur.</t>
  </si>
  <si>
    <t>Environment For the Future by Scientific Education</t>
  </si>
  <si>
    <t>RNDr. Ivana Slepáková, PhD.</t>
  </si>
  <si>
    <t>HUSKROUA/1901/6.1/0075, EFFUSE</t>
  </si>
  <si>
    <t>https://huskroua-cbc.eu/calls/3rd-call-for-proposals</t>
  </si>
  <si>
    <t>The Ministry of Foreign Affairs and Trade of Hungary</t>
  </si>
  <si>
    <t>Ministerstvo zahraničného obchodu a zahraničných vecí Maďarska . Identifikačné číslo. DIČ: 15311344-1-41, IČO: 15311344-8411-311-01</t>
  </si>
  <si>
    <t>Projekt ukončený v r. 2023 - ide o dofinancovanie projektu
30 050,74€ (=3 417,00 KV + 6522,11 BV + 20 111,63 BV), z toho pre partnera 15 515,34 €</t>
  </si>
  <si>
    <t xml:space="preserve">Hlavným cieľom projektu je zvýšiť povedomie, najmä mladých obyvateľov, o stave životného prostredia vo svojom okolí a o potrebe chrániť ho, čo je v súlade s prioritami programu Hungary-Slovakia-Romania-Ukraine ENI CBC Programme 2014-2020 | HUSKROUA ENI CBC, medzi ktorými je okrem udržateľnosti zdravého životného prostredia aj ochrana prírodných zdrojov a znečistenie riek. 
Vzhľadom na uvedené budú preto projektové aktivity realizované v povodí rieky Laborec v Strážskom a v povodí rieky Uh v Užhorode. Aktivity budú zamerané na zvýšenie záujmu žiakov škôl, ale aj verejnosti, o životné prostredie, zvýšenie úrovne ich vzdelávania v environmentálnej oblasti ako aj na iniciáciu cezhraničnej spolupráce odborníkov zo zapojených vzdelávacích inštitúcií pri monitorovaní životného prostredia. </t>
  </si>
  <si>
    <t>ENEUM: Zlepšenie kurikula diaľkového prieskumu Zeme so zameraním na senzory ESA</t>
  </si>
  <si>
    <t>1000033403-1-11107, ESA</t>
  </si>
  <si>
    <t>https://slovak.space/vyskum-a-vyvoj/siedma-vyzva-pecs/</t>
  </si>
  <si>
    <t>ESA - siedma výzva PECS</t>
  </si>
  <si>
    <t>https://www.crz.gov.sk/zmluva/7520121/</t>
  </si>
  <si>
    <t>Cieľom projektu (ENEUM: 4000140187/23/NL/SC/rp) je vytvoriť dva nové akademické predmety s kompletnými sylabami a študijnými materiálmi, ktoré zlepšia znalosti a zručnosti študentov v oblasti diaľkového prieskumu Zeme a produktov a dát senzorov ESA. Novými predmetmi sú: „Aplikácie diaľkového prieskumu Zeme (pre študentov 3. ročníka bakalárskeho stupňa a študentov 1. ročníka magisterského stupňa) a predmet Radarový diaľkový prieskum Zeme (pre študentov 1. ročníka magisterského stupňa). Projekt by mal tiež zvýšiť povedomie o aktivitách diaľkového prieskumu Zeme a ESA na Slovensku a prispieť k výchove skúsených používateľov produktov ESA na Slovensku a v EÚ.
Hlavný prínos projektu možno identifikovať v oblasti: (i) zlepšenia vedomostí a zručností vysokoškolských študentov v technológiách, metódach a dátach diaľkového prieskumu Zeme a nástrojov, ktoré poskytuje ESA, (ii) podpory potenciálnych používateľov diaľkového prieskumu Zeme a vesmírnych technológií, (iii) podpory voľného a otvoreného prístupu k satelitným údajom a softvéru a (iv) zlepšenia povedomia verejnosti o aplikáciách diaľkového prieskumu Zeme a produktoch ESA.</t>
  </si>
  <si>
    <t>UTVaŠ</t>
  </si>
  <si>
    <t>Vzdělávání sociálních pracovníků v péči o seniory prostřednictvím vybraných psychomotorických aktivit</t>
  </si>
  <si>
    <t>Mgr. Zuzana Küchelová, PhD. </t>
  </si>
  <si>
    <t>2021-2-CZ01-KA210-VET-000051330</t>
  </si>
  <si>
    <t>sociálna pedagogika a vychovávateľstvo</t>
  </si>
  <si>
    <t>ICO žiadateľskej organizácie 10778861</t>
  </si>
  <si>
    <t xml:space="preserve"> Psychomotorika je účinná metóda zameraná na celostný prístup k osobnosti človeka cez vnímanie a prežívanie svojho tela, založená na hravom prežívaní aktivít a relaxačných techník. Je súčasťou všetkých foriem starostlivosti o seniorov, mobilných aj imobilných, skupinovo aj individuálne. Cieľom kurzu je pomocou psychomotorických činností napomáhať seniorom k zlepšeniu ich kvality života v oblastiach: sebaobsluha, rovnováha, pamäť a pozornosť, svalová koordinácia a priestorová orientácia, jemná motorika, komunikácia, spolupráca. Pri účastníkoch kurzu je zamerané na starostlivosť o ich vlastné duševné zdravie, zvládanie stresu a záťažových situácií (coping) i umeniu lepšie sa vysporiadať s vlastnými pocitmi. Samotný kurz zahŕňa 2 praktické workshopy, 3 online webináre, výučbové materiály i profesijnú podporu počas 2 rokov formou online konzultácií. Certifikát je výstupom pre účastníkov absolvovaného kurzu „Osobného vzdelávania“.</t>
  </si>
  <si>
    <t>Heads Up - Mental health of adolescents in school</t>
  </si>
  <si>
    <t>doc. PaedDr. Klaudia Zusková, PhD.</t>
  </si>
  <si>
    <t>2022-1-PL01-KA220-YOU-000090100</t>
  </si>
  <si>
    <t xml:space="preserve">Euroópska komisia </t>
  </si>
  <si>
    <t xml:space="preserve">Cieľom projektu Heads Up je znížiť a kompenzovať negatívny vplyv pandémie COVID-19 na duševný vývoj detí a dospievajúcich, ako aj vytvoriť nástroje pre učiteľov, zamerané na  podporu a ochranu duševného zdravia mladšej generácie. </t>
  </si>
  <si>
    <t>Erasmus+ KA131 Projekt mobility vysokoškolských študentov a zamestnancov</t>
  </si>
  <si>
    <t>Mgr. Mária Vasiľová, PhD.</t>
  </si>
  <si>
    <t>2022-1-SK01-KA131-HED-000065262</t>
  </si>
  <si>
    <t>2022-1-SK01-KA131-HED-000065262 | Centrálny register zmlúv</t>
  </si>
  <si>
    <t>Táto akcia v oblasti mobility vo vysokoškolskom vzdelávaní podporuje mobilitu vysokoškolských študentov v akýchkoľvek študijných odboroch a na akomkoľvek stupni. Študenti môžu buď študovať v zahraničí na partnerskej inštitúcii vysokoškolského vzdelávania, alebo absolvovať stáž v podniku, výskumnom ústave, laboratóriu, organizácii či na inom relevantnom pracovisku v zahraničí. V rámci tejto akcie sa podporuje aj účasť vysokoškolských učiteľov a administratívnych zamestnancov na aktivitách profesijného rozvoja v zahraničí a zamestnancov zo sféry práce na výučbe a odbornej príprave študentov alebo zamestnancov inštitúcií vysokoškolského vzdelávania. Tieto aktivity môžu pozostávať z období výučby aj odbornej prípravy (napr. pozorovanie pri práci, obdobie náčuvov, kurzy odbornej prípravy).</t>
  </si>
  <si>
    <t>Rozvíjanie talentov v umelej inteligencii na riešenie rušivých environmentálnych problémov</t>
  </si>
  <si>
    <t>doc. RNDr. Ľubomír Antoni, PhD.</t>
  </si>
  <si>
    <t>2023-1-PL01-KA220-HED-000166765</t>
  </si>
  <si>
    <t>IČO/ NIP: 634-019-71-34 žiadateľskej organizácie</t>
  </si>
  <si>
    <t>partnerská zmluva https://www.crz.gov.sk/zmluva/9872472/ 9.5.2024</t>
  </si>
  <si>
    <t>Celkovým cieľom projektu je zvýšenie kvality vysokoškolského vzdelávania prostredníctvom návrhu a pilotnej implementácie 14 vzdelávacích  modulov na aplikáciu strojového učenia a umelej inteligencie v environmentálnej oblasti. V rámci projektu budú vytvorené prípadové štúdie a študentské výskumné projekty zamerané na riešenia environmentálnych problémov (napríklad aplikácie umelej inteligencie na riešenie problémov s plastmi v životnom prostredí, výzvy spojené so znečistením ovzdušia).</t>
  </si>
  <si>
    <t>2024-1-SK01-KA131-HED-000217300</t>
  </si>
  <si>
    <t>2024-1-SK01-KA131-HED-000217300 | Centrálny register zmlúv</t>
  </si>
  <si>
    <t>InnoChange: Driving Change and Capacity Building Towards Innovative, Entrepreneurial Universities</t>
  </si>
  <si>
    <t>21585, InnoChange</t>
  </si>
  <si>
    <t>https://eit-hei.eu/calls/previous-calls/pilot-call-march-2021/</t>
  </si>
  <si>
    <t>EIT’s HEI Initiative</t>
  </si>
  <si>
    <t>EIT DIGITAL</t>
  </si>
  <si>
    <t xml:space="preserve">Hlavným cieľom projektu InnoChange: Podpora zmeny a budovanie kapacity v prospech inovatívnych a podnikateľských univerzít (InnoChange: Driving Change and Capacity Building Towards Innovative, Entrepreneurial Universities) je zvýšiť kapacitu vysokých škôl v oblasti inovácií a podnikania a tak preklenúť medzeru medzi teóriou a praxou. Projekt InnoChange má posilniť integráciu a angažovanie univerzít do  inovačných ekosystémov strednej a východnej Európy.
</t>
  </si>
  <si>
    <t>V4 Network of Medical Simulation Centres: Building Good Practices</t>
  </si>
  <si>
    <t xml:space="preserve">doc. Ing. Jaroslav Majerník, PhD. </t>
  </si>
  <si>
    <t>22230004, Visegrad Grants</t>
  </si>
  <si>
    <t>Visegrad Grant</t>
  </si>
  <si>
    <t>Cieľom projektu je propagovať vzdelávanie a tréning v oblasti medicínskych simulácií, vytvoriť spoluprácu v regióne V4 a zvýšiť povedomie o potenciáli regiónu ako plnohodnotného medzinárodného partnera v rastúcom globálnom odvetví medicínskych simulácií. Projekt, okrem iných tvorivých výstupov, vytvorí vôbec prvú obline databázu V4 medicínskych simulátorových centier (MSC) a vedeckú prácu o osvedčených postupoch vychádzajúcu zo študijných návštev s workshopmi v partnerských medicínskych simulátorových centrách.</t>
  </si>
  <si>
    <t>Bilateral relations and common knowledge between Slovakia and Iceland research at Universities on topic “Genomic instability and cancer “GenICa”</t>
  </si>
  <si>
    <t>RNDr. Martina Šemeláková, PhD.</t>
  </si>
  <si>
    <t>FBR-PDI-012</t>
  </si>
  <si>
    <t>celkovo prijaté 33 689,60€ z toho pre partnera odvedené 13 285 €</t>
  </si>
  <si>
    <t>Projekt „Bilaterálne vzťahy a spoločné poznatky medzi Slovenskom a Islandom vo výskume na univerzitách na tému „Genomická nestabilita a rakovina“ “GenICa” („Bilateral relations and common knowledge between Slovakia and Iceland research at Universities on topic “Genomic instability and cancer “GenICa”) je orientovaný na zdieľanie skúseností, dobrej praxe a prenos know-how prostredníctvom vedeckých seminárov výskumníkov, pedagógov a študentov, prostredníctvom spoločných seminárov, študentskej konferencie, bilaterálnych študijných ciest medzi inštitúciami a zberu údajov spojeného s informačnými aktivitami.
Projekt je zameraný na budovanie bilaterálnej spolupráce na základe spoločných aktivít (semináre a konferencia), stretnutí a diskusií, ktoré povedú k posilneniu spoločného poznania medzi výskumníkmi na Slovensku a na Islande, vo vzájomnom rešpekte a porozumení, a k ďalším spoločným výskumným aktivitám v oblasti terapie rakoviny. Všetky spoločné aktivity a celkový výstup tejto iniciatívy sú založené na budovaní medzinárodného tímu vedcov, ktorí sa podieľajú na vzdelávaní mladých vedcov, aby boli pripravení čeliť výskumným výzvam dnešnej doby, boli zruční a skúsení v medzinárodne konkurenčnom vedeckom prostredí. Pracovné tímy tvoria interdisciplinárne skupiny odborníkov s komplementárnymi skúsenosťami zo zahraničných laboratórií a s rozsiahlym publikačným profilom. Skúsení a kvalifikovaní členovia tímu sú pripravení prispieť k zlepšeniu výstupov a potrebám projektu prostredníctvom podpory spolupráce. Séria plánovaných podujatí sa zamerala na posilnenie spolupráce v oblasti genomickej nestability a rakoviny, v kontexte výskytu v populácii Slovenska a Islandu a so zreteľom na ekologické podmienky, znečistenie a životný štýl, motiváciu študentov pre výskumnú oblasť, zabezpečenie výmeny skúseností a poznatkov vo vedeckej oblasti, zdieľanie výskumných postupov. V rámci projektu boli plánované a aj realizované nasledujúce aktivity: online a prezenčné semináre, medzinárodná vedecká študentská konferencia vrátane spoločných stretnutí a diskusií. Projekt bol pripravený na základe už skôr nadviazanej spolupráce medzi partnermi, ktorá sa začala počas mobility v rámci programu Erasmus+ na Islandskej univerzite, BioMedical center (BMC), s úmyslom nájsť spoločné prielomy vo výskumnej činnosti.</t>
  </si>
  <si>
    <t>Fakulta verejnej správy UPJŠ</t>
  </si>
  <si>
    <t>Budúcnosť verejnej správy</t>
  </si>
  <si>
    <t>PhDr. Eliška Župová, PhD.</t>
  </si>
  <si>
    <t>GGC01009</t>
  </si>
  <si>
    <t>Dobré spravovanie a cezhraničná spolupráca</t>
  </si>
  <si>
    <t>Predmetom projektu spolupracujúcich partnerských inštitúcií Fakulta verejnej správy Univerzity Pavla Jozefa Šafárika v Košiciach a Národná univerzita V. N. Karazina v Charkove spolu so Slovenským korpusom ukrajinských študentov, je posilnenie medzinárodnej spolupráce a kooperácie pri uplatňovaní princípov Good Governance. Projekt zapája mladých ľudí do správy vecí verejných a to prostredníctvom výmeny poznatkov a skúseností cez workshopy, konferencie a vzájomné diskusie do učebných materiálov vo viacerých jazykových mutáciách k novému študijnému predmetu „Competencies of Capacities in Public Institutions“. Projekt sa snaží ukázať súčasnej mladej generácii, študentom oboch univerzít, ktorí sú budúcimi odborníkmi vo verejnej správe, príklady dobrej praxe, keďže ich konanie, správanie a rozhodovanie je determinované univerzálnymi hodnotami a vysokými štandardmi vnímania verejnej integrity a zodpovednosti.</t>
  </si>
  <si>
    <t>Erasmus+ KA171 - Medzinárodná mobilita odchádzajúcich a prichádzajúcich podporená z fondov pre vonkajšie politiky</t>
  </si>
  <si>
    <t>2024-1-SK01-KA171-HED-000217331</t>
  </si>
  <si>
    <t>2024-1-SK01-KA171-HED-000217331 | Centrálny register zmlúv</t>
  </si>
  <si>
    <t>Príspevok na miesto talianskeho lektora</t>
  </si>
  <si>
    <t>prof. Mgr. Renáta Panocová, PhD.</t>
  </si>
  <si>
    <t>CAP.2619/2 - E.F. 2024</t>
  </si>
  <si>
    <t>neslovanské jazyky a literatúry</t>
  </si>
  <si>
    <t>email, priama ponuka z Veľvyslanectva Talianskej republiky v Bratislave</t>
  </si>
  <si>
    <t>CAP. 2619/2 - E.F. 2024 (rozpočtová kapitola 2619/2, hospod. rok: 2024)</t>
  </si>
  <si>
    <t>Ministero degli Affari Esteri e della Cooperazione Internazionale Direzione, Generale per la Diplomazia Pubblica e Culturale (Ministerstvo zahraničných vecí a medzinárodnej spolupráce, Generálne riaditeľstvo pre verejnú a kultúrnu diplomaciu)</t>
  </si>
  <si>
    <t>zmluva nebola podpisovaná, oznámenie o udelení príspevku zo dňa 13.12.2024 </t>
  </si>
  <si>
    <t>Projekt má ambíciu podporovať výučbu talianskeho jazyka a kultúry na UPJŠ. Konkrétnym cieľom projektu v AR 2024/25 bolo zaviesť dva voliteľné kurzy talianskeho jazyka na UPJŠ v Košiciach, ktoré boli začlenené do existujúceho akademického rámca a ponuky jazykových kurzov v rámci Centra jazykovej prípravy na FF UPJŠ v Košiciach.</t>
  </si>
  <si>
    <t>Európsky deň jazykov</t>
  </si>
  <si>
    <t>EDL_2024_1_SK_1/001</t>
  </si>
  <si>
    <t>výzva mailom</t>
  </si>
  <si>
    <t>objednávka - 20. 8. 2025</t>
  </si>
  <si>
    <t>organizácia Európskeho dňa jazykov</t>
  </si>
  <si>
    <t>Rektorát, CCVaPP</t>
  </si>
  <si>
    <t xml:space="preserve">EIT DIGITAL Venture Incubation Programme </t>
  </si>
  <si>
    <t>Ing. František Lenárt</t>
  </si>
  <si>
    <t xml:space="preserve">Venture Incubation Programme </t>
  </si>
  <si>
    <t>https://www.eitdigital.eu/venture-incubation-program/</t>
  </si>
  <si>
    <t>The EIT Digital Venture Incubation Program takes you from idea to investment in less than a year. The ambitious trajectory takes entrepreneurs with a brilliant idea from concept to MVP, market validation and funding. Further benefits unlock with each milestone achieved. The program will be held fully online.</t>
  </si>
  <si>
    <t>School of XFEL and Synchroton Radiation Users 2024- SFEL 2024</t>
  </si>
  <si>
    <t>prof. RNDr. Pavol Sovák, CSc.</t>
  </si>
  <si>
    <t>Agreement on the reimbursement of organisational costs related to the "School of XFEL and Synchroton Radiation Users 2024- SFEL 2024"</t>
  </si>
  <si>
    <t>dlhodobá spolupráca</t>
  </si>
  <si>
    <t>European X-Ray Free-Electron Laser Facility GmbH</t>
  </si>
  <si>
    <t xml:space="preserve">HRB 111165 </t>
  </si>
  <si>
    <t>Záštita nad organizovaním podujatia „Škola užívateľov XFEL a synchrotrónového žiarenia 2024 - SFEL 2024“, ktoré sa
uskutočnilo v termíne 14. - 18. októbra 2024 v Liptovskom Jáne, SR. Priamym dopadom podujatia bolo napomôcť formovaniu novej slovenskej výskumnej a vývojovej komunity s vysokou expertízou pri využívaní röntgenových laserových a synchrotronových vysokoúčinných európskych fotónových zdrojov. Cieľom bolo účinným nástrojom na podporu transferu poznatkov pri výchove mladých výskumných pracovníkov a univerzitných študentov naďalej zabezpečiť personálne prepojenie slovenskej výskumnej komunity s vedeckými tímami, ktoré budú využívať zariadenie XFEL, kde má Slovenská republika významné postavenie akcionára, ako aj zariadení ILL, ESRF v Grenoble a DESY v Hamburgu.</t>
  </si>
  <si>
    <t>Zmluva o spolupráci pri implementácii strategického projektu „Promotion of legal accessibility across the Slovak-Hungarian border“</t>
  </si>
  <si>
    <t>doc. JUDr. Alena Krunková PhD.</t>
  </si>
  <si>
    <t>Zmluva o spolupráci pri implementácii projektu #ACCESS; č. zmluvy PravF: L-02/2023</t>
  </si>
  <si>
    <t>ústavné právo</t>
  </si>
  <si>
    <t>Združenie Stredoeurópske služby pre cezhraničné iniciatívy – Karpatia</t>
  </si>
  <si>
    <t>https://www.crz.gov.sk/zmluva/7886407/</t>
  </si>
  <si>
    <t>Zmluvné strany sa dohodli na vzájomnej spolupráci v rámci implementácie strategického 
projektu „ Promotion of legal accessibility across the Slovak-Hungarian border“, acronym 
#ACCESS, financovaného z programu cezhraničnej spolupráce INTERREG VI-A Maďarsko
Slovensko 2021-2027, v rámci prioritnej osi PA3 programu. Cieľom projektu je 
odstraňovanie právnych a iných prekážok na hraniciach a zvýšenie efektívnosti verejnej 
správy.</t>
  </si>
  <si>
    <t>Chcem (sa) učiť nemčinu III.</t>
  </si>
  <si>
    <t>doc. PaedDr. Ingrid Puchalová</t>
  </si>
  <si>
    <t>011/24_NJ_S</t>
  </si>
  <si>
    <t>Darovacia zmluva č. 011/24_NJ_S</t>
  </si>
  <si>
    <t>podpora propagácie výučby NJ https://www.crz.gov.sk/data/att/4979421.pdf</t>
  </si>
  <si>
    <t>Projekt Chcem (sa) učiť nemčinu vznikol ako reakcia na aktuálne potreby a výzvy spoločnosti v oblasti cudzojazyčného vzdelávania, ktoré sa priamo premietajú do situácie na pracovnom trhu. Reaguje tiež na akútny nedostatok nemecky hovoriacich zamestnancov, ktorý úzko súvisí aj so zredukovanou výučbou nemeckého jazyka na školách a nízkym záujmom o profesiu učiteľa či lektora.</t>
  </si>
  <si>
    <t>Letná univerzita Vzdelávacej nadácie J. Husa</t>
  </si>
  <si>
    <t>Mgr. Daniel Vojtek, PhD.</t>
  </si>
  <si>
    <t>24-710-01402</t>
  </si>
  <si>
    <t>7.1 / Prezentačné a odborné aktivity verejných vysokých škôl https://www.crz.gov.sk/zmluva/9275938/</t>
  </si>
  <si>
    <t>Príprava organizácia medzinárodnej Letnej univerzity Vzdelávacej nadácie J. Husa.  Prezentácia konferenčných príspevkov tematicky zjednotených v rámci témy "Matieres et choses inutiles: débris, tessons, déchets, ordure, fragments"  (Nepotrebné veci a látky: odpadky, zvyšky, úlomky). Otvorená diskusia k predstaveným referátom s participáciou vedeckovýskumných a pedagogických pracovníkov, doktorandov, ale aj širšiej odbornej frankofónnej verejnosti.</t>
  </si>
  <si>
    <t>Vzdelávací program pre učiteľov CERN</t>
  </si>
  <si>
    <t>doc. RNDr. Zuzana Ješková, PhD.</t>
  </si>
  <si>
    <t>Dodatok č. 5 k zmluve č. 0011/2024 zo dňa 5.1.2024 o poskytnutí dotácie na rok 2024 https://www.crz.gov.sk/10089313-sk/upjs-6732024/</t>
  </si>
  <si>
    <t>https://www.crz.gov.sk/10089313-sk/upjs-6732024/</t>
  </si>
  <si>
    <t xml:space="preserve">Cieľom projektu je  poskytnúť vzdelávanie učiteľom fyziky základných a stredných škôl  v európskej organizácii pre jadrový výskum CERN.Vzdelávací program je zameraný na sprístupnenie najnovších poznatkov v oblasti časticovej fyziky prostredníctvom prednášok, diskusií, workshopov a návštev experimentálnych zariadení CERNu. Hlavným výstupom projektu sú učitelia, ktorí dokážu následne poznatky získané počas vzdelávacieho programu implementovať do vzdelávania, zvýšiť kvalitu fyzikálneho vzdelávania a motivovať svojich žiakov k štúdiu prírodných a technických vied. </t>
  </si>
  <si>
    <t>Škola užívateľov XFEL a synchrotrónového žiarenia 2024 "SFEL 2024"</t>
  </si>
  <si>
    <t xml:space="preserve"> presunuté z T1</t>
  </si>
  <si>
    <t>Využitie umelej inteligencie v personalizovanej medicíne karcinómu prostaty</t>
  </si>
  <si>
    <t>Koščová Jana, doc. MVDr., PhD.</t>
  </si>
  <si>
    <t>Dot. zml. 2022</t>
  </si>
  <si>
    <t>Ministerstvo školstva, vedy, výskumu a športu SR</t>
  </si>
  <si>
    <t>22/7/2022</t>
  </si>
  <si>
    <t>A multidisciplinary study of selected zoonotic agents within the interaction between wild animals and humans from the One Health perspective</t>
  </si>
  <si>
    <t>Mojžišová Vaščinec Jana, prof. MVDr., PhD.</t>
  </si>
  <si>
    <t>VAF37956
Zmluva č.:44/2024/UVLF
ID Zmluvy:8989621</t>
  </si>
  <si>
    <t>Zoetis Belgium SA</t>
  </si>
  <si>
    <t xml:space="preserve">
01.03.2024</t>
  </si>
  <si>
    <t>2021-1-SK01-KA131-HED-000060698</t>
  </si>
  <si>
    <t xml:space="preserve">
22.07.2022</t>
  </si>
  <si>
    <t>2023-1-SK01-KA131-HED-000133218</t>
  </si>
  <si>
    <t xml:space="preserve">
20.07.2023</t>
  </si>
  <si>
    <t>nulové plmenie</t>
  </si>
  <si>
    <t>2024-1-SK01-KA131-HED-000207589</t>
  </si>
  <si>
    <t>Non-antibiotic approaches to control mastitis in dairy cows</t>
  </si>
  <si>
    <t>Lacková Zuzana, MVDr., PhD.</t>
  </si>
  <si>
    <t>Contract on the Provision of Financial resources from the International Visegrad Fund´s (22420065)</t>
  </si>
  <si>
    <t xml:space="preserve">
12.10.2024</t>
  </si>
  <si>
    <t>Divadelná fakulta VŠMU</t>
  </si>
  <si>
    <t>Dejiny slovenského neprofesionálneho divadla - 90. roky (1. fáza)</t>
  </si>
  <si>
    <t>Mgr. art. Martina Mašlárová, PhD. / grant fyzickej osoby</t>
  </si>
  <si>
    <t>24-311-01637</t>
  </si>
  <si>
    <t>https://www.fpu.sk/sk/vyzvy/vyzva-c-4-2024/?fbclid=IwAR3yX2jx1WzXzoGkDumz0QRwmDPclYDdgsqVrFvdU_FzVUYNdlnQvIqiXio</t>
  </si>
  <si>
    <t>3.1.1-A / Výskum a odborná reflexia – divadlo [A – štandardné štipendium na tvorbu]</t>
  </si>
  <si>
    <t>Realizácia prvej fázy výskumu neprofesionálneho divadla na Slovensku v 90. rokoch. Cieľom je vytvoriť komplexnú odbornú štúdiu o vývoji ochotníckeho divadla v kontexte prvej porevolučnej dekády.</t>
  </si>
  <si>
    <t>Filmová a televízna fakulta VŠMU</t>
  </si>
  <si>
    <t>Odviate tichom ( Kazeta zabudnutých predstáv)</t>
  </si>
  <si>
    <t>doc. Mgr. Art. Róbert Šveda, ArtD.</t>
  </si>
  <si>
    <t>1258/2024-1/1.4.1</t>
  </si>
  <si>
    <t>AVF - výzva 1/2024</t>
  </si>
  <si>
    <t>1.4.1.Pprodukcia audiovizuálnych diel študentov  vysokých škôl so zameraním na filmové umenie</t>
  </si>
  <si>
    <t>produkcia školských a vzdelávacích audiovizuálnych diela</t>
  </si>
  <si>
    <t>podpora študentských filmov</t>
  </si>
  <si>
    <t>Na popole základy</t>
  </si>
  <si>
    <t>1241/2024-1/1.4.1</t>
  </si>
  <si>
    <t>Prístavy</t>
  </si>
  <si>
    <t>prof. Ingrid Mayerová, ArtD.</t>
  </si>
  <si>
    <t>1247/2024-1/1.4.1</t>
  </si>
  <si>
    <t>Mi o 10 rokov v Bratislave</t>
  </si>
  <si>
    <t>1262/2024-1/1.4.1</t>
  </si>
  <si>
    <t>Der Stahlspiegel</t>
  </si>
  <si>
    <t>prof. Ondrej Slivka, ArtD.</t>
  </si>
  <si>
    <t>1261/2024-1/1.4.1</t>
  </si>
  <si>
    <t>Hviezdna cesta</t>
  </si>
  <si>
    <t>1257/2024-1/1.4.1</t>
  </si>
  <si>
    <t>Fontána pre Grétu</t>
  </si>
  <si>
    <t>1263/2024-1/1.4.1</t>
  </si>
  <si>
    <t>Underground theatre</t>
  </si>
  <si>
    <t>1246/2024-1/1.4.1</t>
  </si>
  <si>
    <t>Spoveď</t>
  </si>
  <si>
    <t>1253/2024-1/1.4.1</t>
  </si>
  <si>
    <t>Hviezdna obloha za slnečného dňa (pracovný názov)</t>
  </si>
  <si>
    <t>1243/2024-1/1.4.1</t>
  </si>
  <si>
    <t>Tu a tam (Portréty nového sveta)</t>
  </si>
  <si>
    <t>1254/2024-1/1.4.1</t>
  </si>
  <si>
    <t>2 lístky na Mars</t>
  </si>
  <si>
    <t>1244/2024-1/1.4.1</t>
  </si>
  <si>
    <t>Európu obchádza strašidlo</t>
  </si>
  <si>
    <t>1255/2024-1/1.4.1</t>
  </si>
  <si>
    <t>https://www.fpu.sk/sk/podpora/7-2-medzinarodna-prezentacia-verejnych-vysokych-skol/</t>
  </si>
  <si>
    <t>Prezentácia výstupov choreografického ateliéru na Trinity Laban Conservatoire of Music&amp;Dance v Londýne, rozšírenie aktivity na úroveň medzinárodnej spolupráce dvoch umeleckých škôl. Projekt má dve časti: 1. Prezentácia choreografie Kaleidoskop v divadelnom priestore Trinity Laban. 2. Séria kreatívnych workshopov vedená pedagógmi a pedagogičkami z TL Conservatoire a KTT VŠMU, ktorej výsledkom bude spoločné dielo študentstva oboch škôl.</t>
  </si>
  <si>
    <t>https://www.fpu.sk/sk/podpora/7-1-prezentacne-a-odborne-aktivity-verejnych-vysokych-skol/</t>
  </si>
  <si>
    <t>7.1 Prezentačné a odborné aktivity verejných vysokých škôl</t>
  </si>
  <si>
    <t>Projekt SILENCE je zameraný na spoluprácu študentstva Tanečného divadla a performancie s etablovanými tanečnými umelcami/kyňami pôsobiacimi na medzinárodnej scéne. Výsledkom sú verejné prezentácie tvorivých výstupov z choreografického ateliéru mimo bežnej semestrálnej výuky či študijného programu. Projekt má 3 úrovne: 1. Choreografický WS zameraný na spoluprácu študentstva s etablovaným tanečným umelcom/kyňou. Výstupom je verejne prezentovaná skupinová choreografia. 2. Dramaturgický WS zameraný na rozvoj dramaturgických stratégií v súčasnej tanečnej tvorbe. Výstupom sú verejne prezentované work in progress sólové skeče, s potenciálom vytvorenia sólových choreografií debutujúcich tanečných umelcov/kýň. 3. Stretnutie s publikom – tanečné predstavenie v Divadle Lab DF VŠMU, ktoré je verejnou prezentáciou výstupov z oboch WS. Jeho súčasťou je seba-prezentácia debutantov/tiek a moderovaná diskusia.</t>
  </si>
  <si>
    <t>Koncerty Symfonického orchestra VŠMU patria obsahom aj spôsobom realizácie k najreprezentatívnejším verejným umeleckým podujatiam VŠMU. Koncerty majú už tradične vysokú návštevnosť (500-700 osôb v obecenstve) a obecenstvom sú vnímané veľmi pozitívne. Dramaturgia koncertov vychádza zo snahy ponúknuť obecenstvu zaujímavé a pre mladých divákov príťažlivé dramaturgické koncepty. V roku 2024 bol koncert súčťasťou cyklu podujatí k 75. výročiu založenia VŠMU. Koncerty sa konajú v Koncertnej sieni Slovenskej filharmónie a v Dome umenia v Piešťanoch.</t>
  </si>
  <si>
    <t>Piaty ročník medzinárodného festivalu univerzít v oblasti tanca, ktorý od roku 2017 na VŠMU vytvoril platformu pre prezentáciu a konfrontáciu výsledkov umeleckých a vzdelávacích aktivít univerzít primárne zo Strednej Európy. Zámerom festivalu je prezentovať choreografické diela vytvorené študentmi a pedagógmi škôl a ich prostredníctvom konfrontovať výsledky odbornej práce pedagógov pri výchove budúcich tanečných interpretov, performerov a choreografov, oboznámiť sa s kvalitou pripravenosti študentov na profesionálnu dráhu. V rámci festivalu sa uskutočnia predstavenia, praktické i teoretické workshopy určené pre všetkých zúčastnených študentov, ktoré povedú pedagógovia deviatich zúčastnených univerzít.</t>
  </si>
  <si>
    <t xml:space="preserve">Projekt realizovaný v spolupráci VŠMU s Baletom SND - slávnostný Večer tanečného umenia VŠMU a Baletu SND pri príležitosti osláv 75. výročia Vysokej školy múzických umení, na ktorom sa okrem choreografických a umeleckých výkonov študentov Katedry tanečnej tvorby HTF VŠMU ako hostia predstavili umelci a súbory zo Slovenska a zo zahraničia. </t>
  </si>
  <si>
    <t>Hudobná a tanečná fakulta VŠMU</t>
  </si>
  <si>
    <t>Kaleidoskop – prezentácia choreografického projektu performerov a performeriek Katedry tanečnej tvorby v Trinity Labana v Londýne 2024</t>
  </si>
  <si>
    <t>Mgr. art. Juraj Korec, ArtD.</t>
  </si>
  <si>
    <t>24-720-01479</t>
  </si>
  <si>
    <t>Povedomie o nedocenenej nordickej klasickej hudbe je na Slovensku nízke, čo je jednou z najväčších motivácií projektu. Zámerom je priblížiť estetické špecifiká známej a neznámej severskej klavírnej a organovej hudby, z ktorej mnohá sa vo svojej podstate neopierala o hudbu velikánov klasickej pianistiky centrálnej a východnej Európy, ale vychádzala z tradícií nordického folklóru a nacionalizmu. Projekt zvýši informovanosť odbornej i hudbymilovnej verejnosti o estetickej orientácii severskej hudby.</t>
  </si>
  <si>
    <t>SILENCE – Choreografický projekt performerov a performeriek Katedry tanečnej tvorby 2024</t>
  </si>
  <si>
    <t>24-710-01480</t>
  </si>
  <si>
    <t>Študentský festival súčasnej hudby Orfeus má už viac ako jedno dvadsaťročie nezastupiteľné miesto nielen na pôde Hudobnej a tanečnej fakulty VŠMU, ale aj v širšom kontexte slovenského umeleckého priestoru. Svoj zmysel napĺňa hlavne v pravidelnom uvádzaní diel mladých slovenských skladateľov - študentov HTF VŠMU v dialógu s rôznorodou hudbou nielen staršej slovenskej skladateľskej generácie, ale častokrát aj so svetovou hudbou velikánov 20. a 21. storočia. Festival im dáva jedinečnú možnosť prezentovať svoje diela pre komorné obsadenia, ansámble aj orchestre, zároveň často v spolupráci so špičkami súčasnej hudobnej scény, k čomu by inak nemali príležitosť. Hlavnými projektovými aktivitami budú 4 koncerty a workshop.
Projekt je určený najmä ľuďom so záujmom o experiment v hudobnom umení, pôsobiacim v umeleckých vzdelávacích inštitúciách, vysokých školách s humanitným zameraním alebo ďalších umeleckých subjektoch.</t>
  </si>
  <si>
    <t>Koncerty Symfonického orchestra VŠMU</t>
  </si>
  <si>
    <t>Mgr. art. Vladimír Sirota</t>
  </si>
  <si>
    <t>24-710-01626</t>
  </si>
  <si>
    <t>Medzinárodná violončelová súťaž na Vysokej škole múzických umení v Bratislave je pokračovaním ambiciózneho projektu Hudobnej a tanečnej fakulty VŠMU v Bratislave, ktorý má za cieľ vytvoriť interpretačné súťaže v hlavnom meste Slovenska, zodpovedajúce formátu prestížnych medzinárodných súťaží. Súťaž je otvorená pre interpretov všetkých národností a uskutočnila sa 6. – 12. septembra 2024 v Bratislave.</t>
  </si>
  <si>
    <t>SHARE - medzinárodný festival univerzít tanca</t>
  </si>
  <si>
    <t>Mgr. Miroslava Kovářová, ArtD.</t>
  </si>
  <si>
    <t>24-710-01374</t>
  </si>
  <si>
    <t>priame oslovenie</t>
  </si>
  <si>
    <t>Zmluva o zabezpečení vytvorenia diela a udelení licencie na jeho použitie</t>
  </si>
  <si>
    <t>Mininsterstvo vnútra SR</t>
  </si>
  <si>
    <t>11.11.2024</t>
  </si>
  <si>
    <t>cena s DPH 20%</t>
  </si>
  <si>
    <t>Večer tanečného umenia VŠMU a Baletu SND</t>
  </si>
  <si>
    <t>24-710-01375</t>
  </si>
  <si>
    <t>Zmluva o vytvorení diela a Licenčná zmluva</t>
  </si>
  <si>
    <t>00 151 513</t>
  </si>
  <si>
    <t>6.10.2023</t>
  </si>
  <si>
    <t>PIANORTH</t>
  </si>
  <si>
    <t>Mgr. art. Jozef Kovalčík</t>
  </si>
  <si>
    <t>24-710-01598</t>
  </si>
  <si>
    <t>https://www.hf.sk/vyzvy</t>
  </si>
  <si>
    <t>Ceny Hudobného fondu na súťažiach</t>
  </si>
  <si>
    <t> 00225690</t>
  </si>
  <si>
    <t>Medzinárodná violončelová súťaž na Vysokej škole múzických umení v Bratislave je pokračovaním ambiciózneho projektu Hudobnej a tanečnej fakulty VŠMU v Bratislave, ktorý má za cieľ vytvoriť interpretačné súťaže v hlavnom meste Slovenska, zodpovedajúce formátu prestížnych medzinárodných súťaží. Súťaž je otvorená pre interpretov všetkých národností a  uskutoční sa 6. – 12. septembra 2024 v Bratislave.
Vysoká škola múzických umení sa rozhodla vstúpiť na pôdu rešpektovaných medzinárodných interpretačných súťaží a prvú príležitosť dostali huslisti 2022 a druhu flautisti 2023. Dáta o druhom ročníku medzinárodných súťaží na VŠMU v Bratislave poskytujú veľmi pozitívny obraz: 58 prihlásených flautistov z 20 krajín, medzinárodná porota zložená zo známych mien, profesionálne nastavený trojkolový systém s finále vo Veľkom koncertnom štúdiu SRo a v spolupráci so SOSR. S rovnako veľkými očakávaniami a elitnými požiadavkami vstupuje VŠMU do ďalšieho ročníka medzinárodnej interpretačnej súťaže. Ide o jedinečný a mladými umelcami veľmi vyhľadávaný typ podujatia, ktoré bude prínosné tak pre mladých nadaných interpretov z celého sveta ako aj pre propagáciu slovenskej kultúry a umeleckého školstva. Hlavné mesto Slovenska Bratislava sa tak na týždeň stane dejiskom svetovej violončelovej súťaže a miestom stretnutia talentov z celého sveta. Našou snahou je poukázať na význam umenia a kultúry ako dôležitej súčasti kultúrno-spoločenského života.</t>
  </si>
  <si>
    <t>Študentský festival súčasnej hudby Orfeus 2024</t>
  </si>
  <si>
    <t>Mgr. art. Marián Zavarský, ArtD.</t>
  </si>
  <si>
    <t>24-710-01600</t>
  </si>
  <si>
    <t>Granty na projekty</t>
  </si>
  <si>
    <t>Debutové profilové CD klavírneho dua Zuzana Patkoló &amp; Peter Nágel prichádza po viac ako dekáde spolupráce. Dvojica má na konte vicero premiérových uvedení repertoáru pre klavír 4-ručne a dva klavíry, ako aj nepreberné množstvo štandardného repertoáru pre toto komorné zoskupenie. V rámci debutového profilového CD siaha po tvorbe domáceho autora Ľuboša Bernátha a amerického velikána Samuela Barbera.
Dominantnou črtou a akýmsi organizačným princípom skladby Ľuboša Bernátha "Sacrum" je dialektika vzťahov, prejavujúca sa naraz na rôznych sémantických úrovniach. Dur – mol, homofónia – polyfónia, dráma – elégia, tanečnosť – netanečnosť, piano – forte a m. i. Dialektika vzťahov je tou správnou dynamickou silou, ktorá vytvára základnú komunikačnú platformu a bázu európskej hudby.
Premiéra kompletného cyklu Sacrum zaznela v podaní dua Patkoló/Nágel v roku 2021 v rámci online koncertu projektu CLASS!CAL koncerty a išlo by o prvé zachytenie na CD nosiči.
Hudba kontrastného cyklu "Souvenirs" zachytáva Barberove sympatie k mestu New York a má evokovať "joie de vivre" minulosti tohto mesta. "Souvenirs" majú podľa slov autora predstavovať spomínanie s láskou a nežným citom, bez akejkoľvek irónie či huncútstva.
"Souvenirs" v menej hrávanej úprave pre dva klavíry interpretovala dvojica v rámci projektu KLAVIA2RA v roku 2018 a v repertoári má aj pôvodnú verziu pre klavír 4-ručne.
Ušľachtilá zábava a srdečný humor tanečných kusov Barbera predstavujú dramaturgicky vhodný a pútavý kontrast k chrámovému minimalizmu Ľuboša Bernátha.</t>
  </si>
  <si>
    <t>Medzinárodná violončelová súťaž na Vysokej škole múzických umení v Bratislave 2024</t>
  </si>
  <si>
    <t>doc. Mgr. art. Milan Kolena, ArtD.,</t>
  </si>
  <si>
    <t>24-710-01602</t>
  </si>
  <si>
    <t>Iniciatíva je osloviť významných slovenských skladateľov a aktuálnych pedagógov VŠMU vychádzajúca z potreby rozšíriť repertoár pre zoskupenie violončelo a gitara.  Cieľom nášho projektu je výrazne prispieť slovenským skladbami do svetovej hudobnej literatúry a zviditeľniť tvorbu domácich skladateľov. Naša nahrávka na CD umožní hudobníkom aj poslucháčom objaviť nové hudobné kompozície a prispieť tak k pestrosti slovenskej hudby. Toto CD otvára nové perspektívy pre vnímanie slovenskej hudby a predstavuje rôzne umelecké prístupy. Všetky skladby na CD budú mať svoju premiéru. Úvodnou skladbou je Sonatina affetuosa od Ľuboša Bernátha, ktorá je akýmsi novotvarom. Skladba má štvorčasťový cyklický tvar inšpirovaný historickými archetypmi sonátového a suitového cyklu. Je rozdelená do štyroch častí: Preludio alla Giulio Caccini, Allegro scherzando, Arioso a Postludium quasi Finale. Viditeľná je historická inšpirácia, predovšetkým z obdobia raného baroka a 17. storočia, čo odráža skladateľov záujem o hudobnú mentalitu a kvalitu tohto obdobia. Skladba využíva jasnú harmonickú centralizáciu v modálnom prostredí, ponúka pestrý koncept po metro-rytmickej stránke a snaží sa implementovať rétorické figúry a prvky afektovej teórie charakteristické pre dané historické obdobie. Lukáš Borzík sa v skladbe In Deo venuje svojej obľúbenej téme milosrdenstva, zakorenenej v nekonečnom 72-tónovom rade a štvorhlasnom protochorále. Obe časti diela, Hymnus a Laudes, zdieľajú melodicko-harmonické jadro, ale sa odlišujú v rytmickom a metrickom spracovaní. Variačné prvky a kvintová transpozícia témy milosrdenstva pridávajú kontrast a vytvárajú jedinečnosť. "In Deo" sa stáva ďalším krokom v rozvoji sónicko-tématických variácií témy milosrdenstva, prítomnej aj v skladateľových predchádzajúcich skladbách. Skladby z cyklus "Listy Ofodurovi" od skladateľa Jevgenija Iršaia predstavujú sériu krátkych skladieb pre sólové nástroje, dueta a tria. Spája ich tradičné usporiadanie zvukového priestoru a štylistické prvky. Základnou ideou skladateľa je zachovať tradičný harmonický systém, dodávať emocionálny a estetický náboj. Cyklus, zahájený v roku 2005, obsahuje takmer dvadsať skladieb. Najnovšie pridané tri skladby, nazvané "Three postcards for cello and guitar," prinášajú nový rozmer do cyklu s názvami: In the Rhythm of Tango, Laughing Flowers, a Morning Rainbow. Posledným dielom je cyklus Sevdalinky od Terézie Jaďuďovej. Sevdalinka je autentický hudobný žáner vychádzajúci z ľudovej tradície Bosny a Hercegoviny. Slovo "sevdah" má pôvod v arabčine a v preklade znamená „milostná túžba“. Charakteristickým znakom tejto hudby je pomalé až stredné tempo, s častým využívaním melizmatických prvkov a celkovou melancholickou atmosférou. Sevdalinka často využíva molové a modálne stupnice, najmä frýgickú, a orientálne makamy (turecký stupnicový systém) s výrazným zvýšením sekúnd. Tradične sa spieva sólo alebo s jedným doprovodným nástrojom. Skladateľka sa rozhodla využiť tieto princípy v inštrumentálnom zložení gitara - violončelo v dvanásť časťovom cykle Sevdalinky.</t>
  </si>
  <si>
    <t>Uteč- Skry sa - Bojuj 2024</t>
  </si>
  <si>
    <t>Mgr. Slavo Grúber</t>
  </si>
  <si>
    <t>253/VSMU/2024</t>
  </si>
  <si>
    <t>Národné osvetové centrum</t>
  </si>
  <si>
    <t xml:space="preserve">Ostrov mŕtvych </t>
  </si>
  <si>
    <t>Matúš Benža MA, ArtD.</t>
  </si>
  <si>
    <t>236/DF/2024 alebo 2024um095</t>
  </si>
  <si>
    <t>https://www.nadaciatatrabanky.sk/grant/divadlo/</t>
  </si>
  <si>
    <t>Umenie - Divadlo</t>
  </si>
  <si>
    <t>Ostrov mŕtvych je poviedková inscenácia vychádzajúca z brakového hororového románu, ktorá skúma konzumnú kultúru a hranice medzi „vysokým“ a „nízkym“ umením. Cieľom je seriózne a zároveň vtipne otvárať témy ukryté v literatúre považovanej za podradnú, a hľadať v nej nečakanú hĺbku. Inscenácia reflektuje aj postavenie tvorcov a spotrebiteľov braku, čím spochybňuje zaužívané umelecké hierarchie.</t>
  </si>
  <si>
    <t>projekt umeleckej činnosti, viď anotácia</t>
  </si>
  <si>
    <t>Labiatko</t>
  </si>
  <si>
    <t>234/DF/2024 alebo 2024um117</t>
  </si>
  <si>
    <t>Labiatko je inscenácia určená pre najmladších divákov vo veku od 10 mesiacov do 3 rokov, ktorá prináša do prostredia Divadla Lab unikátny formát inšpirovaný divadelnými batoláriami. Projekt má ambíciu obohatiť študentov VŠMU o nové skúsenosti prostredníctvom spolupráce s odborníkmi a workshopov zameraných na herectvo pre deti a vývinovú psychológiu.</t>
  </si>
  <si>
    <t>Visegrad Film Forum 2024</t>
  </si>
  <si>
    <t>Paula Štrelingerová</t>
  </si>
  <si>
    <t>https://www.nadaciaspp.sk/programy/partnerske-projekty-vzdelavanie/</t>
  </si>
  <si>
    <t xml:space="preserve">Program podpory partnerstiev </t>
  </si>
  <si>
    <t>Nadacia SPP</t>
  </si>
  <si>
    <t xml:space="preserve"> projekt: Visegrad Film Forum 2024:Festival preRegión V4 je prepojený na mnohých úrovniach. Kultúra nie je výnimkou.
Mnohé filmy preto prirodzene vznikajú ako spolupráca medzi krajinami V4.
VFF toto spojenie posilňuje a umožňuje mladým filmárom a študentom filmu
stretnúť sa na jednom mieste, spoznať navzájom a spolupracovať. Na jednej
strane je VFF miestom pre networking filmárov najmä z krajín V4, no veľmi
dôležitou súčasťou je otváranie sa iným krajinám a partnerstvám. Medzi
partnerské školy preto patria aj školy mimo krajín V4. Jeden z hlavných
cieľov sú medzinárodná spolupráca a nachádzanie nových partnerstiev - či
už na úrovni škôl, študentov alebo zahraničných profesionálov. Podujatie
zároveň umožňuje prezentáciu audiovizuálneho prostredia pred
medzinárodným publikom. Toto má a priaznivý efekt, prejavujúci sa v
ekonomických výhodách, ktoré prinášajú nové príležitosti pre cezhraničné
koprodukcie. Úspech VFF je vďaka svojmu atypickému konceptu, ktorý spája
vzdelávaciu platformu s neformálnym networkingom.</t>
  </si>
  <si>
    <t>Sprievodca</t>
  </si>
  <si>
    <t>Ing. Gabriela Turtáková</t>
  </si>
  <si>
    <t>2024um007</t>
  </si>
  <si>
    <t>Audiovizuálna tvorba – grantové programy Umenie - Nadácia Tatra banky (nadaciatatrabanky.sk)</t>
  </si>
  <si>
    <t>Umenie Audiovizuálna tvorba</t>
  </si>
  <si>
    <t>Grantový program na podporu umeleckej tvorby študentov vysokých škôl zameraných na oblasť audiovizuálnej tvorby, filmu, TV a rozhlasu.</t>
  </si>
  <si>
    <t>Dar na účely realizácie projektu s cieľom pomôcť vo verejnoprospešnej oblasti "zachovanie kultúrnych hodnôt"</t>
  </si>
  <si>
    <t>Strážcovia brány (The Gatekeepers)</t>
  </si>
  <si>
    <t>2024um008</t>
  </si>
  <si>
    <t>Babka Žabka</t>
  </si>
  <si>
    <t>2024um009</t>
  </si>
  <si>
    <t>Ultra mega super duper anime súboj s osudom</t>
  </si>
  <si>
    <t>2024um027</t>
  </si>
  <si>
    <t>Preladenie</t>
  </si>
  <si>
    <t>2024um011</t>
  </si>
  <si>
    <t>Kto je Juraj Feldmann?</t>
  </si>
  <si>
    <t>2024um014</t>
  </si>
  <si>
    <t>Rom Romeha, Gadžo gadžeha</t>
  </si>
  <si>
    <t>2024um031</t>
  </si>
  <si>
    <t>Kde býva kultúra?</t>
  </si>
  <si>
    <t>2024um032</t>
  </si>
  <si>
    <t>Tetulky</t>
  </si>
  <si>
    <t>2024um021</t>
  </si>
  <si>
    <t>The Last Stop</t>
  </si>
  <si>
    <t>2024um015</t>
  </si>
  <si>
    <t>Tá bolesť ťa prejde</t>
  </si>
  <si>
    <t>2024um023</t>
  </si>
  <si>
    <t>Umbra</t>
  </si>
  <si>
    <t>2024um013</t>
  </si>
  <si>
    <t>Pohlednice z Edenu</t>
  </si>
  <si>
    <t>2024um029</t>
  </si>
  <si>
    <t>Klavírne duo Zuzana Patkoló &amp; Peter Nágel: Bernáth, Barber - CD</t>
  </si>
  <si>
    <t>Mgr. art. Peter Nágel, ArtD.</t>
  </si>
  <si>
    <t>241/SKF2024</t>
  </si>
  <si>
    <t>https://moja.soza.sk/aktuality/530/grantova-vyzva-socialneho-a-kulturneho-fondu-2025</t>
  </si>
  <si>
    <t>Príspevok na projekty a príspevok určený autorom a nositeľom práv na tvorbu hudobných diel a ich šírenie</t>
  </si>
  <si>
    <t>Slovenský ochranný zväz autorský</t>
  </si>
  <si>
    <t>Slovenská hudba pre gitaru a violončelo - CD</t>
  </si>
  <si>
    <t>Mgr. art. Adam Svitač</t>
  </si>
  <si>
    <t>197/SKF2024</t>
  </si>
  <si>
    <t>Partnerstvo VŠMU x NTB 2024</t>
  </si>
  <si>
    <t>2024op019</t>
  </si>
  <si>
    <t>www.nadaciatatrabanky.sk</t>
  </si>
  <si>
    <t>REKTORÁT</t>
  </si>
  <si>
    <t>dar na realizáciu projektu propagácie a umeleckých výstupov VŠMU</t>
  </si>
  <si>
    <t>Obdobie motýľov</t>
  </si>
  <si>
    <t>0619/FTF/2024</t>
  </si>
  <si>
    <t>Divadlo pod kostolom</t>
  </si>
  <si>
    <t>Divadlo pod Kostolom</t>
  </si>
  <si>
    <t>Dar</t>
  </si>
  <si>
    <t>výroba študentského filmu " Obdobie motýľov"</t>
  </si>
  <si>
    <t>043/VŠMU/2024</t>
  </si>
  <si>
    <t>Sponzorský dar - Richard Marko - fyzická osoba</t>
  </si>
  <si>
    <t xml:space="preserve">Višehradské štipendium /Radim Tomek </t>
  </si>
  <si>
    <t>prof. Ivan Finta, ArtD</t>
  </si>
  <si>
    <t>Scholarship Program | International Visegrad Fund - Visegrad Fund</t>
  </si>
  <si>
    <t>Visegrad Scholarship Program</t>
  </si>
  <si>
    <t xml:space="preserve">Visegrad Fund </t>
  </si>
  <si>
    <t>Účelom je podpora vysokej školy/inštitútu s cieľom pokryť všetky príslušné náklady spojené so školným štipendistu a v prípade post-magisterského štúdia/výskumu je poskytnúť materiálnu a personálnu podporu štipendistovi pri jeho výskume</t>
  </si>
  <si>
    <t>Mobilita študentov a zamestnancov v sektore
vysokoškolského vzdelávania</t>
  </si>
  <si>
    <t xml:space="preserve">Mgr. Helena Cápová </t>
  </si>
  <si>
    <t>2022-1-SK01-KA131-HED-000063157</t>
  </si>
  <si>
    <t>Dokumenty - Erasmusplus Slovensko</t>
  </si>
  <si>
    <t xml:space="preserve">REKTORÁT, navýšenie grantu </t>
  </si>
  <si>
    <t>Mgr.Helena Cápová</t>
  </si>
  <si>
    <t>2023-1-SK01-KA131-HED-000137508</t>
  </si>
  <si>
    <t>REKTORÁT, druhá splátka grantu a navýšenie</t>
  </si>
  <si>
    <t>Film EU + COFAC</t>
  </si>
  <si>
    <t>022/VŠMU/2024</t>
  </si>
  <si>
    <t>https://education.ec.europa.eu/education-levels/higher-education/european-universities-initiative/funding</t>
  </si>
  <si>
    <t>COFAC – Cooperativa de Formação e Animação Cultural/ Lusófona University,  Campo Grande, 376, 1749-024 Lisboa, Portugalsko</t>
  </si>
  <si>
    <t>REKTORÁT, maximálna celková suma podľa zmluvy 1 074 609,- eur, projekt sa realizuje v období 5 rokov, suma bude rozpísaná na jednotlivé roky podľa predpokladaného čerpania (v zmysle usmernenia MŠVVM)</t>
  </si>
  <si>
    <t>FilmEU Plus – Európska aliancia univerzít pre filmové a mediálne umenie</t>
  </si>
  <si>
    <t>Mobilita študentov a zamestnancov v sektore vyokoškolského vzdelávania</t>
  </si>
  <si>
    <t xml:space="preserve">2024-1-SK01-KA131-HED-000211134 </t>
  </si>
  <si>
    <t xml:space="preserve">REKTORÁT, prvá splátka grantu </t>
  </si>
  <si>
    <t xml:space="preserve">Erazmus + školiaca a kooperačná aktivita (TCA) </t>
  </si>
  <si>
    <t xml:space="preserve">2024 - TCA -20-CZ01-12  </t>
  </si>
  <si>
    <t>TCA - Erasmusplus Slovensko</t>
  </si>
  <si>
    <t>Leadeship Seminar, GEECT</t>
  </si>
  <si>
    <t xml:space="preserve">Z-24-103/0001-00 </t>
  </si>
  <si>
    <t>geect.org</t>
  </si>
  <si>
    <t>Príspevok na organizáciu podujatia</t>
  </si>
  <si>
    <t>GEECT</t>
  </si>
  <si>
    <t>bez podpisu</t>
  </si>
  <si>
    <t>https://geect.org/conferences/geect-3rd-leadership-symposium/</t>
  </si>
  <si>
    <t xml:space="preserve">Každoročné sympózium organizované na jednej z členských škôl GEECTu pre vedenie filmových škôl z Európy ako platforma na výmenú skúseností a spoločných strategických postupov. </t>
  </si>
  <si>
    <t>Účasť študentov DF VŠMU na festivale ZLOMVAZ 2024 v Prahe</t>
  </si>
  <si>
    <t>24-720-01716</t>
  </si>
  <si>
    <t>Výzva č. 4 / 2024 Fondu na podporu umeni -  Vysoké školy</t>
  </si>
  <si>
    <t>Projekt účasti študentov Divadelnej fakulty VŠMU na festivale ZLOMVAZ 2024 (12. – 15. 6. 2024) v Prahe bol úspešne zrealizovaný prezentáciou troch inscenácií z repertoáru Divadla Lab – Leonce a Lena, Koniec Eddyho a Judáš. Festival ako prestížna platforma pre študentské divadlo umožnil prezentáciu rôznorodých umeleckých prístupov študentov VŠMU, konfrontáciu so zahraničnými kolegami a nadviazanie nových kontaktov. Projekt významne prispel k medzinárodnej prezentácii slovenskej divadelnej tvorby a posilnil kultúrne väzby medzi Slovenskom a Českou republikou.</t>
  </si>
  <si>
    <t>Účasť študentov DF VŠMU na 16. ročníku festivalu bábkarskych škôl METAFORMY vo Vroclave</t>
  </si>
  <si>
    <t>24-720-01621</t>
  </si>
  <si>
    <t>Projekt bol zameraný na aktívnu účasť študentov Katedry bábkarskej tvorby Divadelnej fakulty VŠMU na 16. ročníku medzinárodného festivalu bábkarských škôl METAFORMY v poľskom Vroclave. Hlavným cieľom projektu bola prezentácia tvorby slovenských študentov na prestížnom medzinárodnom fóre a konfrontácia ich tvorivých prístupov s aktuálnymi trendmi v oblasti animovaného divadla. Na festivale bola uvedená študentská inscenácia Black Lady (Čierna pani).</t>
  </si>
  <si>
    <t>Rezidencia študentov divadelných štúdií na 27. ročníku festivalu Divadelní Flora Olomouc</t>
  </si>
  <si>
    <t>24-720-01611</t>
  </si>
  <si>
    <t>Projekt významne prispel k odbornému rozvoju študentov DF VŠMU z Katedry divadelných štúdií a Katedry réžie a dramaturgie. Účasť na edukatívnom programe FloraLab im umožnila prehĺbiť teoretické poznatky, rozvíjať praktické zručnosti a reflektovať aktuálne témy súčasného divadla v medzinárodnom kontexte. Program podporil výmenu skúseností medzi študentmi umeleckých a teoretických odborov z viacerých stredoeurópskych univerzít a vytvoril priestor pre odbornú diskusiu a kritickú reflexiu.</t>
  </si>
  <si>
    <t>Rezidencia študentov divadelných štúdií na 26. ročníku festivalu OST-RA-VAR</t>
  </si>
  <si>
    <t>24-720-01609</t>
  </si>
  <si>
    <t>Festival OST-RA-VAR (27.11.-1.12.2024, Ostrava), zameraný na reflexiu tvorby ostravských divadiel, poskytol študentom a pedagógom DF VŠMU priestor na odbornú diskusiu, analýzu inscenácií a konfrontáciu poznatkov s kolegami z Česka a Poľska. Projekt podporil rozvoj kritického myslenia, odborného rozhľadu a nadviazanie medzinárodných kontaktov v oblasti divadelného vzdelávania.</t>
  </si>
  <si>
    <t>Účasť študentov DF VŠMU na 11. ročníku festivalu bábkarskych škôl LALKA/NIELALKA v Bialystoku</t>
  </si>
  <si>
    <t>24-720-01694</t>
  </si>
  <si>
    <t>Účasť študentov a čerstvých absolventov Katedry bábkarskej tvorby DF VŠMU na 11. ročníku festivalu LALKA/NIELALKA (18. – 22. 6. 2024, Bialystok) priniesla cennú príležitosť na prezentáciu tvorby a medzinárodnú konfrontáciu v oblasti bábkového divadla. V rámci festivalu študenti predstavili dve inscenácie – Alegória duše a Barnabyho (vý)let. Program festivalu zahŕňal vystúpenia škôl z celej Európy, odborné diskusie, workshopy a prednášky, ktoré prispeli k rozvoju zručností, odborného rozhľadu a k nadviazaniu nových profesijných kontaktov.</t>
  </si>
  <si>
    <t>Účasť študentov DF VŠMU na 34. ročníku festivalu Setkání/Encounter v Brne</t>
  </si>
  <si>
    <t>24-720-01721</t>
  </si>
  <si>
    <t>Účasť študentov DF VŠMU na 34. ročníku festivalu Setkání/Encounter (16. – 20. 4. 2024, Brno) bola zameraná na medzinárodnú prezentáciu Divadelnej fakulty prostredníctvom uvedenia inscenácie Martýr v hlavnom programe a aktívneho zapojenia študentov do platformy Meeting Point. Festival vytvoril priestor na výmenu skúseností medzi študentmi a odborníkmi a reflektoval aktuálne spoločenské témy</t>
  </si>
  <si>
    <t>Účasť študentov DF VŠMU na 16. ročníku Dream Factory v Ostrave</t>
  </si>
  <si>
    <t xml:space="preserve">	24-720-01387</t>
  </si>
  <si>
    <t>Projekt podporil účasť študentov a pedagógov DF VŠMU na 16. ročníku festivalu Dream Factory Ostrava (24. – 30. 5. 2024), kde sa fakulta predstavila v sekcii Student Factory inscenáciou Koniec Eddyho. Okrem umeleckej prezentácie sa študentky dramaturgie podieľali na tvorbe festivalových novín Snář z továrny. Festival poskytol priestor na odborný rast, medzinárodnú konfrontáciu a rozvoj umeleckých zručností.</t>
  </si>
  <si>
    <t>Účasť študentov DF VŠMU na 61. ročníku Poděbradských dní poézie</t>
  </si>
  <si>
    <t>24-720-01385</t>
  </si>
  <si>
    <t>Účasť študentov DF VŠMU na 61. ročníku Poděbradských dní poézie (25. – 28. 4. 2024) umožnila študentom a pedagógom z Katedry bábkarskej tvorby prezentovať umelecké pásmo Prirodzená hudba inšpirované poéziou Robinsona Jeffersa a zapojiť sa do individuálnych interpretačných fór. Študenti získali ocenenia za umelecký výkon a dramaturgiu, nadviazali odborné kontakty a rozvíjali svoje rečové a interpretačné zručnosti v profesionálnom prostredí.</t>
  </si>
  <si>
    <t>Istropolitana Project 2025</t>
  </si>
  <si>
    <t>200/DF/2024</t>
  </si>
  <si>
    <t>https://www.lita.sk/fond-lita</t>
  </si>
  <si>
    <t>Kultúra a vzdelávacie projekty</t>
  </si>
  <si>
    <t>LITA, autorská spoločnosť</t>
  </si>
  <si>
    <t>Istropolitana Project je medzinárodným festivalom, ktorý študentom a samotnej Divadelnej fakulte VŠMU dáva možnosť priestoru pre rozšírenie edukačného procesu o výmenu a kultúrny dialóg, ako aj priestor pre praktickú výučbu produkcie a festivalového manažmentu.</t>
  </si>
  <si>
    <t xml:space="preserve">Fórum scenárov </t>
  </si>
  <si>
    <t xml:space="preserve">Katarína Moláková </t>
  </si>
  <si>
    <t>AVF 746/2023-4/3.3</t>
  </si>
  <si>
    <t>Vyzva 4/2023    https://www.avf.sk/vyzvy2024/challengesarchive/challenge42023.aspx</t>
  </si>
  <si>
    <t xml:space="preserve">	3.3 - Odborné vzdelávanie a profesionálna príprava</t>
  </si>
  <si>
    <t>Fórum scenárov je pitchingová platforma, ktorá vznikla v Ateliéri scenáristickej tvorby Filmovej a televíznej fakulty VŠMU. Študenti a študentky scenáristiky tu prezentujú svoje scenáre pred profesionálnym filmárskym publikom. Cieľom je predstaviť zaujímavé a zmysluplné študentské príbehy producentom, ktorí by ich prípadne mohli realizovať.
Fórum scenárov 2024 nadväzuje na pilotný ročník, pričom sa rozširuje jeho obsah, aj rozsah.</t>
  </si>
  <si>
    <t>Festival Áčko 2024</t>
  </si>
  <si>
    <t>Nataša Findrová</t>
  </si>
  <si>
    <t>0466/FTF/2024</t>
  </si>
  <si>
    <t>kultúrne a vzdelávacie účely</t>
  </si>
  <si>
    <t>podpora prezentácie študentských filmov</t>
  </si>
  <si>
    <t>„Festival študentských filmov Áčko 2024 - 28. ročník“</t>
  </si>
  <si>
    <t>1236/2024-1/2.2</t>
  </si>
  <si>
    <t>1.4.2.Verejné kultúrne podujatie</t>
  </si>
  <si>
    <t>orgainzácia festivalu študentských filmov</t>
  </si>
  <si>
    <t>Prezentácia filmu "Tento divný deň" na filmovom festivale v Krakowe</t>
  </si>
  <si>
    <t>Erika Paulinská</t>
  </si>
  <si>
    <t>AVF 534/2024-3/2.1.3</t>
  </si>
  <si>
    <t>https://www.avf.sk/vyzvy2024/challengesarchive/challenge32024.aspx</t>
  </si>
  <si>
    <t>AVF Vyzva 3/2024</t>
  </si>
  <si>
    <t>Predmetom našej žiadosti je osobná prezentácia tvorcov filmu a zástupcov našej školy na medzinárodnej 
premiére bakalárskeho filmu "Tento divný deň" na festivale v Krakowe, kde je film vybraný do súťaže 
medzinárodných krátkych filmov. 
Našim primárnym cieľom je prezentovať tému filmu, spracovanie a špecifickú formu filmového rozprávania na 
úspešných domácich i zahraničných filmových festivaloch. A osobnou účasťou tvorcov a zástupcov školy 
napomôcť kariérnemu rastu a príležitostiam študentov a absolventov FTF VŠMU, a rovnako šíriť kladné renomé 
školy v zahraničí. Film "Tento divný deň" čaká na rozhodnutia o selekcii z viacerých medzinárodných festivalov. 
Predpokladáme následnú prezentáciu na ďalších filmových festivaloch v Európe a vo svete. V rámci prezentácie 
sa nám darí naďalej budovať vzťahy s dôležitými festivalmi a partnermi v zahraničí. Po festivalových uvedenia 
plánujeme film zaradiť do filmových blokov, ktoré ako škola ponúkame našim partnerom a partnerským 
inštitúciám.
Tento divný deň, v réžii Emílie Ondriašovej sa zapísal do poradia filmov z tvorby FTF VŠMU, so svetovou 
premiérov na prestížnych Áčkových festivaloch venovaných krátkometrážnej tvorby.</t>
  </si>
  <si>
    <t>Rolf Beck - dirigentské kurzy 2</t>
  </si>
  <si>
    <t>Mgr. art. Petra Torkošová</t>
  </si>
  <si>
    <t>2024um065</t>
  </si>
  <si>
    <t>Umenie Hudba</t>
  </si>
  <si>
    <t>Teoretické analýzy v tanečnom umení 2024</t>
  </si>
  <si>
    <t>Mgr. art. Kristián Kohút, ArtD.</t>
  </si>
  <si>
    <t>24-710-01373</t>
  </si>
  <si>
    <t>Tanečný kongres - TANEC.SK 2024</t>
  </si>
  <si>
    <t>Mgr. art. Ivica Liszkayová, PhD.</t>
  </si>
  <si>
    <t>24-710-01372</t>
  </si>
  <si>
    <t>Prieniky</t>
  </si>
  <si>
    <t>prof. Markéta Štefková, PhD.</t>
  </si>
  <si>
    <t>24-710-01589</t>
  </si>
  <si>
    <t>umeLECKÉ VEDY A VEDY O UMENÍ</t>
  </si>
  <si>
    <t>Ceny Reflektoru 2024</t>
  </si>
  <si>
    <t>100/DF/2024</t>
  </si>
  <si>
    <t>DOSYMAs.r.o</t>
  </si>
  <si>
    <t xml:space="preserve">Dar určený na účely realizácie Cien Reflektoru 2024 (časopisu Divadelnej fakulty VŠMU). </t>
  </si>
  <si>
    <t>Sarajevo, Film Festival</t>
  </si>
  <si>
    <t>Mgr. art. RastislavBoroš, ArtD.</t>
  </si>
  <si>
    <t>0537/FTF/2024</t>
  </si>
  <si>
    <t>Priamy kontakt</t>
  </si>
  <si>
    <t>UNIQA Management Services, s.r.o., organizačná zložka Slovensko</t>
  </si>
  <si>
    <t>Dar na úhradu výdavkov - cestovných náhrad spojených s účasťou troch študentov a dvoch študentiek 2. ročníka bc. Ateliéru hranej a televíznej réžie FTF VŠMU a pedagóga Mgr. art. Rastislava Boroša, ArtD. na Sarajevskom filmovom festivale.</t>
  </si>
  <si>
    <t>ATELIÉR ILUSTRÁCIE VŠVU / BOLOGNA ILLUSTRATORS EXHIBITION 2024</t>
  </si>
  <si>
    <t>Assoc. Prof. MFA Assoc. Prof. Ľuboslav Paľo, ArtD</t>
  </si>
  <si>
    <t>24-720-01459</t>
  </si>
  <si>
    <t>https://www.fpu.sk/sk/vyzvy/vyzva-c-7-2024/</t>
  </si>
  <si>
    <t>Bologna Illustrators Exhibition je popredné medzinárodné podujatie zamerané na ilustráciu a knižné umenie. Študenti Ateliéru ilustrácie VŠVU sa doň zapájajú oboslaním aj osobnou účasťou, čo im umožňuje rozvíjať odbornosť, prezentovať sa v medzinárodnom kontexte a nadväzovať nové profesné i akademické kontakty.</t>
  </si>
  <si>
    <t>Painting 15+</t>
  </si>
  <si>
    <t>Assoc. Prof. MFA Assoc. Prof. Klaudia Kosziba, ArtD.</t>
  </si>
  <si>
    <t>24-720-01463</t>
  </si>
  <si>
    <t>Projekt predstavuje aktuálnu tvorbu študentiek a študentov Ateliéru mal+by VŠVU v Bratislave v Galérii Dole v Ostrave. Táto nezávislá platforma sa zameriava na súčasnú maľbu a ateliérové výstavy. Ateliér mal+by je prvým slovenským zástupcom v jej programe. Výstava reflektuje rôznorodé prístupy a podporuje medzinárodný dialóg.</t>
  </si>
  <si>
    <t>Fresh Slovak Glass : Ateliér Sklo VŠVU na Czech Design Week</t>
  </si>
  <si>
    <t>Assoc. Prof. MFA Assoc. Prof. Patrik Illo</t>
  </si>
  <si>
    <t>24-720-01458</t>
  </si>
  <si>
    <t>Projekt predstaví aktuálne autorské dizajnérske projekty študentov ateliéru Sklo pod vedením Patrika Illa na Czech Design Week v galérii Mánes v Prahe. Výstava ukáže rôznorodé prístupy k art-dizajnu a prezentuje ateliér ako živú tvorivú platformu so silným medzinárodným presahom.</t>
  </si>
  <si>
    <t>Medzinárodné študentské sklárske sympózium NOVOHRAD 2024</t>
  </si>
  <si>
    <t>24-710-01456</t>
  </si>
  <si>
    <t>Medzinárodné študentské sklárske sympózium v sklárni R-Glass a workshopy v Kokave spoja študentov a majstrov zo 7 krajín. Cieľom je kreatívna spolupráca a podpora sklárskeho remesla v regióne Novohrad. Výsledky budú prezentované v Poltári, Kokave, Bratislave a Jablonci nad Nisou.</t>
  </si>
  <si>
    <t>Slovensko, krajina slov</t>
  </si>
  <si>
    <t>MFA Asst. Lenka Lindák Lukačovičová, ArtD.</t>
  </si>
  <si>
    <t>24-710-01449</t>
  </si>
  <si>
    <t>Projekt „Slovensko, krajina slov“ zahŕňa workshopy a prezentácie zamerané na vnímanie slovenskej krajiny, jej premeny a udržateľnosti. Zapája študentov, pedagógov a hostí z Katedry fotografie a nových médií a podporuje diskusiu o význame zaznamenávania rurálnych oblastí a regionálnych tém súčasnou generáciou.</t>
  </si>
  <si>
    <t>Absolventská prehliadka Ateliéru 343</t>
  </si>
  <si>
    <t>Mgr. art. Barbora Peuch, ArtD.</t>
  </si>
  <si>
    <t>24-710-01447</t>
  </si>
  <si>
    <t>Cieľom projektu je verejná prezentácia absolventských prác študentov Ateliéru odevného dizajnu VŠVU formou módnej prehliadky. Predstavuje autorskú tvorbu mladých dizajnérov odbornej i laickej verejnosti a podporuje ich profesionálny rast. Prehliadka je súčasťou výučby a študentom slúži ako odrazový mostík do praxe.</t>
  </si>
  <si>
    <t>Účasť Kabinetu kresby VŠVU na podujatí Figurama 2024</t>
  </si>
  <si>
    <t>MFA Martin Schwarz, PhD.</t>
  </si>
  <si>
    <t xml:space="preserve"> 24-720-01359</t>
  </si>
  <si>
    <t>Zámerom projektu je účasť Kabinetu kresby Vysokej školy výtvarných umení v Bratislave na medzinárodnom sympóziu figurálnej tvorby na Státním zámku Valeč, Karloveský kraj v Českej republike, následnej prezentácii prác vybraných študentov a pedagógov v rovnakých priestoroch a prezentácii v katalógu Figurama 2024.</t>
  </si>
  <si>
    <t>Nové Rozhrania 03</t>
  </si>
  <si>
    <t>MA Miroslava Urbanová</t>
  </si>
  <si>
    <t>24-710-01331</t>
  </si>
  <si>
    <t>Tretí ročník cyklu Nové rozhrania sa zameriava na medziodborové prednášky o posthumanizme, technológiách a súčasných vzťahoch medzi ľuďmi, zvieratami či objektmi. Program reflektuje hybridnú realitu a jej vplyv na umenie, vnímanie tela a spoločnosť. Je určený odbornej aj širšej verejnosti so záujmom o vizuálne umenie a jeho presahy.</t>
  </si>
  <si>
    <t>Medium 2024</t>
  </si>
  <si>
    <t>https://bratislavskykraj.sk/wp-content/uploads/2023/11/vyzva-zparv-brds-2024-final-na-web.pdf</t>
  </si>
  <si>
    <t>Projekt Medium 2024 bol zameraný na rozvoj výstavných a edukačných aktivít Galérie Medium, ktorá plní funkciu výstavného a komunikačného priestoru s výtvarno-edukačným pozadím. Program galérie v roku 2024 zahŕňal viaceré samostatné aj skupinové tematické výstavy autorov a autoriek zo slovenského, ale aj zahraničného prostredia, ktorí*é reflektujú na dôležité spoločenské témy v rámci stredoeurópskeho regiónu: od voľného umenia (maľba, inštalácia, video, fotografia) po dizajn (vizuálna komunikácia, šperk)  – a tak odrážal široký záber VŠVU ako edukačnej inštitúcie. Zároveň predstavil nielen práce študentov a študentiek, ale aj začínajúcich a etablovaných umelcov a umelkýň zo Slovenska, Česka a Rakúska.
Zoznam výstav: samostatná výstava Juraja Ďuriša Save Our Souls (kurátor Matej Majda), výstava Továrny Maud Kotasovej (kurátorka Martina Ivičič), výstava Radikálna ochrana - prípadové štúdie (kurátor Igor Machata), skupinová výstava 4 whales in a soft sponge (kurátorka Nika Kupyrova), výstava Adama Turza Hromadenie (kurátor Tomáš Moravanský), skupinová výstava Dvojice Alexandry Barth a Uľjany Zmetákovej (kurátor Matúš Novosad), samostatná výstava Kristíny Rypákovej Exploring Randomness (kurátorka Monika Mitášová), samostatná výstava Gréty Márie Srnovej (kurátorka Lucia G. Stach).</t>
  </si>
  <si>
    <t>Torzo skulptúry Krista padajúceho pod krížom z bratislavskej
kalvárie</t>
  </si>
  <si>
    <t>doc. Mgr. art. Gabriel Strassner</t>
  </si>
  <si>
    <t>AF3-302/2024</t>
  </si>
  <si>
    <t>https://www.crz.gov.sk/zmluva/10072054/</t>
  </si>
  <si>
    <t>Zákon o ochrane
pamiatkového fondu</t>
  </si>
  <si>
    <t>Múzeum mesta Bratislavy</t>
  </si>
  <si>
    <t>Projekt sa zameriava na reštaurovanie dvoch historických predmetov: torza skulptúry Krista padajúceho pod krížom a torza skulptúry ruky z bratislavskej kalvárie. Zhotoviteľ sa zaväzuje vykonať reštaurovanie týchto predmetov, ktoré sú v torzálnom stave s degradovaným materiálom, v súlade s podmienkami stanovenými v zmluve. Cieľom je obnoviť ich kultúrnu hodnotu a zachovať ich historickú autenticitu.</t>
  </si>
  <si>
    <t>Odborné ošetrene - reštaurovaniezbierkového predmetu</t>
  </si>
  <si>
    <t>doc. Mgr. art. Sylvia Birkušová</t>
  </si>
  <si>
    <t>AF3-235/2024</t>
  </si>
  <si>
    <t>https://www.crz.gov.sk/data/att/5339628.pdf</t>
  </si>
  <si>
    <t xml:space="preserve"> 22.10.2024</t>
  </si>
  <si>
    <t>Projekt je zameraný na reštaurovanie zbierkového predmetu „K1-01204 Zástava hurbanovských dobrovoľníkov z bitky pri Senici v septembri 1848“, ktorý sa nachádza v odbornej evidencii objednávateľa. Reštaurátorské práce budú realizované na základe schváleného návrhu na reštaurovanie. Súčasťou projektu je aj vyhotovenie dokumentácie podľa prílohy č. 23 k Výnosu MK SR a udelenie licencie na použitie výsledného diela. Projekt je financovaný objednávateľom podľa podmienok zmluvy.</t>
  </si>
  <si>
    <t>Odborné ošetrene - reštaurovanie zbierkového predmetu</t>
  </si>
  <si>
    <t>Prof. Boris Kvasnica</t>
  </si>
  <si>
    <t>05/2024/04</t>
  </si>
  <si>
    <t>https://www.crz.gov.sk/zmluva/9834895/</t>
  </si>
  <si>
    <t>Galéria mesta Bratislavy</t>
  </si>
  <si>
    <t>predmetom projektu je reštaurovanie 2 diel na papieri zo zbierok GMB, reštaurátoský výskum a reštaurátorská realizácia poškodených diel</t>
  </si>
  <si>
    <t>Odborné ošetrene zbierkového predmetu</t>
  </si>
  <si>
    <t>prof. Mgr. art. Sylvia Birkušová</t>
  </si>
  <si>
    <t>071/2024</t>
  </si>
  <si>
    <t>https://www.crz.gov.sk/zmluva/8996697/</t>
  </si>
  <si>
    <t>Projekt zahŕňa odborné konzervovanie historickej zástavy hurbanovských dobrovoľníkov z bitky pri Senici z roku 1848. Ide o vzácny zbierkový predmet z plátna s výšivkou a nápismi v červeno-modro-bielej farebnosti. Súčasťou realizácie je aj vyhotovenie odbornej dokumentácie, pričom cieľom je zachovanie a ochrana tejto významnej kultúrnej pamiatky.</t>
  </si>
  <si>
    <t>Konferencia Problémy a programy architektonickej tvorby</t>
  </si>
  <si>
    <t>Andrea Vrtelová</t>
  </si>
  <si>
    <t>2024um052</t>
  </si>
  <si>
    <t>architektonická tvorba</t>
  </si>
  <si>
    <t>https://www.nadaciatatrabanky.sk/granty-vzdelanie/</t>
  </si>
  <si>
    <t>Viac Vzdelania</t>
  </si>
  <si>
    <t>Projekt predstavuje pilotný ročník iniciatívy smerujúcej k vytvoreniu periodickej platformy, ktorá umožní prepojenie jednotlivých katedier a fakúlt zameraných na architektonickú tvorbu a jej reflexiu na Slovensku. Tým podnieti vnútroodborový a medzigeneračný dialóg a zapojí nielen etablovaných pedagógov, praktizujúcich architektov a architektky, ale aj študentstvo zo všetkých stupňov štúdia. Cieľom pilotného ročníka je zorganizovanie konferencie o aktuálnych problémoch a programoch architektonickej tvorby, ktorá bude koncipovaná medzigeneračne - zúčastnia sa jej pozvaní*é etablovaní*é rečníci a rečníčky a prostredníctvom opencallu bude otvorená aj študentstvu. Prínosmi projektu bude podporenie dialógu medzi jednotlivými fakultami, poskytnutie priestoru pre študentstvo na prezentáciu a artikuláciu vlastného uvažovania na poli architektúry a získanie širokého spektra spätnej väzby.</t>
  </si>
  <si>
    <t>nemá výskumný charakter, zodpovedný riešiteľ nie je podľa CRZ zamestnancom VŠ</t>
  </si>
  <si>
    <t>Digitálne a technologické laboratórium architektúry</t>
  </si>
  <si>
    <t>Lukáš Mráz</t>
  </si>
  <si>
    <t>2024VZDinst030</t>
  </si>
  <si>
    <t>Projekt *Digitálne a technologické laboratórium architektúry* bol realizovaný na Katedre architektúry VŠVU v rámci grantovej schémy **Viac vzdelania**. Jeho cieľom bolo rozšíriť technologické vybavenie pracoviska a vytvoriť podmienky pre pokročilú výučbu a výskum v oblasti digitálnych nástrojov v architektúre.  
Vďaka poskytnutému daru sa laboratórium vybavilo zariadeniami ako 3D skener, laserový rezač, 3D tlačiareň, profesionálny softvér Rhino 8 a iPad Pro s LiDAR senzorom. Projekt podporuje rozvoj digitálnych zručností študentov a ich prípravu na prax v architektonickej a dizajnérskej oblasti.</t>
  </si>
  <si>
    <t>zodpovedný riešiteľ nie je podľa CRZ zamestnancom VŠ</t>
  </si>
  <si>
    <t>Dizajn kozmetických častí nožných
protéz</t>
  </si>
  <si>
    <t>Mgr. art. Boris Belan</t>
  </si>
  <si>
    <t>2024VZDinst055</t>
  </si>
  <si>
    <t>Projekt sa zameriava na dizajn kozmetických častí nožných protéz a realizuje sa v Ateliéri produktového dizajnu na Katedre dizajnu VŠVU. Študenti pracujú na reálnom zadaní v úzkej spolupráci s výrobcom protéz, pričom cieľom nie je len estetické, ale aj funkčné a udržateľné riešenie. Projekt prepája dizajnérske myslenie s medicínskou praxou a rozvíja schopnosti študentov navrhovať produkty s ohľadom na reálne potreby používateľov.</t>
  </si>
  <si>
    <t>Podpora umeleckých, vzdelávacích a prezentačných aktivít VŠVU</t>
  </si>
  <si>
    <t>doc. Mgr. Bohunka Koklesová, PhD.</t>
  </si>
  <si>
    <t>175/2024</t>
  </si>
  <si>
    <t>https://www.crz.gov.sk/zmluva/9178968/</t>
  </si>
  <si>
    <t>dar Nadácie Tatra Banky</t>
  </si>
  <si>
    <t>Cieľom projektu je podporiť zahraničné rezidencie absolventov a zabezpečiť verejnú prezentáciu výsledkov umeleckej činnosti študentov a absolventov VŠVU. V roku 2024 sa na základe komisionálneho výberu vyšlú dvaja rezidenti do Cité internationale des arts v Paríži. Súčasťou projektu je aj pozvanie zahraničných expertov, ktorí budú študentom prednášať masterclass prednášky a viesť workshopy. Projekt pokračuje v úspešnej tradícii predchádzajúceho roka a má za cieľ vytvoriť dlhodobú sériu prednášok z rôznych oblastí výtvarného umenia.</t>
  </si>
  <si>
    <t>Ateliér 343 absolventská prehliadka</t>
  </si>
  <si>
    <t>prof. Júlia Sabová</t>
  </si>
  <si>
    <t xml:space="preserve"> 2024um132</t>
  </si>
  <si>
    <t>https://www.crz.gov.sk/zmluva/10209198/</t>
  </si>
  <si>
    <t>Projekt je zameraný na prezentáciu bakalárskych a diplomových prác Ateliéru odevného dizajnu VŠVU. Cieľom je profesionálne predstaviť tvorbu absolventov širokej verejnosti a odbornému publiku. Prezentácia slúži ako platforma na vstup do praxe, rozvíja zručnosti potrebné pre reálne podmienky sveta módneho navrhovania a podporuje prepojenie vzdelávania s profesionálnym prostredím módneho priemyslu.</t>
  </si>
  <si>
    <t>Odborné ošetrene - reštaurovanie sochy</t>
  </si>
  <si>
    <t>doc. Mgr.art. Jana Karpjaková Balážiková</t>
  </si>
  <si>
    <t>583/2024</t>
  </si>
  <si>
    <t>https://www.crz.gov.sk/zmluva/9999699/</t>
  </si>
  <si>
    <t>Cirkevný zbor ECAV na Slovensku Liptovský Ondrej</t>
  </si>
  <si>
    <t>Projekt sa zameriava na reštaurovanie časti neskorobarokového oltára z 18. storočia – sochy Boha Otca, anjelov a architektonických prvkov – z Modlitebne Jakubovany 80. Zhotoviteľ sa zaväzuje vykonať výskum a reštaurovanie predmetu zmluvy, vrátane spracovania návrhu na reštaurovanie, vykonania reštaurátorských prác, vyhotovenia dokumentácie a určenia podmienok pre ďalšie využívanie pamiatky. Súčasťou projektu je aj obrazová dokumentácia priebehu a výsledku reštaurovania.</t>
  </si>
  <si>
    <t>Odborné ošetrene - reštaurovanie drevenej sochy</t>
  </si>
  <si>
    <t>431/2024</t>
  </si>
  <si>
    <t>https://www.crz.gov.sk/zmluva/9716274/</t>
  </si>
  <si>
    <t>Ing. Martin Vatra</t>
  </si>
  <si>
    <t>Predmetom projektu je reštaurovanie drevenej polychromovanej sochy sv. Floriána.</t>
  </si>
  <si>
    <t>Erasmus+ Projekt mobility
vysokoškolských študentov a zamestnancov 2022-1-SK01-KA131-HED-000067400</t>
  </si>
  <si>
    <t>Mgr. Zuzana Wallnerová</t>
  </si>
  <si>
    <t>2022-1-SK01-KA131-HED-000067400</t>
  </si>
  <si>
    <t>Dodatok podpísaný: 21.12.2023</t>
  </si>
  <si>
    <t>4.1.2024 (platba prijatá)</t>
  </si>
  <si>
    <t>Projekt predstavuje hlavnú schému financovania študentských a zamestnaneckých mobilít programu Erasmus+ na VŠVU. Hlavným cieľom je umožniť získavanie cenných skúseností z pobytu v zahraničí, rozvinúť nové prístupy a vedomosti a obohatiť tak vlastnú umeleckú tvorbu. V prípade zamestananeckých mobilít ide tiež o konfrontáciu pedagogických prístupov v rámci umeleckého školstva.</t>
  </si>
  <si>
    <t>Erasmus+ Projekt mobility
vysokoškolských študentov a zamestnancov 2023-1-SK01-KA131-HED-000118724</t>
  </si>
  <si>
    <t>2023-1-SK01-KA131-HED-000118724</t>
  </si>
  <si>
    <t xml:space="preserve"> 03.07.2023</t>
  </si>
  <si>
    <t>21.5.2024 (platba prijatá)</t>
  </si>
  <si>
    <t>Erasmus+ Projekt mobility
vysokoškolských študentov a zamestnancov 2023-1-SK01-KA131-HED-000118725</t>
  </si>
  <si>
    <t>4.10.2024 (platba prijatá)</t>
  </si>
  <si>
    <t>Erasmus+ Projekt mobility
vysokoškolských študentov a zamestnancov 2023-1-SK01-KA131-HED-000118726</t>
  </si>
  <si>
    <t>Dodatok podpísaný: 14.11.2024</t>
  </si>
  <si>
    <t>27.11.2024 (platba prijatá)</t>
  </si>
  <si>
    <t>Erasmus+ Projekt mobility
vysokoškolských študentov a zamestnancov 2024-1-SK01-KA131-HED-000225480</t>
  </si>
  <si>
    <t>2024-1-SK01-KA131-HED-000225480</t>
  </si>
  <si>
    <t>17.7.2024 (platba prijatá)</t>
  </si>
  <si>
    <t>Erasmus+ Projekt mobility
vysokoškolských študentov a zamestnancov 2024-1-SK01-KA171-HED-000238234</t>
  </si>
  <si>
    <t>2024-1-SK01-KA171-HED-000238234</t>
  </si>
  <si>
    <t>3.9.2024 (platba prijatá)</t>
  </si>
  <si>
    <t>Garantka súťaže a porotkyňa medzinárodnej poroty Slovak Press Photo 2024</t>
  </si>
  <si>
    <t>doc. Mgr. art. Jana Hojstričová, ArtD.</t>
  </si>
  <si>
    <t>SLOVAK PRESS PHOTO, s. r. o.</t>
  </si>
  <si>
    <t>https://slovak-press-photo.sk/porota-pre-fotograficke-prace-2024/</t>
  </si>
  <si>
    <t>Ako garantka súťaže Slovak Press Photo zodpovedá za výber odbornej poroty, dohliada na kvalitu a transparentnosť hodnotiaceho procesu a realizuje expertízne posudzovanie súťažných prác v oblasti fotožurnalizmu.
Slovak Press Photo je prestížna súťaž dokumentárnej a novinárskej fotografie, ktorá každoročne oceňuje vizuálne príbehy s vysokou výpovednou hodnotou. Súťaž je určená pre profesionálnych fotografov a fotografky pôsobiacich na Slovensku a v regióne strednej Európy a jej cieľom je podporovať slobodu médií, vizuálne rozprávanie a kvalitu fotožurnalistiky.</t>
  </si>
  <si>
    <t>Kurátor a predseda poroty Národnej ceny za dizajn 2024 –komunikačný dizajn</t>
  </si>
  <si>
    <t>doc. Mgr. art. Juraj Blaško, ArtD.</t>
  </si>
  <si>
    <t>5/2024/AH</t>
  </si>
  <si>
    <t>Slovenské centrum dizajnu</t>
  </si>
  <si>
    <t>https://www.crz.gov.sk/zmluva/8914765/</t>
  </si>
  <si>
    <t>Kurátor a predseda poroty Národnej ceny za dizajn 2024 – komunikačný dizajn zodpovedá za výber odbornej poroty, koordinuje hodnotiaci proces a dohliada na jeho odbornú úroveň. Spolupracuje na koncepcii výstavy a prezentácii nominovaných a ocenených diel. Národná cena za dizajn je najvyššie ocenenie v oblasti dizajnu na Slovensku. Organizuje ju Slovenské centrum dizajnu v spolupráci s Ministerstvom kultúry SR a každoročne oceňuje výnimočné výsledky v rôznych oblastiach dizajnu. Ročník 2024 je venovaný komunikačnému dizajnu.</t>
  </si>
  <si>
    <t>Celková hodnota</t>
  </si>
  <si>
    <t xml:space="preserve">Univerzita Komenského v Bratislave - Prírodovedecká fakulta </t>
  </si>
  <si>
    <t>doc. RNDr. Viglašová Eva, PhD.</t>
  </si>
  <si>
    <t>SK-SRB-23</t>
  </si>
  <si>
    <t>https://site.apvv.sk/Grant/Grant/Detail/118</t>
  </si>
  <si>
    <t>SK-SRB-23-0057</t>
  </si>
  <si>
    <t>Vývoj polymérnych kompozitov pre ich využitie v rádiochemickom čistení odpadových vôd</t>
  </si>
  <si>
    <t xml:space="preserve">Technická univerzita v Košiciach - Fakulta baníctva, ekológie, riadenia a geotechnológií </t>
  </si>
  <si>
    <t>doc. Ing. Mikušová Nikoleta, PhD.</t>
  </si>
  <si>
    <t>SK-SRB-23-0054</t>
  </si>
  <si>
    <t>Univerzitný kampus ako logistické živé laboratórium : metodologický prístup</t>
  </si>
  <si>
    <t xml:space="preserve">Slovenská technická univerzita v Bratislave - Stavebná fakulta </t>
  </si>
  <si>
    <t>prof. RNDr. Kalina Martin, CSc.</t>
  </si>
  <si>
    <t>SK-SRB-23-0044</t>
  </si>
  <si>
    <t>Bipolárny prístup v matematických modeloch rozhodovacích procesov</t>
  </si>
  <si>
    <t xml:space="preserve">Univerzita Komenského v Bratislave - Fakulta matematiky, fyziky a informatiky </t>
  </si>
  <si>
    <t>prof. RNDr. Machala Zdenko, DrSc.</t>
  </si>
  <si>
    <t>SK-SRB-23-0043</t>
  </si>
  <si>
    <t>Plazmochémia vo výbojoch pri stmosférickom tlaku v kontakte s kvapalinami a katalyzátormi</t>
  </si>
  <si>
    <t xml:space="preserve">Slovenská technická univerzita v Bratislave - Materiálovotechnologická fakulta, Trnava </t>
  </si>
  <si>
    <t>Mgr. Száraz Zoltán, PhD.</t>
  </si>
  <si>
    <t>SK-SRB-23-0035</t>
  </si>
  <si>
    <t>Synergia metód iónového zväzku a 2D materiálov s objemovými a nano systémami pre energetické a senzorové aplikácie</t>
  </si>
  <si>
    <t xml:space="preserve">Univerzita Pavla Jozefa Šafárika v Košiciach - Prírodovedecká fakulta </t>
  </si>
  <si>
    <t>RNDr. Gmitra Martin, PhD.</t>
  </si>
  <si>
    <t>SK-SRB-23-0033</t>
  </si>
  <si>
    <t>Proximálne indukovaný magnetizmus vo van der Waalsovských heteroštruktúrach z grafénu a altermanetu</t>
  </si>
  <si>
    <t xml:space="preserve">Technická univerzita v Košiciach - Fakulta elektrotechniky a informatiky </t>
  </si>
  <si>
    <t>doc. Ing. Butka Peter, PhD.</t>
  </si>
  <si>
    <t>SK-SRB-23-0029</t>
  </si>
  <si>
    <t>Detekcia astrofyzikálnych a geofyzikálnych fenoménov z rádiových VLF meraní pomocou metód strojového učenia</t>
  </si>
  <si>
    <t xml:space="preserve">Slovenská technická univerzita v Bratislave - Fakulta chemickej a potravinárskej technológie </t>
  </si>
  <si>
    <t>Ing. Gemeiner Pavol, PhD.</t>
  </si>
  <si>
    <t>SK-SRB-23-0025</t>
  </si>
  <si>
    <t xml:space="preserve">Miniaturizované tlačené elektrochemické senzory funkcionalizované nanokompozitmi pre detekciu aditív a kontaminantov v potravinách: Hodnotenie kvality a bezpečnosti potravín </t>
  </si>
  <si>
    <t xml:space="preserve">Slovenská technická univerzita v Bratislave - Strojnícka fakulta </t>
  </si>
  <si>
    <t>Ing. Milesich Tomáš, PhD.</t>
  </si>
  <si>
    <t>SK-SRB-23-0024</t>
  </si>
  <si>
    <t>Posudzovanie a znižovanie rizík súvisiacich s technológiami 3D tlače používanými v automobilovom priemysle</t>
  </si>
  <si>
    <t>Ing. Šimunková Miriama, PhD.</t>
  </si>
  <si>
    <t>SK-SRB-23-0021</t>
  </si>
  <si>
    <t xml:space="preserve">Antimikrobiálna aktivita komplexov s medzifázovým prenosom náboja na báze oxidov kovov aktivovaných viditeľným žiarením  </t>
  </si>
  <si>
    <t>doc. Ing. Hrouzková Svetlana, PhD.</t>
  </si>
  <si>
    <t>SK-SRB-23-0020</t>
  </si>
  <si>
    <t>Environmentálne prijateľné analytické metódy na stanovenie rezíduí fungicídov v bobuľovom ovocí a rozkladové štúdie</t>
  </si>
  <si>
    <t>doc. Ing. Klein Erik, PhD.</t>
  </si>
  <si>
    <t>SK-SRB-23-0019</t>
  </si>
  <si>
    <t>Deriváty fenolových zlúčenín: experimentálne a teoretické štúdium ich antioxidačného účinku a procesov oxidácie</t>
  </si>
  <si>
    <t>doc. Ing. Hroboňová Katarína, PhD.</t>
  </si>
  <si>
    <t>SK-SRB-23-0015</t>
  </si>
  <si>
    <t>Tradičné alkoholické nápoje ako hybná sila rozvoja turizmu vo vidieckom regióne: autentická gastroturistická ponuka hodnotená chemickými a senzorickými metódami</t>
  </si>
  <si>
    <t xml:space="preserve">Trenčianska univerzita Alexandra Dubčeka v Trenčíne - Fakulta špeciálnej techniky </t>
  </si>
  <si>
    <t>doc. Ing. Majerík Jozef, PhD.</t>
  </si>
  <si>
    <t>SK-SRB-23-0009</t>
  </si>
  <si>
    <t>Výskum materiálových a technologických vlastností štruktúrovaných perforovaných plechov Armox určených pre balistickú ochranu</t>
  </si>
  <si>
    <t xml:space="preserve">Ekonomická univerzita v Bratislave - Fakulta hospodárskej informatiky </t>
  </si>
  <si>
    <t>doc. Ing. Dr. Hudec Miroslav</t>
  </si>
  <si>
    <t>SK-SRB-23-0007</t>
  </si>
  <si>
    <t>Perspektívy, problémy a synergia Interpolatívnej Boolovej algebry a ordinálnych súčtov konjuktívnych a disjunktívnych funkcií v klasifikácii</t>
  </si>
  <si>
    <t>MVDr. Ondrašovičová Silvia, PhD.</t>
  </si>
  <si>
    <t>SK-PL-23</t>
  </si>
  <si>
    <t>https://site.apvv.sk/Grant/Grant/Detail/117</t>
  </si>
  <si>
    <t>SK-PL-23-0066</t>
  </si>
  <si>
    <t>Vplyv antioxidačných a imunostimulačných nutrientov na antioxidačný status a zdravotný stav mliečnej žľazy u dojníc a bahníc</t>
  </si>
  <si>
    <t xml:space="preserve">Trenčianska univerzita Alexandra Dubčeka v Trenčíne - Fakulta sociálno-ekonomických vzťahov </t>
  </si>
  <si>
    <t>doc. Ing. Havierniková Katarína, PhD.</t>
  </si>
  <si>
    <t>SK-PL-23-0065</t>
  </si>
  <si>
    <t>Uplatňovanie koncepcie TBL v kontexte riadenia zelených startupov</t>
  </si>
  <si>
    <t xml:space="preserve">Slovenská poľnohospodárska univerzita v Nitre - Fakulta agrobiológie a potravinových zdrojov </t>
  </si>
  <si>
    <t>prof. PaedDr. Ing. Žiarovská Jana, PhD.</t>
  </si>
  <si>
    <t>SK-PL-23-0063</t>
  </si>
  <si>
    <t>Riziká ťažkých kovov pre vybrané plodiny klasifikované ako superpotraviny 21. storočia</t>
  </si>
  <si>
    <t>doc. Ing. Bindzárová Gergeľová Marcela, PhD.</t>
  </si>
  <si>
    <t>SK-PL-23-0060</t>
  </si>
  <si>
    <t>Posudzovanie Klimatickej Zraniteľnosti a Vytváranie Klimatickej Odolnosti: Metodický Rámec pre Udržateľné Investície a Projekty</t>
  </si>
  <si>
    <t xml:space="preserve">Žilinská univerzita v Žiline - Fakulta prevádzky a ekonomiky dopravy a spojov </t>
  </si>
  <si>
    <t>doc. Ing. Čamaj Juraj, PhD.</t>
  </si>
  <si>
    <t>SK-PL-23-0055</t>
  </si>
  <si>
    <t>Kvalita infraštruktúry ako predpoklad plynulých logistikcých tokov v smere Balt - stredná Európa</t>
  </si>
  <si>
    <t>Slovenská poľnohospodárska univerzita v Nitre</t>
  </si>
  <si>
    <t>doc. Ing. Kročko Miroslav, PhD.</t>
  </si>
  <si>
    <t>SK-PL-23-0053</t>
  </si>
  <si>
    <t>Diverzita tradičných syrov typu Oscypek / Oštiepok vyrábaných v Poľsku a na Slovensku</t>
  </si>
  <si>
    <t>prof. Ing. Marasová Daniela, CSc.</t>
  </si>
  <si>
    <t>SK-PL-23-0052</t>
  </si>
  <si>
    <t>Modelovanie priečnych vibrácií pásu a diagnostika potrubných dopravníkov</t>
  </si>
  <si>
    <t>doc. RNDr. Országh Juraj, PhD.</t>
  </si>
  <si>
    <t>SK-PL-23-0050</t>
  </si>
  <si>
    <t>Organické molekuly na kométach: experimentálna a teoretická štúdia mechanizmov elektrónmi-indukovaných reakciií</t>
  </si>
  <si>
    <t>prof. MVDr. Ondrejková Anna, PhD.</t>
  </si>
  <si>
    <t>SK-PL-23-0048</t>
  </si>
  <si>
    <t>Vektormi prenášané patogény v populáciách lietajúcich stavovcov</t>
  </si>
  <si>
    <t xml:space="preserve">Technická univerzita v Košiciach - Strojnícka fakulta </t>
  </si>
  <si>
    <t>prof. Ing. Slota Ján, PhD.</t>
  </si>
  <si>
    <t>SK-PL-23-0040</t>
  </si>
  <si>
    <t>Výskum možností tvárnenia a spájania inovatívnych kompozitov kov-plast pri výrobe ľahkých tenkostenných konštrukcií</t>
  </si>
  <si>
    <t>Žilinská univerzita v Žiline - Ústav konkurencieschopnosti a inovácií</t>
  </si>
  <si>
    <t>Ing. Kajan Juraj, PhD.</t>
  </si>
  <si>
    <t>SK-PL-23-0038</t>
  </si>
  <si>
    <t>Výskum termoluminiscenčných vlastností kryštálov Yb:YAG pestovaných metódou horizontálnej usmernenej kryštalizácie s použitím pre vysokovýkonné lasery</t>
  </si>
  <si>
    <t xml:space="preserve">Slovenská poľnohospodárska univerzita v Nitre - Fakulta biotechnológie a potravinárstva </t>
  </si>
  <si>
    <t>Ing. Jambor Tomáš, PhD.</t>
  </si>
  <si>
    <t>SK-PL-23-0037</t>
  </si>
  <si>
    <t>Zdraviu prospešné účinky microgreens: plodiny moderného poľnohospodárstva</t>
  </si>
  <si>
    <t>Univerzita Mateja Bela v Banskej Bystrici - Filozofická fakulta</t>
  </si>
  <si>
    <t>prof. PaedDr. Golema Martin, PhD.</t>
  </si>
  <si>
    <t>SK-PL-23-0033</t>
  </si>
  <si>
    <t>Maskulinita v literatúre, kultúre a jazyku</t>
  </si>
  <si>
    <t>Prešovská univerzita v Prešove</t>
  </si>
  <si>
    <t>Mgr. doc. Mariychuk Ruslan, CSc.</t>
  </si>
  <si>
    <t>SK-PL-23-0032</t>
  </si>
  <si>
    <t>Reakcia mikroorganizmov na fytosyntetizované kovové nanočastice</t>
  </si>
  <si>
    <t>doc. Ing. Barényi Igor, PhD.</t>
  </si>
  <si>
    <t>SK-PL-23-0018</t>
  </si>
  <si>
    <t>Štúdium zmien Q&amp;P parametrov tepelného spracovania pokročilých vysokopevných stredo-mangánových AHSS ocelí na zvýšenie odolnosti proti opotrebeniu</t>
  </si>
  <si>
    <t>prof. Ing. Švorc Ľubomír, DrSc.</t>
  </si>
  <si>
    <t>SK-PL-23-0013</t>
  </si>
  <si>
    <t xml:space="preserve">Perspektívne elektrochemické senzory na báze netradičných uhlíkových elektródových materiálov ako užitočné analytické prostriedky na riešenie úloh farmaceutickej, klinickej, potravinárskej a environmentálnej analýzy </t>
  </si>
  <si>
    <t>Ing. Ivanišová Eva, PhD.</t>
  </si>
  <si>
    <t>SK-PL-23-0001</t>
  </si>
  <si>
    <t>Jedlý hmyz a huby ako perspektívne alternatívne suroviny pre potravinársky priemysel</t>
  </si>
  <si>
    <t>Základný výskum</t>
  </si>
  <si>
    <t xml:space="preserve">Slovenská technická univerzita v Bratislave - Fakulta informatiky a informačných technológií </t>
  </si>
  <si>
    <t>prof. Ing. Benešová Vanda, PhD.</t>
  </si>
  <si>
    <t>SK-IL-RD-23</t>
  </si>
  <si>
    <t>https://site.apvv.sk/Grant/Grant/Detail/119</t>
  </si>
  <si>
    <t>SK-IL-RD-23-0004</t>
  </si>
  <si>
    <t>Počítačové videnie využívajúce hlboké neurónové siete v digitálnej patológii.</t>
  </si>
  <si>
    <t>Aplikovaný výskum</t>
  </si>
  <si>
    <t>Žilinská univerzita v Žiline</t>
  </si>
  <si>
    <t>doc. Ing. Nemec Dušan, PhD.</t>
  </si>
  <si>
    <t>SK-IL-RD-23-0002</t>
  </si>
  <si>
    <t>Pokročilé snímače a metódy pre lokalizáciu autonómnych vozidiel a robotov</t>
  </si>
  <si>
    <t>doc. RNDr. Boháč Andrej, PhD.</t>
  </si>
  <si>
    <t>SK-FR-22</t>
  </si>
  <si>
    <t>https://site.apvv.sk/Grant/Grant/Detail/113</t>
  </si>
  <si>
    <t>SK-FR-22-0017</t>
  </si>
  <si>
    <t>Vývoj kandidátov na nový typ liečiva určeného pre chýbajúcu prevenciu a terapiu život ohrozujúcich zdravotných komplikácii spôsobených diabetom</t>
  </si>
  <si>
    <t>Univerzita Pavla Jozefa Šafárika v Košiciach - Technologický a inovačný park</t>
  </si>
  <si>
    <t>RNDr. Richter Kornel , PhD.</t>
  </si>
  <si>
    <t>SK-FR-22-0016</t>
  </si>
  <si>
    <t>Experimentálne pozorovanie doménových stien a spinových vĺn v ohybných magnetických drôtoch</t>
  </si>
  <si>
    <t>doc. RNDr. Janda Mário, PhD.</t>
  </si>
  <si>
    <t>SK-FR-22-0014</t>
  </si>
  <si>
    <t>Diagnostika rozhrania medzi plazmou a kvapalinami.</t>
  </si>
  <si>
    <t>doc. RNDr. Strečka Jozef, PhD.</t>
  </si>
  <si>
    <t>SK-FR-22-0011</t>
  </si>
  <si>
    <t>Teplotné fázové prechody dvojrozmerných frustrovaných kvantových magnetov v magnetickom poli</t>
  </si>
  <si>
    <t xml:space="preserve">Univerzita Mateja Bela v Banskej Bystrici - Fakulta prírodných vied </t>
  </si>
  <si>
    <t>Mgr. Butek Juraj, PhD.</t>
  </si>
  <si>
    <t>SK-FR-22-0010</t>
  </si>
  <si>
    <t>Hydrotermálna alterácia ultramafických a mafických hornín v kontexte Západných Karpát</t>
  </si>
  <si>
    <t>doc. PhDr. Chovancová Katarína, PhD.</t>
  </si>
  <si>
    <t>SK-FR-22-0009</t>
  </si>
  <si>
    <t>Podpora a rozvoj plurilingvizmu detí v bilingválnom slovensko-francúzskom prostredí</t>
  </si>
  <si>
    <t xml:space="preserve">Slovenská technická univerzita v Bratislave - Fakulta elektrotechniky a informatiky </t>
  </si>
  <si>
    <t>prof. Ing. Stuchlíková Ľubica, PhD.</t>
  </si>
  <si>
    <t>SK-FR-22-0008</t>
  </si>
  <si>
    <t>Pokročilé techniky charakterizácie polovodičov na úrovni nanometrov pre vedúce postavenie Európy v optoelektronike</t>
  </si>
  <si>
    <t>Mgr. Samuely Tomáš, PhD.</t>
  </si>
  <si>
    <t>SK-FR-22-0006</t>
  </si>
  <si>
    <t>Topologická supravodivosť v silne dopovaných misfitoch</t>
  </si>
  <si>
    <t>prof. Ing. Fikar Miroslav, DrSc.</t>
  </si>
  <si>
    <t>SK-FR-22-0003</t>
  </si>
  <si>
    <t>Pokročilé modelovanie, optimalizácia a riadenie procesov</t>
  </si>
  <si>
    <t>Mgr. Monfort Olivier, PhD.</t>
  </si>
  <si>
    <t>SK-FR-22-0002</t>
  </si>
  <si>
    <t>SOLAR-aktívne nanoštrukturované materiály pre inovatívnu REMediáciu vody kontaminovanej farmaceutikami</t>
  </si>
  <si>
    <t>SK-CZ-RD-21</t>
  </si>
  <si>
    <t>https://site.apvv.sk/Grant/Grant/Detail/112</t>
  </si>
  <si>
    <t>SK-CZ-RD-21-0114</t>
  </si>
  <si>
    <t>Vplyv termoelektrických efektov na spinovo-orbitálne torzie v 2D van der Waalsovských materiáloch</t>
  </si>
  <si>
    <t xml:space="preserve">Technická univerzita vo Zvolene - Drevárska fakulta </t>
  </si>
  <si>
    <t>prof. Ing. Réh Roman, CSc.</t>
  </si>
  <si>
    <t>SK-CZ-RD-21-0100</t>
  </si>
  <si>
    <t>Analýza vlastností menej známych druhov európskych drevín v kompozitných materiáloch</t>
  </si>
  <si>
    <t>doc. RNDr. Almáši Miroslav, PhD.</t>
  </si>
  <si>
    <t>SK-CZ-RD-21-0068</t>
  </si>
  <si>
    <t>Monolitické, hierarchicky porézne MOF-uhlíkové kompozity pre environmentálne aplikácie</t>
  </si>
  <si>
    <t>prof. Ing. Hudák Radovan, PhD.</t>
  </si>
  <si>
    <t>SK-CZ-RD-21-0056</t>
  </si>
  <si>
    <t xml:space="preserve">Bioresorbovateľné materiály pre aditívnu výrobu cievnych náhrad a ich biomechanická charakterizácia </t>
  </si>
  <si>
    <t>prof. RNDr. Horváth Anton, CSc.</t>
  </si>
  <si>
    <t>SK-CZ-RD-21-0038</t>
  </si>
  <si>
    <t>Biochémia trypanozomatíd: pohľad zo strany prehliadaných druhov</t>
  </si>
  <si>
    <t>doc. Ing. Gazda Juraj, PhD.</t>
  </si>
  <si>
    <t>SK-CZ-RD-21-0028</t>
  </si>
  <si>
    <t>Prediktívna alokácia výpočtových prostriedkov na hrane siete pre autonómne riadenie</t>
  </si>
  <si>
    <t xml:space="preserve">Žilinská univerzita v Žiline - Stavebná fakulta </t>
  </si>
  <si>
    <t>doc. Ing. Mužík Juraj, PhD.</t>
  </si>
  <si>
    <t>SK-CN-23</t>
  </si>
  <si>
    <t>https://site.apvv.sk/Grant/Grant/Detail/122</t>
  </si>
  <si>
    <t>SK-CN-23-0039</t>
  </si>
  <si>
    <t>Modelovanie a numerická simulácia anomálnej difúzie a šírenia vĺn v metamateriálových štruktúrach s využitím frakcionálnych derivácií</t>
  </si>
  <si>
    <t>Ing. Vaňová Patrícia, PhD.</t>
  </si>
  <si>
    <t>SK-CN-23-0037</t>
  </si>
  <si>
    <t>Dátami riadené inteligentné hodnotenie mostnej infraštruktúry</t>
  </si>
  <si>
    <t xml:space="preserve">Trnavská univerzita v Trnave - Pedagogická fakulta </t>
  </si>
  <si>
    <t>prof. RNDr. Pipíška Martin, PhD.</t>
  </si>
  <si>
    <t>SK-CN-23-0023</t>
  </si>
  <si>
    <t>Biouhlie ako udržateľný nosič ión imprintovaných polymérov a ich využitie pri odstraňovaní a regenerácii kovov z odpadových vôd</t>
  </si>
  <si>
    <t>prof. MVDr. Petrovová Eva, PhD.</t>
  </si>
  <si>
    <t>SK-CN-23-0017</t>
  </si>
  <si>
    <t xml:space="preserve">In vivo hodnotenie RNase-A@PbS QDs pomocou modelu vtáčieho embrya a CAM modelu </t>
  </si>
  <si>
    <t>prof. Ing. Kalašová Alica, PhD.</t>
  </si>
  <si>
    <t>SK-CN-23-0009</t>
  </si>
  <si>
    <t>Dynamické modelovanie a riadenie zmiešaného dopravného prúdu automobilov a bicyklov v prostredí inteligentného prepojenia vozidiel</t>
  </si>
  <si>
    <t>SK-CN-23-0005</t>
  </si>
  <si>
    <t>Nositeľný elektrochemický senzor na kontinuálne monitorovanie kortizolu v pote</t>
  </si>
  <si>
    <t>doc. Mgr. Monfort Olivier, PhD.</t>
  </si>
  <si>
    <t>SK-CN-23-0002</t>
  </si>
  <si>
    <t>Inovatívne fotoaktívne materiály na báze zlúčenín železa pre trvalo udržateľné čistenie odpadových vôd</t>
  </si>
  <si>
    <t>prof. Ing. Majlingová Andrea, PhD., MSc.</t>
  </si>
  <si>
    <t>SK-CN-23-0001</t>
  </si>
  <si>
    <t>SMART technológie pre zlepšenie požiarnej bezpečnosti a a reziliencie komunít žijúcich na rozmedzí urbánnej a prírodnej krajiny</t>
  </si>
  <si>
    <t>doc. Ing. Vrabeľ Marek, PhD.</t>
  </si>
  <si>
    <t>SK-BG-23</t>
  </si>
  <si>
    <t>https://site.apvv.sk/Grant/Grant/Detail/123</t>
  </si>
  <si>
    <t>SK-BG-23-0020</t>
  </si>
  <si>
    <t>Inteligentné systémy kvality pre bezchybnú výrobu kritických dielcov trieskovým obrábaním</t>
  </si>
  <si>
    <t>Ing. Tóthová Monika, PhD.</t>
  </si>
  <si>
    <t>SK-BG-23-0019</t>
  </si>
  <si>
    <t>Insektóm parazitickej rastliny: charakteristika hmyzu viazaného na zástupcov parazitických rastlín z rodu Cuscuta - potenciál pre biologickú reguláciu</t>
  </si>
  <si>
    <t>doc. RNDr. Švec Miroslav, CSc.</t>
  </si>
  <si>
    <t>SK-BG-23-0018</t>
  </si>
  <si>
    <t>DNA štúdium eko-geografickej diverzity ohrozených druhov orchideí</t>
  </si>
  <si>
    <t xml:space="preserve">Technická univerzita v Košiciach - Stavebná fakulta </t>
  </si>
  <si>
    <t>Dr. h. c. prof. Ing. Zeleňáková Martina, PhD.</t>
  </si>
  <si>
    <t>SK-BG-23-0015</t>
  </si>
  <si>
    <t>Inteligentný systém riadenia banskej vody</t>
  </si>
  <si>
    <t>doc. Mgr. Bošák Ondrej, PhD.</t>
  </si>
  <si>
    <t>SK-BG-23-0014</t>
  </si>
  <si>
    <t>Príprava a charakterizácia špeciálnych oxidových skiel a sklokeramík pre optoelektroniku</t>
  </si>
  <si>
    <t xml:space="preserve">Univerzita sv. Cyrila a Metoda v Trnave - Fakulta masmediálnej komunikácie </t>
  </si>
  <si>
    <t>prof. PhDr. Gálik Slavomír, PhD.</t>
  </si>
  <si>
    <t>SK-BG-23-0001</t>
  </si>
  <si>
    <t>Médiá, sociálne hodnoty a dezinformácie v 21. storočí</t>
  </si>
  <si>
    <t>doc. Mgr. Breier Robert, PhD.</t>
  </si>
  <si>
    <t>SK-AT-23</t>
  </si>
  <si>
    <t>https://site.apvv.sk/Grant/Grant/Detail/121</t>
  </si>
  <si>
    <t>SK-AT-23-0023</t>
  </si>
  <si>
    <t>Hodnotenie nečistôt alfa v kryštáloch CRESST-III</t>
  </si>
  <si>
    <t xml:space="preserve">Univerzita Pavla Jozefa Šafárika v Košiciach - Filozofická fakulta </t>
  </si>
  <si>
    <t>prof. Mgr. Panocová Renáta, PhD.</t>
  </si>
  <si>
    <t>SK-AT-23-0022</t>
  </si>
  <si>
    <t>Pojmy, kompozitá a kolokácie v nemčine a slovenčine</t>
  </si>
  <si>
    <t>prof. RNDr. Jajcay Robert, DrSc.</t>
  </si>
  <si>
    <t>SK-AT-23-0019</t>
  </si>
  <si>
    <t>Konštrukcie expanderov a extremálnych grafov</t>
  </si>
  <si>
    <t xml:space="preserve">Univerzita Konštantína Filozofa v Nitre - Filozofická fakulta </t>
  </si>
  <si>
    <t>Mgr. Szabó Erzsébet, PhD.</t>
  </si>
  <si>
    <t>SK-AT-23-0010</t>
  </si>
  <si>
    <t>Implementácia digitálneho online nástroja do výučby čítania s porozumením v nemeckom jazyku</t>
  </si>
  <si>
    <t xml:space="preserve">Technická univerzita v Košiciach - Fakulta výrobných technológií, Prešov </t>
  </si>
  <si>
    <t>Ing. Šmeringaiová Anna, PhD.</t>
  </si>
  <si>
    <t>SK-AT-23-0008</t>
  </si>
  <si>
    <t>Výskum aditívne vyrábaných bunkových štruktúr</t>
  </si>
  <si>
    <t xml:space="preserve">Prešovská univerzita v Prešove - Fakulta humanitných a prírodných vied </t>
  </si>
  <si>
    <t>PaedDr. Fedorčák Jakub, PhD.</t>
  </si>
  <si>
    <t>SK-AT-23-0007</t>
  </si>
  <si>
    <t>Aké je miera etablovania, šírenia a ekologických dopadov samoreprodukujúcich sa populácií pstruha dúhového (Oncorhynchus mykiss Walbaum 1792) v strednej Európe (RainBow)?</t>
  </si>
  <si>
    <t xml:space="preserve">Univerzita Pavla Jozefa Šafárika v Košiciach - Lekárska fakulta </t>
  </si>
  <si>
    <t>Ing. Harvanová Denisa, PhD.</t>
  </si>
  <si>
    <t>SK-AT-23-0005</t>
  </si>
  <si>
    <t xml:space="preserve">Extracellular vesicles: a promising cell-free therapy for cartilage repair </t>
  </si>
  <si>
    <t>Ing. Zalibera Michal, PhD.</t>
  </si>
  <si>
    <t>SK-AT-23-0004</t>
  </si>
  <si>
    <t>Vplyv priestorových obmedzení na fotochemické procesy iniciované tioxanónom</t>
  </si>
  <si>
    <t>doc. Ing. Kopčo Norbert, PhD.</t>
  </si>
  <si>
    <t>SK-AT-23-0002</t>
  </si>
  <si>
    <t>Virtualizácia a modelovanie v priestorovom počúvaní</t>
  </si>
  <si>
    <t>Univerzita Pavla Jozefa Šafárika v Košiciach</t>
  </si>
  <si>
    <t>RNDr. Jurašeková Zuzana, PhD.</t>
  </si>
  <si>
    <t>SK-AT-23-0001</t>
  </si>
  <si>
    <t>Návrh modulárnych protinádorových nanočastíc na skúmanie morfomolekulárnej reakcie buniek a organoidov pochádzajúcich od pacienta na funkčné liečivá</t>
  </si>
  <si>
    <t>Univerzita Komenského v Bratislave - Vedecký park</t>
  </si>
  <si>
    <t>PharmDr. Nakládal Dalibor, PhD.</t>
  </si>
  <si>
    <t>PP-MSCA-2022</t>
  </si>
  <si>
    <t>https://site.apvv.sk/Grant/Grant/Detail/114</t>
  </si>
  <si>
    <t>PP-MSCA-2022-0001</t>
  </si>
  <si>
    <t>prof. Ing. Frankovská Jana, PhD.</t>
  </si>
  <si>
    <t>DS-FR-22</t>
  </si>
  <si>
    <t>https://site.apvv.sk/Grant/Grant/Detail/116</t>
  </si>
  <si>
    <t>DS-FR-22-0032</t>
  </si>
  <si>
    <t xml:space="preserve">Vplyv klimatických zmien na stabilitu Dunajských hrádzí </t>
  </si>
  <si>
    <t>prof. Dr. Ďurkovič Jaroslav</t>
  </si>
  <si>
    <t>DS-FR-22-0025</t>
  </si>
  <si>
    <t>Identifikácia obranných mechanizmov ekonomicky dôležitých drevín voči škodlivým a agresívnym patogénom</t>
  </si>
  <si>
    <t>Mgr. Souček Ivan, PhD.</t>
  </si>
  <si>
    <t>DS-FR-22-0018</t>
  </si>
  <si>
    <t>Dynamika identity v dunajskom regióne (na základe príkladu Vidin, Lom a Kozloduj)</t>
  </si>
  <si>
    <t>doc. RNDr. Gera Martin, PhD.</t>
  </si>
  <si>
    <t>DS-FR-22-0017</t>
  </si>
  <si>
    <t>Vplyv extrémneho sucha na poľnohospodárstvo vo vybraných klimatických regiónoch Európy</t>
  </si>
  <si>
    <t>prof. Ing. Kasarda Radovan, PhD.</t>
  </si>
  <si>
    <t>DS-FR-22-0016</t>
  </si>
  <si>
    <t>Ukazovatele genomickej diverzity autochtónnych plemien oviec a kôz zo Slovenska, Rakúska, Českej Republiky, Srbska a Čiernej Hory.</t>
  </si>
  <si>
    <t xml:space="preserve">Slovenská poľnohospodárska univerzita v Nitre - Fakulta záhradníctva a krajinného inžinierstva </t>
  </si>
  <si>
    <t>doc. Ing. Šlosár Miroslav, PhD.</t>
  </si>
  <si>
    <t>DS-FR-22-0014</t>
  </si>
  <si>
    <t>Zelené hnojenie ako nástroj na zlepšenie mikrobiálnej flóry v pôde a kvality zeleniny v udržateľnom poľnohospodárstve</t>
  </si>
  <si>
    <t>doc. Ing. Šagátová Andrea, PhD.</t>
  </si>
  <si>
    <t>DS-FR-22-0012</t>
  </si>
  <si>
    <t>SiC Timepix detektor</t>
  </si>
  <si>
    <t>doc. Ing. Dvoranová Dana, PhD.</t>
  </si>
  <si>
    <t>DS-FR-22-0011</t>
  </si>
  <si>
    <t>Multifunkčné materiály na báze ZnO pre čistenie odpadovej vody</t>
  </si>
  <si>
    <t>doc. Ing. Šalitroš Ivan, PhD.</t>
  </si>
  <si>
    <t>DS-FR-22-0010</t>
  </si>
  <si>
    <t xml:space="preserve">Nové magneticky bistabilné kobaltnaté a železnaté koordinačné polyméry Hofmannovho typu pre depozície na povrchy </t>
  </si>
  <si>
    <t>doc. Mgr. Mikulíček Peter, PhD.</t>
  </si>
  <si>
    <t>DS-FR-22-0006</t>
  </si>
  <si>
    <t>Pohľad pod hladinu: štúdia vzťahov medzi hostiteľmi, parazitmi a mikrobiómom vo vodnom prostredí</t>
  </si>
  <si>
    <t>Univerzita Konštantína Filozofa v Nitre - Fakulta prírodných vied a informatiky</t>
  </si>
  <si>
    <t>RNDr. Benc Michal, PhD.</t>
  </si>
  <si>
    <t>DS-FR-22-0003</t>
  </si>
  <si>
    <t>Druhovo špecifický vplyv jadierka v embryonálnom vývoji</t>
  </si>
  <si>
    <t>Žilinská univerzita v Žiline - Ústav znaleckého výskumu a vzdelávania</t>
  </si>
  <si>
    <t>Ing. Kubjatko Tibor, PhD., LL.M.</t>
  </si>
  <si>
    <t>APVV-23</t>
  </si>
  <si>
    <t>https://site.apvv.sk/Grant/Grant/Detail/120</t>
  </si>
  <si>
    <t>APVV-23-0665</t>
  </si>
  <si>
    <t>Metódy exaktného zisťovania vybraných parametrov pre účely riadenia bezpečnosti pozemných komunikácií</t>
  </si>
  <si>
    <t>Univerzita Konštantína Filozofa v Nitre - Filozofická fakulta , Ústav etnológie a sociálnej antropológie SAV, v. v. i.</t>
  </si>
  <si>
    <t>doc. Mgr. Ambrózová Jana, PhD.</t>
  </si>
  <si>
    <t>APVV-23-0660</t>
  </si>
  <si>
    <t>Prvky nehmotného kultúrneho dedičstva UNESCO: Inštrumentalizácia a kultúrne reprezentácie v kontexte turizmu a regionálneho rozvoja na Slovensku</t>
  </si>
  <si>
    <t xml:space="preserve">Univerzita Komenského v Bratislave - Lekárska fakulta </t>
  </si>
  <si>
    <t>prof. MUDr. Kolenová Alexandra, PhD.</t>
  </si>
  <si>
    <t>APVV-23-0657</t>
  </si>
  <si>
    <t>Integrácia metylačného array a cieleného sekvenovania pre personalizovanú starostlivosť o deti s nádormi mozgu</t>
  </si>
  <si>
    <t>doc. Ing. Ľuboš Magdolen, PhD.</t>
  </si>
  <si>
    <t>APVV-23-0650</t>
  </si>
  <si>
    <t>Autonómny autobus s podporou umelej inteligencie pre verejnú dopravu</t>
  </si>
  <si>
    <t xml:space="preserve">Prešovská univerzita v Prešove - Filozofická fakulta </t>
  </si>
  <si>
    <t>prof. Mgr. Babinčák Peter, PhD.</t>
  </si>
  <si>
    <t>APVV-23-0647</t>
  </si>
  <si>
    <t>PRIMALs – primárne presvedčenia o svete a ich vzťah k duševnému zdraviu a subjektívnej pohode</t>
  </si>
  <si>
    <t xml:space="preserve">Univerzita Komenského v Bratislave - Právnická fakulta </t>
  </si>
  <si>
    <t>doc. JUDr. Blažek Radovan, PhD.</t>
  </si>
  <si>
    <t>APVV-23-0645</t>
  </si>
  <si>
    <t>Optimalizácia sankčného mechanizmu v oblasti ochrany životného prostredia a zvýšenie jeho efektívnosti</t>
  </si>
  <si>
    <t xml:space="preserve">Slovenská technická univerzita v Bratislave - Fakulta architektúry </t>
  </si>
  <si>
    <t>prof. Ing. Kotradyová Veronika</t>
  </si>
  <si>
    <t>APVV-23-0631</t>
  </si>
  <si>
    <t>Uplatnenie dizajnérskeho myslenia pri vývoji produktov cestovného ruchu</t>
  </si>
  <si>
    <t>prof. Ing. Koteš Peter, PhD.</t>
  </si>
  <si>
    <t>APVV-23-0626</t>
  </si>
  <si>
    <t>Využitie inovatívnych materiálov a techniky pre minimalizáciu uhlikovej stopy v konštrukciách a mostoch</t>
  </si>
  <si>
    <t xml:space="preserve">Univerzita Komenského v Bratislave - Filozofická fakulta </t>
  </si>
  <si>
    <t>Mgr. Špoták Jakub, PhD.</t>
  </si>
  <si>
    <t>APVV-23-0622</t>
  </si>
  <si>
    <t>Posvätné počítanie času - Vznik a vývoj panmezoamerických kalendárnych prvkov a ich vplyvu na formovanie vnímania času a fungovania predkolumbovskej spoločnosti</t>
  </si>
  <si>
    <t>Dr. h. c. prof. Ing. Šooš Ľubomír, DrSc.</t>
  </si>
  <si>
    <t>APVV-23-0619</t>
  </si>
  <si>
    <t>Výskum progresívnej technológie dekompozície lepených vrstvených materiálov</t>
  </si>
  <si>
    <t xml:space="preserve">Trnavská univerzita v Trnave - Fakulta zdravotníctva a sociálnej práce , Trnavská univerzita v Trnave - Filozofická fakulta </t>
  </si>
  <si>
    <t>PhDr. Sivčo Patrik, PhD.</t>
  </si>
  <si>
    <t>APVV-23-0618</t>
  </si>
  <si>
    <t>Posúdenie dlhodobých zdravotných dôsledkov ochorenia COVID-19 v Slovenskej a Českej republike</t>
  </si>
  <si>
    <t xml:space="preserve">Trnavská univerzita v Trnave - Fakulta zdravotníctva a sociálnej práce </t>
  </si>
  <si>
    <t xml:space="preserve">Slovenská poľnohospodárska univerzita v Nitre - Technická fakulta </t>
  </si>
  <si>
    <t>doc. Ing. Cviklovič Vladimír, PhD.</t>
  </si>
  <si>
    <t>APVV-23-0615</t>
  </si>
  <si>
    <t>Výskum a vývoj algoritmov riadenia, mechaniky a materiálov robotického ramena na zber paradajok</t>
  </si>
  <si>
    <t xml:space="preserve">Univerzita Konštantína Filozofa v Nitre - Filozofická fakulta , Univerzita sv. Cyrila a Metoda v Trnave - Fakulta masmediálnej komunikácie </t>
  </si>
  <si>
    <t>prof. Mgr. Fichnová Katarína, PhD.</t>
  </si>
  <si>
    <t>APVV-23-0612</t>
  </si>
  <si>
    <t>Kreativita ako zdroj profylaxie voči mediálnym hoaxom/ CREativity Against HOaXes</t>
  </si>
  <si>
    <t>Univerzita Komenského v Bratislave - Lekárska fakulta , GENETON s.r.o.</t>
  </si>
  <si>
    <t>prof. MUDr. Podracká Ľudmila, CSc.</t>
  </si>
  <si>
    <t>APVV-23-0611</t>
  </si>
  <si>
    <t>Vývoj softvérovej platformy pre implementáciu radiogenomiky ako nástroj zefektívnenia diagnostiky a liečby skeletálnych dysplázií.</t>
  </si>
  <si>
    <t xml:space="preserve">Slovenská poľnohospodárska univerzita v Nitre - Fakulta ekonomiky a manažmentu </t>
  </si>
  <si>
    <t>prof. Ing. Pokrivčák Ján, PhD., MSc.</t>
  </si>
  <si>
    <t>APVV-23-0595</t>
  </si>
  <si>
    <t>Znižovanie používania chemických prípravkov v poľnohospodárstve: dopady na potravinovú vertikálu, manažment fariem a potravinovú bezpečnosť</t>
  </si>
  <si>
    <t xml:space="preserve">Univerzita veterinárskeho lekárstva a farmácie v Košiciach, Univerzita Pavla Jozefa Šafárika v Košiciach - Lekárska fakulta </t>
  </si>
  <si>
    <t>prof. MUDr. Kaťuchová Jana, PhD., MBA</t>
  </si>
  <si>
    <t>APVV-23-0594</t>
  </si>
  <si>
    <t>Sledovanie účinku mechanickej perfúzie kombinovanej s antibiotikami na obličkový štep od septického darcu</t>
  </si>
  <si>
    <t>prof. Ing. Piteľ Ján, PhD.</t>
  </si>
  <si>
    <t>APVV-23-0591</t>
  </si>
  <si>
    <t>Multisenzorický systém real-time monitorovania kvality 3D tlače s podporou výpočtovej inteligencie</t>
  </si>
  <si>
    <t>doc. Mgr. Kučerková Magda, PhD.</t>
  </si>
  <si>
    <t>APVV-23-0586</t>
  </si>
  <si>
    <t>Kritická reflexia slovenského literárnovedného a translatologického výskumu v kontexte západoeurópskej tradície a súčasnej podoby humanitných štúdií</t>
  </si>
  <si>
    <t>doc. MUDr. Šteňo Andrej, PhD., MPH</t>
  </si>
  <si>
    <t>APVV-23-0577</t>
  </si>
  <si>
    <t>Verifikácia spoľahlivosti zobrazenia normálneho a patologického tkaniva mozgu a jeho vaskulárnych štruktúr navigovanou intraoperačnou 3D-sonografiou</t>
  </si>
  <si>
    <t xml:space="preserve">Univerzita Komenského v Bratislave - Prírodovedecká fakulta , Slovenská technická univerzita v Bratislave - Fakulta chemickej a potravinárskej technológie </t>
  </si>
  <si>
    <t>prof. Ing. Mackuľak Tomáš, PhD.</t>
  </si>
  <si>
    <t>APVV-23-0576</t>
  </si>
  <si>
    <t>SMART online monitoring odpadových vôd ako systém včasného varovania pred šírením nebezpečných chorôb v spoločnosti a inovatívne technológie dezinfekcie</t>
  </si>
  <si>
    <t xml:space="preserve">Univerzita Mateja Bela v Banskej Bystrici - Fakulta politických vied a medzinárodných vztahov , Univerzita Mateja Bela v Banskej Bystrici - Filozofická fakulta, Trnavská univerzita v Trnave - Pedagogická fakulta </t>
  </si>
  <si>
    <t>doc. PhDr. Hruboň Anton, PhD.</t>
  </si>
  <si>
    <t xml:space="preserve">Univerzita Mateja Bela v Banskej Bystrici - Fakulta politických vied a medzinárodných vztahov </t>
  </si>
  <si>
    <t xml:space="preserve">Trenčianska univerzita Alexandra Dubčeka v Trenčíne - Fakulta sociálno-ekonomických vzťahov , Paneurópska vysoká škola - Fakulta ekonómie a podnikania </t>
  </si>
  <si>
    <t>doc. PhDr. Rózsa Zoltán, PhD.</t>
  </si>
  <si>
    <t>APVV-23-0562</t>
  </si>
  <si>
    <t>Aplikácia princípov cirkulárnej ekonomiky do tvorby circular business modelov vo výrobných a nevýrobných sektoroch v podmienkach Slovenska a tvorba nových výkonnostných metrík na identifikáciu a kvantifikáciu efektov cirkulárnej ekonomiky</t>
  </si>
  <si>
    <t xml:space="preserve">Paneurópska vysoká škola - Fakulta ekonómie a podnikania </t>
  </si>
  <si>
    <t xml:space="preserve">Univerzita Komenského v Bratislave - Fakulta sociálnych a ekonomických vied </t>
  </si>
  <si>
    <t>prof. Polovyi Mykola, PhD.</t>
  </si>
  <si>
    <t>APVV-23-0560</t>
  </si>
  <si>
    <t>Detektor propagandy a hrozieb v slovenských médiách</t>
  </si>
  <si>
    <t>prof. PharmDr. Kyselovič Jan, CSc.</t>
  </si>
  <si>
    <t>APVV-23-0557</t>
  </si>
  <si>
    <t>Signálne dráhy miRNA a ICD proteínov v ľudskom ischemickom srdci</t>
  </si>
  <si>
    <t>doc. RNDr. Putala Martin, PhD.</t>
  </si>
  <si>
    <t>APVV-23-0556</t>
  </si>
  <si>
    <t>Syntéza funkčných materiálov regio- a atroposelektívnymi C–H aryláciami náročných naftalénových substrátov</t>
  </si>
  <si>
    <t>Univerzita Konštantína Filozofa v Nitre</t>
  </si>
  <si>
    <t>prof. RNDr. Munková Daša, PhD.</t>
  </si>
  <si>
    <t>APVV-23-0554</t>
  </si>
  <si>
    <t>Predikcia kvality strojového prekladu do slovenčiny</t>
  </si>
  <si>
    <t>doc. Ing. Bundzel Marek, PhD.</t>
  </si>
  <si>
    <t>APVV-23-0553</t>
  </si>
  <si>
    <t xml:space="preserve">AI platforma pre diagnostiku, adaptívnu rehabilitáciu a terapiu </t>
  </si>
  <si>
    <t>Mgr. Kačmár Pavol, PhD.</t>
  </si>
  <si>
    <t>APVV-23-0548</t>
  </si>
  <si>
    <t>Keď ciele spaľujú: Systematické overenie roly dosahovania cieľov v rámci pracovnej angažovanosti a rozvoja symptómov vyhorenia</t>
  </si>
  <si>
    <t>Univerzita Komenského v Bratislave - Lekárska fakulta , Biomedicínske centrum SAV, v. v. i. - Virologický ústav, Centraleuropean Biotech Institute s. r. o.</t>
  </si>
  <si>
    <t>doc. MUDr. Liptákova Adriána, PhD., MPH</t>
  </si>
  <si>
    <t>APVV-23-0546</t>
  </si>
  <si>
    <t>Eradikácia multirezistentných mikroorganizmov vrátane nosných kmeňov u pacientov pomocou personalizovaného prístupu</t>
  </si>
  <si>
    <t>doc. Mgr. Šveda Pavol, PhD.</t>
  </si>
  <si>
    <t>APVV-23-0539</t>
  </si>
  <si>
    <t>Príprava prekladateľov a tlmočníkov na budúcnosť: Zriadenie znalostnej platformy pre poskytovateľov jazykových služieb na Slovensku</t>
  </si>
  <si>
    <t>Slovenská poľnohospodárska univerzita v Nitre - Fakulta záhradníctva a krajinného inžinierstva , Univerzita Konštantína Filozofa v Nitre - Fakulta prírodných vied a informatiky</t>
  </si>
  <si>
    <t>prof. Ing. Muchová Zlatica, PhD.</t>
  </si>
  <si>
    <t>APVV-23-0530</t>
  </si>
  <si>
    <t>Pásové striedanie plodín v kombinácii s agrolesníctvom - inovatívny systém hospodárenia na pôde v podmienkach zmeny klímy</t>
  </si>
  <si>
    <t xml:space="preserve">Slovenská technická univerzita v Bratislave - Fakulta elektrotechniky a informatiky , Univerzita Komenského v Bratislave - Prírodovedecká fakulta </t>
  </si>
  <si>
    <t>prof. Ing. Weis Martin, DrSc.</t>
  </si>
  <si>
    <t>APVV-23-0529</t>
  </si>
  <si>
    <t>Pokročilé materiály pre nízkonákladovú detekciu plynov</t>
  </si>
  <si>
    <t>prof. Mgr. Kováč Milan, PhD.</t>
  </si>
  <si>
    <t>APVV-23-0528</t>
  </si>
  <si>
    <t xml:space="preserve">Najstaršia mayská nástenná maľba. Dokumentácia, konzervácia a interpretácia prelomového objavu </t>
  </si>
  <si>
    <t>prof. Dr. Matejčík Štefan, DrSc.</t>
  </si>
  <si>
    <t>APVV-23-0522</t>
  </si>
  <si>
    <t>Plazmové metódy pre detekciu a degradáciu pesticídov</t>
  </si>
  <si>
    <t>doc. Ing. Pástor Marek, PhD.</t>
  </si>
  <si>
    <t>APVV-23-0521</t>
  </si>
  <si>
    <t>Nepriame jednosmerné meniče s jednosmerným a obojsmerným tokom výkonu</t>
  </si>
  <si>
    <t>Univerzita Komenského v Bratislave - Vedecký park, Univerzita Komenského v Bratislave - Jesseniova lekárska fakulta v Martine, Univerzita Komenského v Bratislave - Prírodovedecká fakulta , GENETON s.r.o.</t>
  </si>
  <si>
    <t>RNDr. Pös Ondrej, PhD.</t>
  </si>
  <si>
    <t>APVV-23-0520</t>
  </si>
  <si>
    <t>Inovatívny skríning rakoviny pľúc pomocou genomickej analýzy kondenzátu vydychovaného vzduchu podporenej modelom strojového učenia</t>
  </si>
  <si>
    <t xml:space="preserve">Univerzita Komenského v Bratislave - Právnická fakulta , Slovenská technická univerzita v Bratislave - Fakulta informatiky a informačných technológií </t>
  </si>
  <si>
    <t>doc. JUDr. Kordík Marek, PhD., LL.M.</t>
  </si>
  <si>
    <t>APVV-23-0519</t>
  </si>
  <si>
    <t>Právne a technické výzvy inteligentnej mobility na zvýšenie bezpečnosti cestnej premávky</t>
  </si>
  <si>
    <t>prof. Ing. Martoňák Roman, DrSc.</t>
  </si>
  <si>
    <t>APVV-23-0515</t>
  </si>
  <si>
    <t>Komplexné fázy a fázové prechody v kryštáloch</t>
  </si>
  <si>
    <t>prof. Ing. Gazda Juraj, PhD.</t>
  </si>
  <si>
    <t>APVV-23-0512</t>
  </si>
  <si>
    <t>MetaMobilita – nová vývojová etapa inteligentnej autonómnej dopravy využitím pokročilých metód umelej inteligencie</t>
  </si>
  <si>
    <t xml:space="preserve">Univerzita Komenského v Bratislave - Rímskokatolícka cyrilometodská bohoslovecká fakulta , Univerzita Komenského v Bratislave - Právnická fakulta </t>
  </si>
  <si>
    <t>doc. Ing. Jančovič Jozef , PhD.</t>
  </si>
  <si>
    <t>APVV-23-0509</t>
  </si>
  <si>
    <t>Paradigmatická zmena v chápaní vojny a ozbrojených konfliktov z teologicko-historickej a právnej perspektívy</t>
  </si>
  <si>
    <t xml:space="preserve">Univerzita Komenského v Bratislave - Rímskokatolícka cyrilometodská bohoslovecká fakulta </t>
  </si>
  <si>
    <t>Univerzita Komenského v Bratislave - Farmaceutická fakulta , Centrum experimentálnej medicíny SAV, v. v. i. - Ústav experimentálnej farmakológie a toxikológie</t>
  </si>
  <si>
    <t>doc. PharmDr. Piešťanský Juraj, PhD.</t>
  </si>
  <si>
    <t>APVV-23-0508</t>
  </si>
  <si>
    <t>Príprava a kontrola kvality moderných liekových foriem pre alternatívne podanie biologík inhalačnou cestou</t>
  </si>
  <si>
    <t xml:space="preserve">Univerzita Komenského v Bratislave - Farmaceutická fakulta </t>
  </si>
  <si>
    <t>doc. PharmDr. Křenek Peter, PhD.</t>
  </si>
  <si>
    <t>APVV-23-0502</t>
  </si>
  <si>
    <t>Signalizácia hepatocytového rastového faktora ako konvergencia poškodeného metabolizmu pravej komory a pľúcnej artériovej hypertenzie</t>
  </si>
  <si>
    <t>doc. Mgr. Bačíková Mária, PhD.</t>
  </si>
  <si>
    <t>APVV-23-0500</t>
  </si>
  <si>
    <t>Hlbšie porozumenie well-beingu učiteľov: Zmiešané metódy výskumu well-beingu učiteľov, zahrňujúc vzťah učiteľ-rodič</t>
  </si>
  <si>
    <t>Mgr. Straková Alexandra, PhD.</t>
  </si>
  <si>
    <t>APVV-23-0493</t>
  </si>
  <si>
    <t>Porozumenie heterogenite apatie v bežnej a klinickej populácii</t>
  </si>
  <si>
    <t>Univerzita Komenského v Bratislave - Filozofická fakulta , Sociologický ústav SAV, v. v. i.</t>
  </si>
  <si>
    <t>doc. Gerbery Daniel, PhD.</t>
  </si>
  <si>
    <t>APVV-23-0492</t>
  </si>
  <si>
    <t>Hodnotové orientácie vo vzťahu k práci a pracovné skúsenosti v komparatívnej perspektíve</t>
  </si>
  <si>
    <t>Univerzita veterinárskeho lekárstva a farmácie v Košiciach, Univerzita Pavla Jozefa Šafárika v Košiciach - Lekárska fakulta , Univerzita Komenského v Bratislave - Lekárska fakulta , Nemocnica AGEL Košice-Šaca a.s.</t>
  </si>
  <si>
    <t>doc. MVDr. Gregová Gabriela, PhD.</t>
  </si>
  <si>
    <t>APVV-23-0488</t>
  </si>
  <si>
    <t>Antagonistický účinok bioaktívnych látok na klinicky významné antibiotiko-rezistentné a biofilm tvoriace koaguláza negatívne stafylokoky</t>
  </si>
  <si>
    <t>Prešovská univerzita v Prešove - Fakulta manažmentu, ekonomiky a obchodu</t>
  </si>
  <si>
    <t>prof. Dr. Ing. Štefko Róbert, PhD.</t>
  </si>
  <si>
    <t>APVV-23-0472</t>
  </si>
  <si>
    <t>Výskum dynamiky signifikantných vzorcov spotrebiteľského správania v rámci paradigmy princípov obehového hospodárstva</t>
  </si>
  <si>
    <t>Slovenská technická univerzita v Bratislave - Fakulta elektrotechniky a informatiky , Centrum vedecko-technických informácií SR</t>
  </si>
  <si>
    <t>APVV-23-0462</t>
  </si>
  <si>
    <t xml:space="preserve">Poruchové stavy v organických fototranzistoroch: Kľúč k inováciám v elektronike </t>
  </si>
  <si>
    <t>prof. Ing. Bocko Jozef, CSc.</t>
  </si>
  <si>
    <t>APVV-23-0461</t>
  </si>
  <si>
    <t>Design a výskum mechanických vlastností  štrukturovaných materiálov</t>
  </si>
  <si>
    <t>Ing. Chríbik Andrej, PhD.</t>
  </si>
  <si>
    <t>APVV-23-0456</t>
  </si>
  <si>
    <t>Syntézne plyny z komunálneho odpadu ako zdroje energie pre kogeneračné jednotky</t>
  </si>
  <si>
    <t>doc. Ing. Fraštia Marek, PhD.</t>
  </si>
  <si>
    <t>APVV-23-0447</t>
  </si>
  <si>
    <t>Optimalizácia dát z fotogrametrického a laserového skenovania vodných stavieb pre potreby hydrotechnických analýz</t>
  </si>
  <si>
    <t>Žilinská univerzita v Žiline - Fakulta bezpečnostného inžinierstva , Akadémia Policajného zboru v Bratislave</t>
  </si>
  <si>
    <t>prof. Ing. Veľas Andrej, PhD.</t>
  </si>
  <si>
    <t>APVV-23-0437</t>
  </si>
  <si>
    <t>Stratégia a metodika ochrany mäkkých cieľov so zameraním na základné, stredné a vysoké školy</t>
  </si>
  <si>
    <t>Akadémia Policajného zboru v Bratislave</t>
  </si>
  <si>
    <t xml:space="preserve">Žilinská univerzita v Žiline - Fakulta bezpečnostného inžinierstva </t>
  </si>
  <si>
    <t>Univerzita Komenského v Bratislave - Jesseniova lekárska fakulta v Martine</t>
  </si>
  <si>
    <t>doc. MUDr. Kúdela Erik, PhD., MBA</t>
  </si>
  <si>
    <t>APVV-23-0428</t>
  </si>
  <si>
    <t>Úloha vaginálneho mikrobiómu a imunitného systému v procese HPV-indukovanej cervikálnej karcinogenézy</t>
  </si>
  <si>
    <t>Trenčianska univerzita Alexandra Dubčeka v Trenčíne, Ústav anorganickej chémie SAV, v. v. i.</t>
  </si>
  <si>
    <t>prof. Ing. Galusek Dušan, DrSc.</t>
  </si>
  <si>
    <t>APVV-23-0424</t>
  </si>
  <si>
    <t>Studené spekanie skiel</t>
  </si>
  <si>
    <t>Trenčianska univerzita Alexandra Dubčeka v Trenčíne</t>
  </si>
  <si>
    <t>Prešovská univerzita v Prešove - Pedagogická fakulta , Centrum spoločenských a psychologických vied SAV, v. v. i.</t>
  </si>
  <si>
    <t>Mgr. Ropovik Ivan, PhD.</t>
  </si>
  <si>
    <t>APVV-23-0421</t>
  </si>
  <si>
    <t>Kvalita empirických dôkazov v psychológii a pedagogike</t>
  </si>
  <si>
    <t xml:space="preserve">Prešovská univerzita v Prešove - Pedagogická fakulta </t>
  </si>
  <si>
    <t>prof. Ing. Drotár Peter, PhD.</t>
  </si>
  <si>
    <t>APVV-23-0411</t>
  </si>
  <si>
    <t xml:space="preserve">Fúzia 2D a 3D obrazov pre obrazom navádzanú intervenciu </t>
  </si>
  <si>
    <t xml:space="preserve">Slovenská technická univerzita v Bratislave - Fakulta informatiky a informačných technológií , Technická univerzita v Košiciach - Fakulta elektrotechniky a informatiky </t>
  </si>
  <si>
    <t>doc. Ing. Lang Ján, PhD.</t>
  </si>
  <si>
    <t>APVV-23-0408</t>
  </si>
  <si>
    <t>Vyvíjanie architektonických znalostí v edge–cloud kontinuu</t>
  </si>
  <si>
    <t>doc. Mgr. Vavrincová-Yaghi Diana, PhD.</t>
  </si>
  <si>
    <t>APVV-23-0399</t>
  </si>
  <si>
    <t>Indolamín 2,3-dioxygenáza - nový prístup v terapii fibrotických ochorení</t>
  </si>
  <si>
    <t xml:space="preserve">Univerzita Komenského v Bratislave - Filozofická fakulta , Univerzita Komenského v Bratislave - Lekárska fakulta </t>
  </si>
  <si>
    <t>prof. PhDr. Šedivý Juraj, PhD.</t>
  </si>
  <si>
    <t>APVV-23-0398</t>
  </si>
  <si>
    <t>Stredoveké a ranonovoveké NÁPISY zo Slovenska - dokumentácia, analýza a GIS-sprístupnenie s využitím AI</t>
  </si>
  <si>
    <t>MVDr. Maďar Marián, PhD.</t>
  </si>
  <si>
    <t>APVV-23-0384</t>
  </si>
  <si>
    <t>Perspektíva využitia prospešných baktérií a ich bioaktívnych látok v prevencii a terapii orálnych ochorení spoločenských zvierat</t>
  </si>
  <si>
    <t>Univerzita veterinárskeho lekárstva a farmácie v Košiciach, Ústav geotechniky SAV, v. v. i.</t>
  </si>
  <si>
    <t>doc. MVDr. Luptáková Lenka, PhD.</t>
  </si>
  <si>
    <t>APVV-23-0372</t>
  </si>
  <si>
    <t>Alternatívne metódy hodnotenia biokompatibility pórovitých materiálov vyvíjaných pre regeneráciu kostného tkaniva</t>
  </si>
  <si>
    <t>prof. Ing. Štefko Jozef, CSc.</t>
  </si>
  <si>
    <t>APVV-23-0369</t>
  </si>
  <si>
    <t>Transparentné konštrukcie obalového plášťa zelených budov na báze dreva s vyššími fyzikálnymi a úžitkovými vlastnosťami</t>
  </si>
  <si>
    <t>Univerzita Komenského v Bratislave - Jesseniova lekárska fakulta v Martine, Neuroimunologický ústav SAV, v. v. i.</t>
  </si>
  <si>
    <t>doc. RNDr. Kolísek Martin, PhD.</t>
  </si>
  <si>
    <t>APVV-23-0368</t>
  </si>
  <si>
    <t>Mitochondriálna transplantácia, inovatívna stratégia terapie Alzheimerovej choroby</t>
  </si>
  <si>
    <t>Ing. Vojs Marián, PhD.</t>
  </si>
  <si>
    <t>APVV-23-0367</t>
  </si>
  <si>
    <t>Energeticky efektívna úprava vody pokročilými oxidačnými procesmi využívajúce bórom dopované diamantové elektródy</t>
  </si>
  <si>
    <t>Žilinská univerzita v Žiline - Strojnícka fakulta , Ústav merania SAV, v. v. i., Výskumný ústav chemických vlákien, a.s.</t>
  </si>
  <si>
    <t>doc. Ing. Drbúl Mário, PhD.</t>
  </si>
  <si>
    <t>APVV-23-0366</t>
  </si>
  <si>
    <t>Výskum referenčného etalónu a meracích metód zabezpečujúcich určenie vzťahu geometrických špecifikácií  a kvalitatívnych ukazovateľov 3D objektov vytvorených aditívnymi technológiami.</t>
  </si>
  <si>
    <t xml:space="preserve">Žilinská univerzita v Žiline - Strojnícka fakulta </t>
  </si>
  <si>
    <t>Univerzita veterinárskeho lekárstva a farmácie v Košiciach, Ústav materiálového výskumu SAV, v. v. i., Nemocnica AGEL Košice-Šaca a.s.</t>
  </si>
  <si>
    <t>MVDr. Humeník Filip, PhD.</t>
  </si>
  <si>
    <t>APVV-23-0360</t>
  </si>
  <si>
    <t>Inovatívne biopolymérne materiály s prírodnými aditívami pre liečbu popálenín  a chronických rán</t>
  </si>
  <si>
    <t>doc. Mgr. Letavajová Silvia, PhD.</t>
  </si>
  <si>
    <t>APVV-23-0358</t>
  </si>
  <si>
    <t xml:space="preserve">Pracovná migrácia z Rumunska, Srbska a Ukrajiny na Slovensko a jej kultúrne a spoločenské dôsledky </t>
  </si>
  <si>
    <t>Technická univerzita v Košiciach - Fakulta elektrotechniky a informatiky , Východoslovenská distribučná, a.s.</t>
  </si>
  <si>
    <t>doc. Ing. Bednár Peter, PhD.</t>
  </si>
  <si>
    <t>APVV-23-0356</t>
  </si>
  <si>
    <t>Digitálne riešenie pre analýzu a optimalizáciu spotreby elektrickej energie</t>
  </si>
  <si>
    <t>Mgr. Sovičová Miroslava, PhD.</t>
  </si>
  <si>
    <t>APVV-23-0355</t>
  </si>
  <si>
    <t>Verejnozdravotný význam prírodných a antropogénnych determinantov humánnej expozície arzénu vo vode</t>
  </si>
  <si>
    <t>RNDr. Bertková Izabela, PhD.</t>
  </si>
  <si>
    <t>APVV-23-0354</t>
  </si>
  <si>
    <t>Personalizovaný prístup k selekcii a aplikácii efektívných probiotík a synbiotík v manažmente obezity</t>
  </si>
  <si>
    <t xml:space="preserve">Trenčianska univerzita Alexandra Dubčeka v Trenčíne, Ústav anorganickej chémie SAV, v. v. i., Slovenská technická univerzita v Bratislave - Fakulta chemickej a potravinárskej technológie </t>
  </si>
  <si>
    <t>Ing. Kraxner Jozef, PhD.</t>
  </si>
  <si>
    <t>APVV-23-0352</t>
  </si>
  <si>
    <t>Funkcionalizované 3Dsklokeramické membrány na pokročilé fotokatalytické čistenie pitných vôd</t>
  </si>
  <si>
    <t>RNDr. Stebelova Katarina, PhD.</t>
  </si>
  <si>
    <t>APVV-23-0350</t>
  </si>
  <si>
    <t>Následky pôsobenia umelého svetla v noci počas gravidity na fyziologické parametre a behaviorálne stratégie potomstva potkanov</t>
  </si>
  <si>
    <t>doc. Ing. Pisárčik Martin, CSc.</t>
  </si>
  <si>
    <t>APVV-23-0349</t>
  </si>
  <si>
    <t>Optimalizované kompozitné nanočastice zlata a striebra pre biomedicínske aplikácie</t>
  </si>
  <si>
    <t xml:space="preserve">Technická univerzita v Košiciach - Fakulta baníctva, ekológie, riadenia a geotechnológií , Trenčianska univerzita Alexandra Dubčeka v Trenčíne - Fakulta priemyselných technológií, Púchov </t>
  </si>
  <si>
    <t>APVV-23-0342</t>
  </si>
  <si>
    <t>Nové konštrukčné a materiálové prvky pre udržateľnú prepravu hromadných materiálov</t>
  </si>
  <si>
    <t xml:space="preserve">Trenčianska univerzita Alexandra Dubčeka v Trenčíne - Fakulta priemyselných technológií, Púchov </t>
  </si>
  <si>
    <t>Slovenská technická univerzita v Bratislave - Fakulta elektrotechniky a informatiky , Univerzita Komenského v Bratislave - Jesseniova lekárska fakulta v Martine, NanoDesign, s.r.o.</t>
  </si>
  <si>
    <t>Ing. Mičjan Michal, PhD.</t>
  </si>
  <si>
    <t>APVV-23-0339</t>
  </si>
  <si>
    <t>Výskum a implementácia pokročilého multisenzorického monitorovacieho systému ľudského stresu pre gastroenterologických pacientov</t>
  </si>
  <si>
    <t>Slovenská technická univerzita v Bratislave - Stavebná fakulta , Slovenský hydrometeorologický ústav, Ústav hydrológie SAV, v. v. i.</t>
  </si>
  <si>
    <t>prof. Ing. Kohnová Silvia, PhD.</t>
  </si>
  <si>
    <t>APVV-23-0332</t>
  </si>
  <si>
    <t>Simulačný rámec pre plánovanie a návrh hydroekologických sústav v meniacom sa životnom prostredí</t>
  </si>
  <si>
    <t xml:space="preserve">Univerzita Pavla Jozefa Šafárika v Košiciach - Právnická fakulta </t>
  </si>
  <si>
    <t>JUDr. Mrázová Žofia, PhD.</t>
  </si>
  <si>
    <t>APVV-23-0331</t>
  </si>
  <si>
    <t xml:space="preserve">Integrácia únie kapitálových trhov: zmena korporačného financovania a záchrana obchodných spoločností vo finančných ťažkostiach </t>
  </si>
  <si>
    <t xml:space="preserve">Ekonomická univerzita v Bratislave - Národohospodárska fakulta </t>
  </si>
  <si>
    <t>Ing. Cupák Andrej, PhD.</t>
  </si>
  <si>
    <t>APVV-23-0329</t>
  </si>
  <si>
    <t>Finančná gramotnosť a zdroje informácií: ako zlepšiť finančné rozhodnutia?</t>
  </si>
  <si>
    <t>doc. RNDr. Tóth Juraj, PhD.</t>
  </si>
  <si>
    <t>APVV-23-0323</t>
  </si>
  <si>
    <t>Dynamické a fyzikálne vlastnosti meteoroidov</t>
  </si>
  <si>
    <t>Univerzita Pavla Jozefa Šafárika v Košiciach - Prírodovedecká fakulta , Univerzita veterinárskeho lekárstva a farmácie v Košiciach</t>
  </si>
  <si>
    <t>doc. MVDr. Peťko Branislav, DrSc.</t>
  </si>
  <si>
    <t>APVV-23-0320</t>
  </si>
  <si>
    <t>Kliešť Dermacentor reticulatus a Slovensko - časopriestorové zmeny na začiatku milénia a ekologické a epidemiologické súvislosti</t>
  </si>
  <si>
    <t xml:space="preserve">Ekonomická univerzita v Bratislave - Národohospodárska fakulta , Paneurópska vysoká škola - Fakulta ekonómie a podnikania , Trenčianska univerzita Alexandra Dubčeka v Trenčíne - Fakulta sociálno-ekonomických vzťahov </t>
  </si>
  <si>
    <t>prof. Ing. Čaplánová Anetta, PhD.</t>
  </si>
  <si>
    <t>APVV-23-0319</t>
  </si>
  <si>
    <t>Kvantifikácia socio-ekonomických ukazovateľov a efektov v riadení zdravotnej a sociálnej politiky marginalizovaných komunít</t>
  </si>
  <si>
    <t xml:space="preserve">Univerzita Komenského v Bratislave - Prírodovedecká fakulta , Centrum biológie rastlín a biodiverzity SAV, v. v. i., Technická univerzita vo Zvolene - Lesnícka fakulta </t>
  </si>
  <si>
    <t>doc. RNDr. Vaculík Marek, PhD.</t>
  </si>
  <si>
    <t>APVV-23-0318</t>
  </si>
  <si>
    <t>Adaptačné a tolerančné mechanizmy rýchlorastúcich drevín na (polo)kovy a sucho - cesta ako obnoviť a opätovne využiť kontaminované územia a opustené miesta</t>
  </si>
  <si>
    <t xml:space="preserve">Technická univerzita vo Zvolene - Lesnícka fakulta </t>
  </si>
  <si>
    <t>RNDr. Sýkora Milan, PhD., MBA</t>
  </si>
  <si>
    <t>APVV-23-0300</t>
  </si>
  <si>
    <t>Nabíjanie a prenos náboja v kvantovo obmedzených nanokryštáloch</t>
  </si>
  <si>
    <t>Univerzita Komenského v Bratislave - Prírodovedecká fakulta , Slovenské národné múzeum</t>
  </si>
  <si>
    <t>Mgr. Baldovič Marian, PhD.</t>
  </si>
  <si>
    <t>APVV-23-0299</t>
  </si>
  <si>
    <t>Odkrývanie komplexných pohľadov do germánskej spoločenskej dynamiky prostredníctvom interdisciplinárneho prístupu vrátane analýzy archaickej DNA na pohrebiskách z 1. až 6. st. n.l. zo Slovenska.</t>
  </si>
  <si>
    <t>Univerzita Komenského v Bratislave, Biomedicínske centrum SAV, v. v. i.</t>
  </si>
  <si>
    <t>doc. Mgr. Šoltýsová Andrea, PhD.</t>
  </si>
  <si>
    <t>APVV-23-0294</t>
  </si>
  <si>
    <t>Cielená modulácia chromatínovej štruktúry v liečbe malígneho  melanómu uvey so zlou prognózou</t>
  </si>
  <si>
    <t xml:space="preserve">Ústav informatiky SAV, v. v. i., Univerzita Komenského v Bratislave - Fakulta matematiky, fyziky a informatiky , Slovenská technická univerzita v Bratislave - Fakulta elektrotechniky a informatiky </t>
  </si>
  <si>
    <t>prof. Ing. Zajac Pavol, PhD.</t>
  </si>
  <si>
    <t>APVV-23-0292</t>
  </si>
  <si>
    <t>Dynamická Malvérová Analýza s vysvetliteľnou AI</t>
  </si>
  <si>
    <t>Technická univerzita vo Zvolene - Lesnícka fakulta , VUJE, a.s.</t>
  </si>
  <si>
    <t>doc. Ing. Tomaštík Julián, PhD.</t>
  </si>
  <si>
    <t>APVV-23-0289</t>
  </si>
  <si>
    <t>Zvýšenie prevádzkovej spoľahlivosti líniových energetických stavieb využitím dát z diaľkového prieskumu</t>
  </si>
  <si>
    <t xml:space="preserve">Univerzita Komenského v Bratislave - Pedagogická fakulta </t>
  </si>
  <si>
    <t>prof. Matula Pavol, PhD.</t>
  </si>
  <si>
    <t>APVV-23-0277</t>
  </si>
  <si>
    <t>Učebné pomôcky vo výchovno-vzdelávacom procese na Slovensku (16. - 20. storočie)</t>
  </si>
  <si>
    <t>Univerzita Pavla Jozefa Šafárika v Košiciach - Prírodovedecká fakulta , Biomedicínske centrum SAV, v. v. i. - Neurobiologický ústav</t>
  </si>
  <si>
    <t>RNDr. Alexovič Matiašová Anna, PhD.</t>
  </si>
  <si>
    <t>APVV-23-0274</t>
  </si>
  <si>
    <t>Glymfatický systém a jeho využitie vo farmakoterapii ochorení CNS</t>
  </si>
  <si>
    <t>doc. Ing. Puškár Michal, PhD.</t>
  </si>
  <si>
    <t>APVV-23-0266</t>
  </si>
  <si>
    <t>Výskum a vývoj efektívnych technických inovácií pre aplikáciu vodíkových technológií do vozidiel v súlade s European Green Deal.</t>
  </si>
  <si>
    <t>prof. RNDr. Fraňová Soňa, PhD.</t>
  </si>
  <si>
    <t>APVV-23-0261</t>
  </si>
  <si>
    <t>Farmakologické ovplyvnenie "remodelačných" ochorení dýchacích ciest v experimentálnych podmienkach</t>
  </si>
  <si>
    <t>prof. Mgr. Batka Ľubomír, PhD.</t>
  </si>
  <si>
    <t>APVV-23-0252</t>
  </si>
  <si>
    <t>Sebaurčenie intersex, transrodových a nebinárnych osôb</t>
  </si>
  <si>
    <t>Univerzita Komenského v Bratislave - Fakulta matematiky, fyziky a informatiky , Ústav molekulárnej biológie SAV, v. v. i., Vysoká škola výtvarných umení - Fa výtvar. umení VŠVU</t>
  </si>
  <si>
    <t>doc. RNDr. Černeková Zuzana, PhD.</t>
  </si>
  <si>
    <t>APVV-23-0250</t>
  </si>
  <si>
    <t>Systém na identifikáciu škvŕn na historickom papieri založený na umelej inteligencii a bioinformatike pre konzervovanie a restaurovanie</t>
  </si>
  <si>
    <t>Vysoká škola výtvarných umení - Fa výtvar. umení VŠVU</t>
  </si>
  <si>
    <t>Slovenská poľnohospodárska univerzita v Nitre - Fakulta ekonomiky a manažmentu , Slovenská poľnohospodárska univerzita v Nitre - Fakulta biotechnológie a potravinárstva , Slovenská poľnohospodárska univerzita v Nitre, Katolícka univerzita v Ružomberku - Pedagogická fakulta , Ekonomická univerzita v Bratislave - Podnikovohospodárska fakulta, Košice , Prešovská univerzita v Prešove - Fakulta manažmentu, ekonomiky a obchodu</t>
  </si>
  <si>
    <t>doc. Ing. Berčík Jakub, PhD.</t>
  </si>
  <si>
    <t>APVV-23-0244</t>
  </si>
  <si>
    <t>Využitie spotrebiteľskej neurovedy a inovatívnych výskumných riešení v zmyslovej percepcii audio stimulov a ich aplikácia vo výrobe, obchode a službách</t>
  </si>
  <si>
    <t xml:space="preserve">Ekonomická univerzita v Bratislave - Podnikovohospodárska fakulta, Košice </t>
  </si>
  <si>
    <t xml:space="preserve">Katolícka univerzita v Ružomberku - Pedagogická fakulta </t>
  </si>
  <si>
    <t>doc. Šarinová Katarína, PhD.</t>
  </si>
  <si>
    <t>APVV-23-0227</t>
  </si>
  <si>
    <t>Geochronológia a vulkanizmus Panónskej panvy na Slovensku</t>
  </si>
  <si>
    <t>Univerzita Konštantína Filozofa v Nitre - Filozofická fakulta , Ústav informatiky SAV, v. v. i.</t>
  </si>
  <si>
    <t>prof. Mgr. Beňuš Štefan, PhD.</t>
  </si>
  <si>
    <t>APVV-23-0223</t>
  </si>
  <si>
    <t>Rečové prispôsobovanie sa a komunikatívne kompetencie v cudzom jazyku</t>
  </si>
  <si>
    <t xml:space="preserve">Univerzita Pavla Jozefa Šafárika v Košiciach - Technologický a inovačný park, Univerzita Pavla Jozefa Šafárika v Košiciach - Prírodovedecká fakulta </t>
  </si>
  <si>
    <t>doc. RNDr. Žoldák Gabriel, DrSc.</t>
  </si>
  <si>
    <t>APVV-23-0212</t>
  </si>
  <si>
    <t>Objasnenie molekulárnych mechanizmov agregácie ľahkého reťazca IgG pri onkohematologických ochoreniach: od sérových proteínov po kinetické stabilizátory</t>
  </si>
  <si>
    <t>prof. Mgr. Hofierka Jaroslav, PhD.</t>
  </si>
  <si>
    <t>APVV-23-0210</t>
  </si>
  <si>
    <t>Prehrievanie mesta: dôsledky, zmierňovanie a percepcia</t>
  </si>
  <si>
    <t xml:space="preserve">Prešovská univerzita v Prešove - Fakulta humanitných a prírodných vied , Univerzita Pavla Jozefa Šafárika v Košiciach - Prírodovedecká fakulta </t>
  </si>
  <si>
    <t>RNDr. Rendoš Michal, PhD.</t>
  </si>
  <si>
    <t>APVV-23-0208</t>
  </si>
  <si>
    <t>Skrytý život: odhaľovanie princípov diverzity a rozšírenia bezstavovcov v epikrase</t>
  </si>
  <si>
    <t>prof. Ing. Kormaníková Eva, PhD.</t>
  </si>
  <si>
    <t>APVV-23-0204</t>
  </si>
  <si>
    <t>Využitie kompozitov na báze FRP pre spriahnuté konštrukcie mostov</t>
  </si>
  <si>
    <t>Univerzita Komenského v Bratislave - Prírodovedecká fakulta , Elektrotechnický ústav SAV, v. v. i., Fyzikálny ústav SAV, v. v. i.</t>
  </si>
  <si>
    <t>Mgr. Bystrický Roman, PhD.</t>
  </si>
  <si>
    <t>APVV-23-0202</t>
  </si>
  <si>
    <t>Ternárne chalkogenidové perovskity pre fotovoltaiku</t>
  </si>
  <si>
    <t>APVV-23-0196</t>
  </si>
  <si>
    <t>Zisťovanie predpínacích síl v mostoch z predpätého betónu</t>
  </si>
  <si>
    <t>prof. Ing. Rapta Peter, DrSc.</t>
  </si>
  <si>
    <t>APVV-23-0195</t>
  </si>
  <si>
    <t>Multifunkčné komplexy kovov na liečbu rakoviny so zvýšenou afinitou a špecificitou pre určité enzýmy</t>
  </si>
  <si>
    <t>prof. Ing. Halvonik Jaroslav, PhD.</t>
  </si>
  <si>
    <t>APVV-23-0193</t>
  </si>
  <si>
    <t>Využitie recyklovaných materiálov na výrobu betónov na zhotovovanie nosných konštrukcií s cieľom zníženia ich ekologickej náročnosti</t>
  </si>
  <si>
    <t xml:space="preserve">Univerzita Komenského v Bratislave - Pedagogická fakulta , Univerzita Konštantína Filozofa v Nitre - Filozofická fakulta </t>
  </si>
  <si>
    <t>PaedDr. Gergel Peter, PhD.</t>
  </si>
  <si>
    <t>APVV-23-0192</t>
  </si>
  <si>
    <t>Kontrastívny výskum kolokácií v slovenských a nemeckých dedičskoprávnych textoch</t>
  </si>
  <si>
    <t xml:space="preserve">Univerzita Pavla Jozefa Šafárika v Košiciach - Prírodovedecká fakulta , Technická univerzita v Košiciach - Strojnícka fakulta , Technická univerzita v Košiciach - Ekonomická fakulta </t>
  </si>
  <si>
    <t>doc. RNDr. Soták Roman, PhD.</t>
  </si>
  <si>
    <t>APVV-23-0191</t>
  </si>
  <si>
    <t>Farebnosť a štruktúra planárnych, vnorených a planárno-príbuzných grafov</t>
  </si>
  <si>
    <t>prof. RNDr. Mikula Karol, PhD., DrSc.</t>
  </si>
  <si>
    <t>APVV-23-0186</t>
  </si>
  <si>
    <t>Matematicky zdôvodnené metódy umelej inteligencie pre modelovanie biodiverzity Zeme a zdravia ľudí</t>
  </si>
  <si>
    <t xml:space="preserve">Univerzita sv. Cyrila a Metoda v Trnave - Filozofická fakulta , Univerzita Komenského v Bratislave - Právnická fakulta </t>
  </si>
  <si>
    <t>doc. PhDr. Démuthová Slávka, PhD.</t>
  </si>
  <si>
    <t>APVV-23-0181</t>
  </si>
  <si>
    <t>Klinické a právne aspekty sebapoškodzovania v adolescencii</t>
  </si>
  <si>
    <t xml:space="preserve">Univerzita sv. Cyrila a Metoda v Trnave - Filozofická fakulta </t>
  </si>
  <si>
    <t xml:space="preserve">Univerzita Komenského v Bratislave - Vedecký park, Univerzita Komenského v Bratislave - Lekárska fakulta , Univerzita Komenského v Bratislave - Farmaceutická fakulta </t>
  </si>
  <si>
    <t>PharmDr. Nakládal Dalibor, PhD., PhD.</t>
  </si>
  <si>
    <t>APVV-23-0178</t>
  </si>
  <si>
    <t>Vývoj inovatívnych liečiv cieliacich biochémiu síry</t>
  </si>
  <si>
    <t xml:space="preserve">Slovenská poľnohospodárska univerzita v Nitre - Fakulta agrobiológie a potravinových zdrojov , Národné poľnohospodárske a potravinárske centrum - Výskumný ústav rastlinnej výroby, Univerzita Komenského v Bratislave - Farmaceutická fakulta </t>
  </si>
  <si>
    <t>prof. Ing. Ražná Katarína, PhD.</t>
  </si>
  <si>
    <t>APVV-23-0177</t>
  </si>
  <si>
    <t>Genetická diverzita a mikroRNA v biosyntéze slizu ľanu siateho (Linum usitatissimum L.): pridaná hodnota rastlinných biopolymérov a ich farmaceutické aplikácie</t>
  </si>
  <si>
    <t xml:space="preserve">Katolícka univerzita v Ružomberku - Filozofická fakulta , Katolícka univerzita v Ružomberku - Pedagogická fakulta , Univerzita sv. Cyrila a Metoda v Trnave - Fakulta masmediálnej komunikácie , Univerzita Konštantína Filozofa v Nitre - Pedagogická fakulta </t>
  </si>
  <si>
    <t>doc. Mgr. Izrael Pavel, PhD.</t>
  </si>
  <si>
    <t>APVV-23-0172</t>
  </si>
  <si>
    <t>Digitálni domorodci a príležitostí a riziká online prostredia</t>
  </si>
  <si>
    <t xml:space="preserve">Katolícka univerzita v Ružomberku - Filozofická fakulta </t>
  </si>
  <si>
    <t xml:space="preserve">Univerzita Konštantína Filozofa v Nitre - Pedagogická fakulta </t>
  </si>
  <si>
    <t>Žilinská univerzita v Žiline - Fakulta elektrotechniky a informačných technológií, Univerzita Komenského v Bratislave - Jesseniova lekárska fakulta v Martine, VUJE, a.s.</t>
  </si>
  <si>
    <t>prof. Ing. Janoušek Ladislav, PhD.</t>
  </si>
  <si>
    <t>APVV-23-0162</t>
  </si>
  <si>
    <t>Bezpečné križovania cyklotrás s nadzemnými elektrickými vedeniami</t>
  </si>
  <si>
    <t>Žilinská univerzita v Žiline - Fakulta elektrotechniky a informačných technológií</t>
  </si>
  <si>
    <t>doc. JUDr. Cakoci Karin, PhD.</t>
  </si>
  <si>
    <t>APVV-23-0158</t>
  </si>
  <si>
    <t xml:space="preserve">Reforma colnej únie v dobe elektronického obchodu v SR </t>
  </si>
  <si>
    <t>Slovenská poľnohospodárska univerzita v Nitre - Fakulta biotechnológie a potravinárstva , Národné poľnohospodárske a potravinárske centrum - Výskumný ústav živočíšnej výroby Nitra</t>
  </si>
  <si>
    <t>Ing. Vašíček Jaromír, PhD.</t>
  </si>
  <si>
    <t>APVV-23-0141</t>
  </si>
  <si>
    <t>Banka živočíšnych kmeňových buniek: nový nástroj pre zachovanie ohrozených slovenských plemien oviec</t>
  </si>
  <si>
    <t>Univerzita Komenského v Bratislave, Ústav molekulárnej biológie SAV, v. v. i., Národné poľnohospodárske a potravinárske centrum - Výskumný ústav potravinársky</t>
  </si>
  <si>
    <t>prof. RNDr. Drahovská Hana, PhD.</t>
  </si>
  <si>
    <t>APVV-23-0140</t>
  </si>
  <si>
    <t>Moderné aplikácie bakteriofágov v prevencii nozokomiálnych a alimentárnych infekcií</t>
  </si>
  <si>
    <t xml:space="preserve">Univerzita Komenského v Bratislave - Právnická fakulta , Univerzita Pavla Jozefa Šafárika v Košiciach, Slovenská technická univerzita v Bratislave - Fakulta informatiky a informačných technológií </t>
  </si>
  <si>
    <t>doc. JUDr. Andraško Jozef, PhD.</t>
  </si>
  <si>
    <t>APVV-23-0137</t>
  </si>
  <si>
    <t>Právne a technické aspekty situačného povedomia o kybernetickej bezpečnosti</t>
  </si>
  <si>
    <t>Vývoj</t>
  </si>
  <si>
    <t>doc. Ing. Haffner Oto, PhD.</t>
  </si>
  <si>
    <t>APVV-23-0123</t>
  </si>
  <si>
    <t>Vývoj 3D identifikátorov pre rozlišovanie a lokalizáciu entít v aplikáciách Industry 4.0</t>
  </si>
  <si>
    <t xml:space="preserve">Technická univerzita vo Zvolene, Slovenská poľnohospodárska univerzita v Nitre - Fakulta ekonomiky a manažmentu </t>
  </si>
  <si>
    <t>prof. Ing. Hajdúchová Iveta, PhD.</t>
  </si>
  <si>
    <t>Príležitosti a riziká konceptu zelenej ekonomiky v slovenskom lesníctve</t>
  </si>
  <si>
    <t>Univerzita Pavla Jozefa Šafárika v Košiciach - Prírodovedecká fakulta , Trenčianska univerzita Alexandra Dubčeka v Trenčíne, Univerzita veterinárskeho lekárstva a farmácie v Košiciach</t>
  </si>
  <si>
    <t>prof. RNDr. Zeleňák Vladimír, DrSc., PhD.</t>
  </si>
  <si>
    <t>APVV-23-0097</t>
  </si>
  <si>
    <t>Multifunkčné kompozitné nanočastice na báze mezopórovitej siliky pre biomedicínske aplikácie</t>
  </si>
  <si>
    <t>prof. Ing. Lábaj Martin, PhD.</t>
  </si>
  <si>
    <t>APVV-23-0090</t>
  </si>
  <si>
    <t>Smerom k zdieľanej prosperite: technológie, nerovnosti a trh práce</t>
  </si>
  <si>
    <t>Slovenská poľnohospodárska univerzita v Nitre, Národné poľnohospodárske a potravinárske centrum - Výskumný ústav živočíšnej výroby Nitra</t>
  </si>
  <si>
    <t>prof. Ing. Chrenek Peter, DrSc.</t>
  </si>
  <si>
    <t>APVV-23-0089</t>
  </si>
  <si>
    <t>Slovenské národné plemená: Ex situ in vitro ochrana biodiverzity</t>
  </si>
  <si>
    <t>doc. RNDr. Matečný Igor, PhD.</t>
  </si>
  <si>
    <t>APVV-23-0087</t>
  </si>
  <si>
    <t>Monitoring hmyzích spoločenstiev metódami precízneho poľnohopodárstva</t>
  </si>
  <si>
    <t xml:space="preserve">Slovenská technická univerzita v Bratislave - Strojnícka fakulta , Slovenská technická univerzita v Bratislave - Materiálovotechnologická fakulta, Trnava </t>
  </si>
  <si>
    <t>doc. Ing. Križan Peter, PhD.</t>
  </si>
  <si>
    <t>APVV-23-0084</t>
  </si>
  <si>
    <t>Hybridná výroba súčiastok s využitím robotickej štruktúry v koncepte smart výroby</t>
  </si>
  <si>
    <t>Univerzita Komenského v Bratislave - Prírodovedecká fakulta , Centrum vedecko-technických informácií SR</t>
  </si>
  <si>
    <t>doc. RNDr. Jerigová Monika, PhD.</t>
  </si>
  <si>
    <t>APVV-23-0083</t>
  </si>
  <si>
    <t>Fotovoltická perovskitová štruktúra: korelácia chemicko-priestorových parametrov a dynamiky nosičov náboja</t>
  </si>
  <si>
    <t>prof. Ing. Haščík Peter, PhD.</t>
  </si>
  <si>
    <t>APVV-23-0077</t>
  </si>
  <si>
    <t>Využitie zveriny-domáceho trvalo udržateľného zdroja živín na slovenskom trhu</t>
  </si>
  <si>
    <t>Univerzita Komenského v Bratislave - Fakulta matematiky, fyziky a informatiky , Slovenská technická univerzita v Bratislave - Stavebná fakulta , Matematický ústav SAV, v. v. i.</t>
  </si>
  <si>
    <t>APVV-23-0076</t>
  </si>
  <si>
    <t>Výnimočné štruktúry v diskrétnej matematike: vlastnosti, konštrukcie a klasifikácie</t>
  </si>
  <si>
    <t>prof. Ing. Stopjaková Viera, PhD.</t>
  </si>
  <si>
    <t>APVV-23-0071</t>
  </si>
  <si>
    <t>Implementácia monolitického systému meniča napätia pre alternatívne zdroje energie v CMOS technológii</t>
  </si>
  <si>
    <t>APVV-23-0066</t>
  </si>
  <si>
    <t>Progresívne prístupy, moderné materiály a prostriedky pre pokročilé elektroanalytické a spektrometrické metódy</t>
  </si>
  <si>
    <t>Univerzita Komenského v Bratislave - Prírodovedecká fakulta , INFOSTAT - Inštitút informatiky a štatistiky</t>
  </si>
  <si>
    <t>prof. RNDr. Bleha Branislav, PhD.</t>
  </si>
  <si>
    <t>APVV-23-0062</t>
  </si>
  <si>
    <t>Depopulácia a destabilizácia? Prognózy a simulácie demografického vývoja SR do konca 21. storočia a modelovanie jeho vybraných dopadov</t>
  </si>
  <si>
    <t>prof. RNDr. Tomáška Ľubomír, DrSc.</t>
  </si>
  <si>
    <t>APVV-23-0056</t>
  </si>
  <si>
    <t>Identifikácia zjednocujúcich molekulárnych princípov udržiavania telomér</t>
  </si>
  <si>
    <t>Technická univerzita v Košiciach - Fakulta materiálov, metalurgie a recyklácie, Ústav geotechniky SAV, v. v. i.</t>
  </si>
  <si>
    <t>prof. Ing. Trpčevská Jarmila, CSc.</t>
  </si>
  <si>
    <t>APVV-23-0055</t>
  </si>
  <si>
    <t>Zhodnotenie nebezpečného odpadu s obsahom zinku z procesu galvanizácie</t>
  </si>
  <si>
    <t>Technická univerzita v Košiciach - Fakulta materiálov, metalurgie a recyklácie</t>
  </si>
  <si>
    <t>APVV-23-0054</t>
  </si>
  <si>
    <t>Virtuálna realita a umelá inteligencia v sluchovom vnímaní</t>
  </si>
  <si>
    <t>prof. Ing. Miškufová Andrea, PhD.</t>
  </si>
  <si>
    <t>APVV-23-0051</t>
  </si>
  <si>
    <t>Optimalizácia procesov pre úplnú recykláciu použitých lítiových batérií</t>
  </si>
  <si>
    <t>Univerzita Pavla Jozefa Šafárika v Košiciach - Prírodovedecká fakulta , Technická univerzita v Košiciach - Fakulta materiálov, metalurgie a recyklácie</t>
  </si>
  <si>
    <t>Dr. Komanický Vladimír, PhD.</t>
  </si>
  <si>
    <t>APVV-23-0049</t>
  </si>
  <si>
    <t>Vývoj pokročilých elektrokatalytických materiálov pre vodíkovú ekonomiku</t>
  </si>
  <si>
    <t xml:space="preserve">Ekonomická univerzita v Bratislave - Fakulta aplikovaných jazykov </t>
  </si>
  <si>
    <t>doc. PhDr. Štefančík Radoslav, PhD.</t>
  </si>
  <si>
    <t>APVV-23-0040</t>
  </si>
  <si>
    <t>Migračný diskurz v krajinách V4 optikou politickej lingvistiky</t>
  </si>
  <si>
    <t>prof. RNDr. Fečkan Michal, DrSc.</t>
  </si>
  <si>
    <t>APVV-23-0039</t>
  </si>
  <si>
    <t>Kvalitatívne vlastnosti evolučných úloh z prírodných a technických vied</t>
  </si>
  <si>
    <t>Ing. Čapla Jozef, PhD.</t>
  </si>
  <si>
    <t>APVV-23-0036</t>
  </si>
  <si>
    <t>Optimalizácia metód detekcie prítomnosti mikroplastov v potravinách</t>
  </si>
  <si>
    <t>Technická univerzita v Košiciach - Fakulta materiálov, metalurgie a recyklácie, Ústav materiálového výskumu SAV, v. v. i.</t>
  </si>
  <si>
    <t>prof. Ing. Varga Augustín, CSc.</t>
  </si>
  <si>
    <t>APVV-23-0034</t>
  </si>
  <si>
    <t>HydroX: Optimalizácia horáka orientovaná na dekarbonizáciu</t>
  </si>
  <si>
    <t xml:space="preserve">Žilinská univerzita v Žiline - Fakulta riadenia a informatiky </t>
  </si>
  <si>
    <t>prof. Ing. Zaitseva Elena, PhD.</t>
  </si>
  <si>
    <t>APVV-23-0033</t>
  </si>
  <si>
    <t>Vývoj nového prístupu pre analýzu spoľahlivosti a hodnotenie rizík na základe umelej inteligencie</t>
  </si>
  <si>
    <t>doc. Mgr. Mišík Matúš, PhD.</t>
  </si>
  <si>
    <t>APVV-23-0032</t>
  </si>
  <si>
    <t>Externá uhlíková bezpečnosť v dekarbonizovanej Európskej únii: Vytváranie spoločného hlasu EÚ</t>
  </si>
  <si>
    <t>Univerzita veterinárskeho lekárstva a farmácie v Košiciach, Univerzita Pavla Jozefa Šafárika v Košiciach, Národné poľnohospodárske a potravinárske centrum - Výskumný ústav živočíšnej výroby Nitra</t>
  </si>
  <si>
    <t>MVDr. Gancarčíková Soňa, PhD.</t>
  </si>
  <si>
    <t>APVV-23-0031</t>
  </si>
  <si>
    <t>Transplantácia fekálnej mikrobioty a jej potenciálne využitie pri nešpecifických zápalových ochoreniach čriev v humánnej a veterinárnej medicíne.</t>
  </si>
  <si>
    <t>doc. Ing. Saksl Karel, DrSc.</t>
  </si>
  <si>
    <t>APVV-23-0030</t>
  </si>
  <si>
    <t>Vývoj pokročilých materiálov budúcich bioresorbovateľných implantátov</t>
  </si>
  <si>
    <t>Univerzita Komenského v Bratislave - Lekárska fakulta , Slovenská technická univerzita v Bratislave - Fakulta chemickej a potravinárskej technológie , Univerzita Komenského v Bratislave - Fakulta telesnej výchovy a športu , Centrum biovied SAV, v. v. i. - Ústav molekulárnej fyziológie a genetiky</t>
  </si>
  <si>
    <t>prof. MUDr. Kollár Branislav, PhD., MPH</t>
  </si>
  <si>
    <t>APVV-23-0028</t>
  </si>
  <si>
    <t>Inovatívny a komplexný pohľad na obštrukčné spánkové apnoe</t>
  </si>
  <si>
    <t>prof. PaedDr. Körtvélyessy Lívia, PhD.</t>
  </si>
  <si>
    <t>APVV-23-0027</t>
  </si>
  <si>
    <t>Onomatopoje na priesečníku psychológie, fyziológie a psycholingvistiky</t>
  </si>
  <si>
    <t xml:space="preserve">Technická univerzita vo Zvolene - Drevárska fakulta , Slovenská poľnohospodárska univerzita v Nitre - Fakulta ekonomiky a manažmentu </t>
  </si>
  <si>
    <t>doc. Ing. Parobek Ján, PhD.</t>
  </si>
  <si>
    <t>Integrácia ekologických inovácií do inovačného procesu</t>
  </si>
  <si>
    <t>doc. Ing. Kováč Matúš, PhD.</t>
  </si>
  <si>
    <t>APVV-23-0020</t>
  </si>
  <si>
    <t>Pokročilá predikcia trenia prostredníctvom analýzy textúry vozovky s využitím umelej inteligencie</t>
  </si>
  <si>
    <t xml:space="preserve">Univerzita Mateja Bela v Banskej Bystrici - Ekonomická fakulta </t>
  </si>
  <si>
    <t>prof. Ing. Nemec Juraj, CSc.</t>
  </si>
  <si>
    <t>APVV-23-0018</t>
  </si>
  <si>
    <t>Zelené verejné obstarávanie ako nástroj inovatívnych environmentálnych riešení</t>
  </si>
  <si>
    <t>doc. RNDr. Vďačný Peter, PhD.</t>
  </si>
  <si>
    <t>APVV-23-0015</t>
  </si>
  <si>
    <t>Diverzita, fylogenéza a koevolúcia prvokov a helmintov s ich živočíšnymi hostiteľmi</t>
  </si>
  <si>
    <t xml:space="preserve">Slovenská technická univerzita v Bratislave - Fakulta chemickej a potravinárskej technológie , Univerzita Konštantína Filozofa v Nitre - Fakulta prírodných vied a informatiky, Univerzita Pavla Jozefa Šafárika v Košiciach - Prírodovedecká fakulta </t>
  </si>
  <si>
    <t>doc. Ing. Šalitroš Ivan, PhD., DrSc.</t>
  </si>
  <si>
    <t>APVV-23-0006</t>
  </si>
  <si>
    <t>Photoswitchable Single Molecule Magnets and Spin Crossover Complexes for the Surface Deposition</t>
  </si>
  <si>
    <t>Trnavská univerzita v Trnave - Fakulta zdravotníctva a sociálnej práce , Univerzita Komenského v Bratislave - Fakulta telesnej výchovy a športu , Neuroimunologický ústav SAV, v. v. i.</t>
  </si>
  <si>
    <t>prof. PhDr. Majdan Marek, PhD., MSc.</t>
  </si>
  <si>
    <t>APVV-22</t>
  </si>
  <si>
    <t>https://site.apvv.sk/Grant/Grant/Detail/115</t>
  </si>
  <si>
    <t>APVV-22-0613</t>
  </si>
  <si>
    <t>Celospoločenský dopad úrazov mozgu v Slovenskej Republike</t>
  </si>
  <si>
    <t xml:space="preserve">Univerzita Komenského v Bratislave - Fakulta telesnej výchovy a športu </t>
  </si>
  <si>
    <t>Slovenská technická univerzita v Bratislave - Stavebná fakulta , Výskumný ústav vodného hospodárstva, Ústav hydrológie SAV, v. v. i.</t>
  </si>
  <si>
    <t>prof. Ing. Ilavský Ján, PhD.</t>
  </si>
  <si>
    <t>APVV-22-0610</t>
  </si>
  <si>
    <t>Technologické postupy na odstránenie endokrinných disruptorov a elimináciu výskytu siníc a ich nežiaducich účinkov vo vodárenských zdrojoch pre zabezpečenie kvality pitnej vody podľa zvyšujúcich sa nárokov novej smernice EÚ pre pitnú vodu</t>
  </si>
  <si>
    <t>prof. Ing. Pavlovičová Jarmila, PhD.</t>
  </si>
  <si>
    <t>APVV-22-0606</t>
  </si>
  <si>
    <t>Podpora diagnostiky v oftalmológii metódami umelej inteligencie</t>
  </si>
  <si>
    <t>Mgr. Rajničová Nagyová Iveta, PhD., FABMR</t>
  </si>
  <si>
    <t>APVV-22-0587</t>
  </si>
  <si>
    <t>Behaviorálne inovácie v manažmente chronických chorôb</t>
  </si>
  <si>
    <t>prof. Ing. Pokusová Marcela, CSc.</t>
  </si>
  <si>
    <t>APVV-22-0580</t>
  </si>
  <si>
    <t>Výskum vplyvu katodického a anodického procesu elektrolytnej plazmy na vlastnosti a integritu povrchu kovových materiálov</t>
  </si>
  <si>
    <t xml:space="preserve">Technická univerzita v Košiciach - Stavebná fakulta , Technická univerzita v Košiciach - Fakulta baníctva, ekológie, riadenia a geotechnológií </t>
  </si>
  <si>
    <t>prof. Ing. Mésároš Peter, PhD.</t>
  </si>
  <si>
    <t>APVV-22-0576</t>
  </si>
  <si>
    <t>Výskum digitálnych technológií a nástrojov informačného modelovania pre navrhovanie a hodnotenie parametrov udržateľnosti stavieb v kontexte dekarbonizácie a cirkulárneho stavebníctva</t>
  </si>
  <si>
    <t>prof. Ing. Stanko Štefan, PhD.</t>
  </si>
  <si>
    <t>APVV-22-0564</t>
  </si>
  <si>
    <t>Analýza impaktu kvality vypúšťaných vôd z DČOV na lokálne zdroje pitných vôd</t>
  </si>
  <si>
    <t xml:space="preserve">Žilinská univerzita v Žiline - Fakulta bezpečnostného inžinierstva , Žilinská univerzita v Žiline - Stavebná fakulta , Žilinská univerzita v Žiline - Fakulta riadenia a informatiky , Žilinská univerzita v Žiline - Fakulta prevádzky a ekonomiky dopravy a spojov </t>
  </si>
  <si>
    <t>doc. Ing. Figuli Lucia, PhD.</t>
  </si>
  <si>
    <t>APVV-22-0562</t>
  </si>
  <si>
    <t>Posilnenie odolnosti kľúčových prvkov infraštruktúry využitím pokrokov v 3D modelovaní</t>
  </si>
  <si>
    <t>doc. RNDr. MUDr. Celec Peter, DrSc., MPH</t>
  </si>
  <si>
    <t>APVV-22-0554</t>
  </si>
  <si>
    <t>Deoxyribonukleáza 1l3 v biológii extracelulárnej DNA</t>
  </si>
  <si>
    <t>Univerzita Komenského v Bratislave - Fakulta matematiky, fyziky a informatiky , Fyzikálny ústav SAV, v. v. i.</t>
  </si>
  <si>
    <t>prof. Dr. Veis Pavel, CSc.</t>
  </si>
  <si>
    <t>APVV-22-0548</t>
  </si>
  <si>
    <t>Konfigurácia viacerých laserov na doplnenie emisnej spektroskopie pre štúdie interakcií plazmy so stenou; MW zosilnenie, fluorescencia a Raman</t>
  </si>
  <si>
    <t>Univerzita Komenského v Bratislave - Farmaceutická fakulta , Biomedicínske centrum SAV, v. v. i. - Ústav experimentálnej endokrinológie</t>
  </si>
  <si>
    <t>doc. PharmDr. Hrabovská Anna, PhD.</t>
  </si>
  <si>
    <t>APVV-22-0541</t>
  </si>
  <si>
    <t>Terapeutická úloha selektívnej inhibície cholínesteráz v srdcovom zlyhávaní</t>
  </si>
  <si>
    <t>Ing. Miťková Veronika, PhD.</t>
  </si>
  <si>
    <t>APVV-22-0526</t>
  </si>
  <si>
    <t>Fiškálne a ekonomické efekty imigrácie na Slovensku: Integrovaný modelovací prístup</t>
  </si>
  <si>
    <t xml:space="preserve">Žilinská univerzita v Žiline - Fakulta prevádzky a ekonomiky dopravy a spojov , Trenčianska univerzita Alexandra Dubčeka v Trenčíne - Fakulta sociálno-ekonomických vzťahov , Paneurópska vysoká škola - Fakulta ekonómie a podnikania </t>
  </si>
  <si>
    <t>prof. Ing. Poliak Miloš, PhD.</t>
  </si>
  <si>
    <t>APVV-22-0524</t>
  </si>
  <si>
    <t>Stratégia rozvoja železničnej dopravy Slovenskej republiky do roku 2030</t>
  </si>
  <si>
    <t>doc. RNDr. Kireš Marián, PhD.</t>
  </si>
  <si>
    <t>APVV-22-0515</t>
  </si>
  <si>
    <t>Fyzikálne vzdelávanie metódou zmiešanej výučby v prostredí vzdelávacieho laboratória budúcnosti</t>
  </si>
  <si>
    <t>prof. Ing. Petráš Ivo, DrSc.</t>
  </si>
  <si>
    <t>APVV-22-0508</t>
  </si>
  <si>
    <t>Výskum moderných metód, algoritmov a prostriedkov pre matematické modelovanie, analýzu, simuláciu, predikciu a riadenie dynamických procesov v zložitých systémoch a štruktúrach</t>
  </si>
  <si>
    <t>doc. Ing. Neubauerová Erika, PhD.</t>
  </si>
  <si>
    <t>APVV-22-0482</t>
  </si>
  <si>
    <t>Financovanie územnej samosprávy - potenciál funkčných mikroregiónov</t>
  </si>
  <si>
    <t>Univerzita Komenského v Bratislave - Fakulta telesnej výchovy a športu , Neuroimunologický ústav SAV, v. v. i., Trnavská univerzita v Trnave</t>
  </si>
  <si>
    <t>PaedDr. Tóth Igor, PhD.</t>
  </si>
  <si>
    <t>APVV-22-0470</t>
  </si>
  <si>
    <t>Trnavská univerzita v Trnave</t>
  </si>
  <si>
    <t xml:space="preserve">Univerzita sv. Cyrila a Metoda v Trnave - Fakulta masmediálnej komunikácie , Univerzita sv. Cyrila a Metoda v Trnave - Fakulta prírodných vied </t>
  </si>
  <si>
    <t>doc. PhDr. Čábyová Ľudmila, PhD.</t>
  </si>
  <si>
    <t>APVV-22-0469</t>
  </si>
  <si>
    <t>Cestovná mapa digitálnej platformy zabezpečujúcej AI (Artificial Intelligence) automatizáciu rozhodovacích procesov v oblasti komunikačnej stratégie.</t>
  </si>
  <si>
    <t>Univerzita veterinárskeho lekárstva a farmácie v Košiciach, Centrum biovied SAV, v. v. i. - Ústav fyziológie hospodárskych zvierat</t>
  </si>
  <si>
    <t>doc. MVDr. Zigo František, PhD.</t>
  </si>
  <si>
    <t>APVV-22-0457</t>
  </si>
  <si>
    <t>Bezantibiotické prístupy kontroly mastitíd dojníc so zvýšením hygieny prostredia na produkčných farmách</t>
  </si>
  <si>
    <t xml:space="preserve">Univerzita Mateja Bela v Banskej Bystrici - Pedagogická fakulta </t>
  </si>
  <si>
    <t>prof. PaedDr. Vančíková Katarína, PhD.</t>
  </si>
  <si>
    <t>APVV-22-0450</t>
  </si>
  <si>
    <t>Program rozvoja jazykových spôsobilostí detí s odlišným materinským jazykom v slovenskom jazyku - tvorba a overovanie</t>
  </si>
  <si>
    <t>prof. Ing. Rajčániová Miroslava, PhD.</t>
  </si>
  <si>
    <t>APVV-22-0442</t>
  </si>
  <si>
    <t>Klimatická zmena a poľnohospodárstvo: úloha technológií a politík</t>
  </si>
  <si>
    <t xml:space="preserve">Prešovská univerzita v Prešove - Fakulta humanitných a prírodných vied , Parazitologický ústav SAV, v. v. i., Univerzita Komenského v Bratislave - Prírodovedecká fakulta </t>
  </si>
  <si>
    <t>doc. Mgr. Hromada Martin, PhD.</t>
  </si>
  <si>
    <t>APVV-22-0440</t>
  </si>
  <si>
    <t>Faktory ovplyvňujúce obmenu sietí parazit-hostiteľ - od lokálnych ku kontinentálnym metaspoločenstvám</t>
  </si>
  <si>
    <t>Slovenská technická univerzita v Bratislave - Strojnícka fakulta , ŽP Výskumno-vývojové centrum s.r.o.</t>
  </si>
  <si>
    <t>doc. Ing. Gulan Martin, PhD.</t>
  </si>
  <si>
    <t>APVV-22-0436</t>
  </si>
  <si>
    <t>Dátová podpora riadenia procesu plynulého odlievania ocele na posilnenie výrobnej flexibility a environmentálnej udržateľnosti v Železiarňach Podbrezová</t>
  </si>
  <si>
    <t>prof. Ing. Sokol Milan, PhD.</t>
  </si>
  <si>
    <t>APVV-22-0431</t>
  </si>
  <si>
    <t>Digitálne dvojičky mostov ako základ monitorovania pre manažment údržby</t>
  </si>
  <si>
    <t xml:space="preserve">Žilinská univerzita v Žiline - Fakulta elektrotechniky a informačných technológií, Žilinská univerzita v Žiline - Strojnícka fakulta </t>
  </si>
  <si>
    <t>doc. Ing. Babušiak Branko, PhD.</t>
  </si>
  <si>
    <t>APVV-22-0423</t>
  </si>
  <si>
    <t>Vývoj modulárneho systému automobilu pre monitorovanie zdravotného stavu a únavy vodiča</t>
  </si>
  <si>
    <t>Technická univerzita v Košiciach - Fakulta elektrotechniky a informatiky , Kempelenov inštitút inteligentných technológií</t>
  </si>
  <si>
    <t>prof. Ing. Machová Kristína, PhD.</t>
  </si>
  <si>
    <t>APVV-22-0414</t>
  </si>
  <si>
    <t>Multimodálna detekcia prejavov toxického správania v sociálnych médiách</t>
  </si>
  <si>
    <t>prof. RNDr. Šimkovic Fedor, CSc.</t>
  </si>
  <si>
    <t>APVV-22-0413</t>
  </si>
  <si>
    <t>Skúmanie vlastností a interakcií neutrín pomocou  reaktorových, atmosférických, astrofyzikálnych neutrín a atómového jadra</t>
  </si>
  <si>
    <t>Slovenská technická univerzita v Bratislave - Fakulta elektrotechniky a informatiky , POWERTEC s.r.o.</t>
  </si>
  <si>
    <t>Ing. Novota Miroslav, PhD.</t>
  </si>
  <si>
    <t>APVV-22-0408</t>
  </si>
  <si>
    <t>Vývoj systému monitorovania biomarkerov rakoviny s využitím senzorov organickej elektroniky</t>
  </si>
  <si>
    <t>prof. Dr. Ing. Golian Jozef</t>
  </si>
  <si>
    <t>APVV-22-0402</t>
  </si>
  <si>
    <t xml:space="preserve">Procesné zmeny  zloženia vo vybraných potravinových matriciach vo vzťahu ku kontrole kvality, bezpečnosti a autenticity potravín </t>
  </si>
  <si>
    <t>prof. Ing. Galajda Pavol, CSc.</t>
  </si>
  <si>
    <t>APVV-22-0400</t>
  </si>
  <si>
    <t>Rozšírenie autonómnych aplikácií monitorovania, prostredníctvom viacpásmových UWB senzorov</t>
  </si>
  <si>
    <t>prof. Mgr. Chabada Michal, PhD.</t>
  </si>
  <si>
    <t>APVV-22-0397</t>
  </si>
  <si>
    <t>Naturalizmus a konštruktivizmus ako konkurenčné alebo komplementárne programy</t>
  </si>
  <si>
    <t>Slovenská technická univerzita v Bratislave - Materiálovotechnologická fakulta, Trnava , STATON, s.r.o.</t>
  </si>
  <si>
    <t>Ing. Sahul Martin, PhD.</t>
  </si>
  <si>
    <t>APVV-22-0393</t>
  </si>
  <si>
    <t>Environmentálne klzné vrstvy pre extrémne tribologické aplikácie</t>
  </si>
  <si>
    <t>doc. Ing. Živčák Marek, PhD.</t>
  </si>
  <si>
    <t>APVV-22-0392</t>
  </si>
  <si>
    <t>Štúdium efektov otepľovania a sucha na fotosyntetickú produktivitu genetických zdrojov plodín</t>
  </si>
  <si>
    <t>prof. Ing. Hloch Sergej, PhD.</t>
  </si>
  <si>
    <t>APVV-22-0391</t>
  </si>
  <si>
    <t>Modifikácia povrchov ultrazvukom budeným vodným prúdom.</t>
  </si>
  <si>
    <t>doc. Ing. Ház  Aleš, PhD.</t>
  </si>
  <si>
    <t>APVV-22-0388</t>
  </si>
  <si>
    <t>Modifikácia lignínu pre pokročilé materiály</t>
  </si>
  <si>
    <t>Slovenská technická univerzita v Bratislave - Fakulta chemickej a potravinárskej technológie , Centrum biovied SAV, v. v. i. - Ústav molekulárnej fyziológie a genetiky</t>
  </si>
  <si>
    <t>doc. Ing. Šimkovič Martin, PhD.</t>
  </si>
  <si>
    <t>APVV-22-0383</t>
  </si>
  <si>
    <t xml:space="preserve">Využitie rekombinantných enzýmov s tioglukozidázovou aktivitou na transformáciu rastlinných glukozinolátov a ich analógov na biologicky aktívne látky s preventívnym a supresívnym účinkom na rozvoj neoplázie </t>
  </si>
  <si>
    <t>doc. RNDr. Rabajdová Miroslava, PhD.</t>
  </si>
  <si>
    <t>APVV-22-0357</t>
  </si>
  <si>
    <t>Neinvazívna diagnostika na báze ncRNA</t>
  </si>
  <si>
    <t>RNDr. Ďúranová Hana, PhD.</t>
  </si>
  <si>
    <t>APVV-22-0348</t>
  </si>
  <si>
    <t>Potenciálny protirakovinový účinok MCT kokosového oleja podmienený prídavkom extraktov z vybraných plodov Capsicum spp.</t>
  </si>
  <si>
    <t>prof. MUDr. Mokrý Juraj, PhD.</t>
  </si>
  <si>
    <t>APVV-22-0342</t>
  </si>
  <si>
    <t>Evolučný vývoj a vznik rezistentných foriem tuberkulózy - ovplyvnenie ich prenosu a liečby migračnými udalosťami z Ukrajiny</t>
  </si>
  <si>
    <t>Technická univerzita v Košiciach - Strojnícka fakulta , Nemocnica AGEL Košice-Šaca a.s.</t>
  </si>
  <si>
    <t>Dr. h. c. mult. prof Ing. Živčák Jozef, DrSc., MPH</t>
  </si>
  <si>
    <t>APVV-22-0340</t>
  </si>
  <si>
    <t>Vývoj a testovanie ortéz na podporu liečby popálenín s využitím 3D skenovania a aditívnej výroby</t>
  </si>
  <si>
    <t>A2B, s.r.o., Žilinská univerzita v Žiline - Fakulta elektrotechniky a informačných technológií</t>
  </si>
  <si>
    <t>doc. Ing. Praženica Michal, PhD.</t>
  </si>
  <si>
    <t>APVV-22-0330</t>
  </si>
  <si>
    <t>Výskum systému pre aktívne a optimálne hospodárenie s elektrickou energiou s využitím batériových úložísk</t>
  </si>
  <si>
    <t>Žilinská univerzita v Žiline - Strojnícka fakulta , Ústav merania SAV, v. v. i.</t>
  </si>
  <si>
    <t>doc. Ing. Markovič Jaromír, PhD.</t>
  </si>
  <si>
    <t>APVV-22-0328</t>
  </si>
  <si>
    <t>Návrh metodiky a jej overenie pre meranie vybraných parametrov Ti implantátov vo výrobnom procese</t>
  </si>
  <si>
    <t xml:space="preserve">Trnavská univerzita v Trnave - Filozofická fakulta , Trnavská univerzita v Trnave - Teologická fakulta, Bratislava </t>
  </si>
  <si>
    <t>prof. PhDr. Rábik Vladimír, PhD.</t>
  </si>
  <si>
    <t>APVV-22-0306</t>
  </si>
  <si>
    <t>Fiat ut petitur. Slovacikálne historiká v písomnej agende Rímskej kúrie</t>
  </si>
  <si>
    <t xml:space="preserve">Trnavská univerzita v Trnave - Filozofická fakulta </t>
  </si>
  <si>
    <t>Slovenská technická univerzita v Bratislave - Fakulta elektrotechniky a informatiky , Fyzikálny ústav SAV, v. v. i.</t>
  </si>
  <si>
    <t>doc. Ing. Vrban Branislav, PhD.</t>
  </si>
  <si>
    <t>APVV-22-0304</t>
  </si>
  <si>
    <t>Neutrónová defektoskopia perspektívnych tepelných výmenníkov</t>
  </si>
  <si>
    <t xml:space="preserve">Univerzita Komenského v Bratislave - Filozofická fakulta , Vysoká škola výtvarných umení - Fa výtvar. umení VŠVU, Univerzita Pavla Jozefa Šafárika v Košiciach - Filozofická fakulta </t>
  </si>
  <si>
    <t>doc. Mgr. Szabó Miloslav, PhD.</t>
  </si>
  <si>
    <t>APVV-22-0301</t>
  </si>
  <si>
    <t>Dejiny umenia v Slovenskom štáte a v nacistickej Európe. Inštitúcie a recepcia medzi centrom a perifériou</t>
  </si>
  <si>
    <t xml:space="preserve">Slovenská poľnohospodárska univerzita v Nitre, Centrum biovied SAV, v. v. i. - Ústav biochémie a genetiky živočíchov, Univerzita Komenského v Bratislave - Prírodovedecká fakulta </t>
  </si>
  <si>
    <t>Dr. Ing. Požgajová Miroslava</t>
  </si>
  <si>
    <t>APVV-22-0294</t>
  </si>
  <si>
    <t>Funkčná analýza TOR signálnej dráhy v regulácii abiotického stresu v kvasinke Schizosaccharomyces pombe</t>
  </si>
  <si>
    <t>prof. Ing. Bodík Igor, PhD.</t>
  </si>
  <si>
    <t>APVV-22-0292</t>
  </si>
  <si>
    <t>Opätovné využívanie vyčistených odpadových vôd</t>
  </si>
  <si>
    <t>Technická univerzita v Košiciach - Fakulta elektrotechniky a informatiky , Semikron Danfoss, s.r.o.</t>
  </si>
  <si>
    <t>prof. Ing. Pietriková Alena, CSc.</t>
  </si>
  <si>
    <t>APVV-22-0289</t>
  </si>
  <si>
    <t>Synergia nových foriem a riešení spájkovania a ich vplyv na kvalitu v kontexte nízkoenergetického a environmentálneho prístupu pri výrobe výkonových modulov elektroniky</t>
  </si>
  <si>
    <t>doc. Mgr. Antalic Stanislav, PhD.</t>
  </si>
  <si>
    <t>APVV-22-0282</t>
  </si>
  <si>
    <t>Zriedkavé rozpady a štruktúra exotických izotopov</t>
  </si>
  <si>
    <t>doc. MUDr. Škorvánek Matej, PhD.</t>
  </si>
  <si>
    <t>APVV-22-0279</t>
  </si>
  <si>
    <t>Biomarkery prodromálnych a genetických foriem Parkinsonovej choroby</t>
  </si>
  <si>
    <t>doc. Ing. Šutý Štefan, PhD.</t>
  </si>
  <si>
    <t>APVV-22-0277</t>
  </si>
  <si>
    <t>Zvyšovanie elastických vlastností papierov fyzikálnymi a chemickými modifikáciami</t>
  </si>
  <si>
    <t>prof. PhDr. Dolník Juraj, DrSc.</t>
  </si>
  <si>
    <t>APVV-22-0275</t>
  </si>
  <si>
    <t>Inkluzívna štylistika</t>
  </si>
  <si>
    <t>Technická univerzita v Košiciach - Fakulta elektrotechniky a informatiky , Univerzita Pavla Jozefa Šafárika v Košiciach - Filozofická fakulta , Žilinská univerzita v Žiline - Fakulta elektrotechniky a informačných technológií</t>
  </si>
  <si>
    <t>doc. Ing. Ondáš Stanislav, PhD.</t>
  </si>
  <si>
    <t>APVV-22-0261</t>
  </si>
  <si>
    <t>Úloha podporných nástrojov pre skorú diagnostiku a terapiu u detí s poruchami sluchu a reči</t>
  </si>
  <si>
    <t>Slovenská poľnohospodárska univerzita v Nitre, TAJNA s.r.o.</t>
  </si>
  <si>
    <t>Ing. Trebichalský Pavol, PhD.</t>
  </si>
  <si>
    <t>APVV-22-0255</t>
  </si>
  <si>
    <t>Valorizácia bioaktívnych zložiek z vedľajších produktov spracovania hrozna a ich využitie v inovatívnych potravinách</t>
  </si>
  <si>
    <t>APVV-22-0247</t>
  </si>
  <si>
    <t>Interakcie plazmy s kvapalinami a efekty/využitie plazmou aktivovanej vody v medicíne a poľnohospodárstve</t>
  </si>
  <si>
    <t>Technická univerzita vo Zvolene - Drevárska fakulta , VIPO a.s.</t>
  </si>
  <si>
    <t>prof. Ing. Sedliačik Ján, PhD.</t>
  </si>
  <si>
    <t>APVV-22-0238</t>
  </si>
  <si>
    <t>Výskum a príprava drevných bio-kompozitov s nízkou emisiou formaldehydu s aplikáciou aminoplastov modifikovaných prírodnými polymérnymi aditívami a aktivátormi polykondenzácie</t>
  </si>
  <si>
    <t>prof. Ing. Čertík Milan, PhD.</t>
  </si>
  <si>
    <t>APVV-22-0235</t>
  </si>
  <si>
    <t>Biotechnologická konverzia odpadových agroindustriálnych materiálov na cielenú produkciu netradičných a priemyselne atraktívnych lipofilných metabolitov</t>
  </si>
  <si>
    <t xml:space="preserve">Univerzita Komenského v Bratislave - Lekárska fakulta , Univerzita Komenského v Bratislave - Filozofická fakulta </t>
  </si>
  <si>
    <t>RNDr. Hunáková Ľuba, CSc.</t>
  </si>
  <si>
    <t>APVV-22-0231</t>
  </si>
  <si>
    <t>Terapeutický potenciál intervencie redukujúcej stres v komplexnej onkologickej starostlivosti</t>
  </si>
  <si>
    <t>prof. Dr. Schuppener Georg</t>
  </si>
  <si>
    <t>APVV-22-0221</t>
  </si>
  <si>
    <t>Manipulatívne reprezentácie v časoch krízy: Jazykové stratégie konšpiračných teórií a alternatívnych právd v nemeckom a slovenskom jazykovom priestore</t>
  </si>
  <si>
    <t>prof. Ing. Toman Róbert, PhD.</t>
  </si>
  <si>
    <t>APVV-22-0206</t>
  </si>
  <si>
    <t>Toxikologické a nutričné aspekty ovčích produktov vo vzťahu k zdraviu človeka: podpora chovu oviec a zvýšenia konzumácie ovčích produktov na Slovensku.</t>
  </si>
  <si>
    <t xml:space="preserve">Univerzita Konštantína Filozofa v Nitre - Filozofická fakulta , Univerzita Komenského v Bratislave - Rímskokatolícka cyrilometodská bohoslovecká fakulta </t>
  </si>
  <si>
    <t>doc. PhDr. Kondrla Peter, PhD.</t>
  </si>
  <si>
    <t>APVV-22-0204</t>
  </si>
  <si>
    <t>Religiozita a hodnoty trvalej udržateľnosti</t>
  </si>
  <si>
    <t xml:space="preserve">Trnavská univerzita v Trnave - Teologická fakulta, Bratislava </t>
  </si>
  <si>
    <t>doc. Ing. Hroboň Bohdan, PhD., M.A.</t>
  </si>
  <si>
    <t>APVV-22-0184</t>
  </si>
  <si>
    <t>Komentár ku Knihe proroka Izaiáša I</t>
  </si>
  <si>
    <t>doc. Mgr. Šipikal Miroslav, PhD.</t>
  </si>
  <si>
    <t>APVV-22-0183</t>
  </si>
  <si>
    <t>Európska dimenzia tvorby znalostí v regiónoch</t>
  </si>
  <si>
    <t xml:space="preserve">Univerzita Pavla Jozefa Šafárika v Košiciach - Prírodovedecká fakulta , Slovenská technická univerzita v Bratislave - Fakulta chemickej a potravinárskej technológie </t>
  </si>
  <si>
    <t>doc. RNDr. Čižmár Erik, PhD.</t>
  </si>
  <si>
    <t>APVV-22-0172</t>
  </si>
  <si>
    <t>Vplyv redukovanej rozmernosti na spinovo-fonónovú interakciu</t>
  </si>
  <si>
    <t>prof. Ing. Sekaj Ivan, PhD.</t>
  </si>
  <si>
    <t>APVV-22-0169</t>
  </si>
  <si>
    <t>Neuroevolúcia riadenia</t>
  </si>
  <si>
    <t>prof. Mgr. Šebesta Radovan, DrSc.</t>
  </si>
  <si>
    <t>APVV-22-0167</t>
  </si>
  <si>
    <t>Jemné organokovové zlúčeniny pre zelenú syntézu a katalýzu</t>
  </si>
  <si>
    <t>Slovenská technická univerzita v Bratislave - Fakulta chemickej a potravinárskej technológie , Univerzita Komenského v Bratislave - Prírodovedecká fakulta , McCarter a.s.</t>
  </si>
  <si>
    <t>doc. Ing. Štefuca Vladimír, CSc.</t>
  </si>
  <si>
    <t>APVV-22-0161</t>
  </si>
  <si>
    <t>Využitie biotechnologickych transformácií pri výrobe zdraviu prospešných nápojov</t>
  </si>
  <si>
    <t xml:space="preserve">Univerzita Komenského v Bratislave - Lekárska fakulta , Neuroimunologický ústav SAV, v. v. i., Univerzita Komenského v Bratislave - Filozofická fakulta </t>
  </si>
  <si>
    <t>prof. MUDr. Bražinová Alexandra, PhD., MPH</t>
  </si>
  <si>
    <t>APVV-22-0160</t>
  </si>
  <si>
    <t>Analýza psychoneuroimunologických parametrov zdravia vo vybraných skupinách slovenskej populácie</t>
  </si>
  <si>
    <t>Slovenská technická univerzita v Bratislave - Stavebná fakulta , Pamiatkový úrad Slovenskej republiky, Archeologický ústav SAV, v. v. i.</t>
  </si>
  <si>
    <t>Ing. Lieskovský Tibor, PhD.</t>
  </si>
  <si>
    <t>APVV-22-0151</t>
  </si>
  <si>
    <t>Krajina pod mračnom bodov - Potenciál špecializovaného spracovania leteckého laserového skenovania s veľmi vysokým rozlíšením pre ochranu kultúrneho dedičstva na Slovensku</t>
  </si>
  <si>
    <t>Univerzita Komenského v Bratislave - Prírodovedecká fakulta , Ústav anorganickej chémie SAV, v. v. i.</t>
  </si>
  <si>
    <t>prof. RNDr. Bujdák Juraj, DrSc.</t>
  </si>
  <si>
    <t>APVV-22-0150</t>
  </si>
  <si>
    <t>Fotofunkčné hybridné materiály organických luminofórov a nanočastíc vrstevnatých silikátov</t>
  </si>
  <si>
    <t>prof. Ing. Dománková Mária, PhD.</t>
  </si>
  <si>
    <t>APVV-22-0146</t>
  </si>
  <si>
    <t>Synergický efekt finálneho obrábania na koróznu odolnosť austenitických koróziivzdorných ocelí</t>
  </si>
  <si>
    <t>prof. RNDr. Nosek Jozef, DrSc.</t>
  </si>
  <si>
    <t>APVV-22-0144</t>
  </si>
  <si>
    <t>Komparatívna transkriptomika ako okno do sveta základných biologických procesov</t>
  </si>
  <si>
    <t>prof. Mgr. Koděra Peter, PhD.</t>
  </si>
  <si>
    <t>APVV-22-0134</t>
  </si>
  <si>
    <t>Komplexný model W-Mo ložiska Ochtiná-Rochovce a environmentálne prijateľné možnosti  jeho využitia</t>
  </si>
  <si>
    <t>prof. RNDr. Masár Marián , PhD.</t>
  </si>
  <si>
    <t>APVV-22-0133</t>
  </si>
  <si>
    <t>Zelené laboratórium pre analýzu a charakterizáciu farmaceutík a bioaktívnych látok</t>
  </si>
  <si>
    <t xml:space="preserve">Univerzita Komenského v Bratislave - Filozofická fakulta , Trnavská univerzita v Trnave - Pedagogická fakulta </t>
  </si>
  <si>
    <t>doc. Mgr. Lichnerová Lucia, PhD.</t>
  </si>
  <si>
    <t>Šľachtické knižnice 18. a 19. storočia na západnom a strednom Slovensku</t>
  </si>
  <si>
    <t xml:space="preserve">Ekonomická univerzita v Bratislave - Obchodná fakulta </t>
  </si>
  <si>
    <t>doc. Ing. Baumöhl Eduard, PhD.</t>
  </si>
  <si>
    <t>APVV-22-0126</t>
  </si>
  <si>
    <t>Detekcia daňových manipulácií s využitím metód strojového učenia a umelej inteligencie</t>
  </si>
  <si>
    <t>Univerzita Komenského v Bratislave - Jesseniova lekárska fakulta v Martine, Ústav merania SAV, v. v. i.</t>
  </si>
  <si>
    <t>RNDr. Štrbák Oliver, PhD.</t>
  </si>
  <si>
    <t>APVV-22-0122</t>
  </si>
  <si>
    <t>Pokročilá diagnostika neurodegeneratívnych ochorení pomocou techník magnetickej rezonancie a umelej inteligencie</t>
  </si>
  <si>
    <t>Technická univerzita v Košiciach - Letecká fakulta , MicroStep-MIS, spol. s r.o.</t>
  </si>
  <si>
    <t>Dr. h. c. prof. Ing. Kelemen Miroslav, DrSc., MBA</t>
  </si>
  <si>
    <t>APVV-22-0107</t>
  </si>
  <si>
    <t>AeroCloud – komplexný meteorologický systém rozpoznávania oblačnosti pre digitalizáciu pozorovania oblačnosti</t>
  </si>
  <si>
    <t xml:space="preserve">Technická univerzita v Košiciach - Letecká fakulta </t>
  </si>
  <si>
    <t>prof. Ing. Šimko Peter, DrSc.</t>
  </si>
  <si>
    <t>APVV-22-0102</t>
  </si>
  <si>
    <t>Eliminácia aflatoxínu M1 z mieka</t>
  </si>
  <si>
    <t>prof. MVDr. Legáth Jaroslav, CSc.</t>
  </si>
  <si>
    <t>APVV-22-0101</t>
  </si>
  <si>
    <t>Štúdium toxicity jednotlivých frakcií hadích jedov na vybraných laboratórnych in vitro biomodeloch</t>
  </si>
  <si>
    <t xml:space="preserve">Univerzita Komenského v Bratislave - Prírodovedecká fakulta , Ústav vied o Zemi SAV, v. v. i., Univerzita Mateja Bela v Banskej Bystrici - Fakulta prírodných vied </t>
  </si>
  <si>
    <t>doc. Mgr. Ondrejka Martin, PhD.</t>
  </si>
  <si>
    <t>APVV-22-0092</t>
  </si>
  <si>
    <t>Petrogenetické modely Paleozoických granitických hornín v Západných Karpatoch a ich korelácia</t>
  </si>
  <si>
    <t xml:space="preserve">Univerzita Mateja Bela v Banskej Bystrici - Ekonomická fakulta , Žilinská univerzita v Žiline - Fakulta prevádzky a ekonomiky dopravy a spojov , Technická univerzita v Košiciach - Ekonomická fakulta , Univerzita Komenského v Bratislave - Filozofická fakulta </t>
  </si>
  <si>
    <t>doc. Ing. Murray Svidroňová Mária, PhD.</t>
  </si>
  <si>
    <t>APVV-22-0090</t>
  </si>
  <si>
    <t>Uplatnenie behaviorálnej ekonómie v mapovaní preferencií v oblastiach bývania, zamestnania a dopravnej mobility</t>
  </si>
  <si>
    <t xml:space="preserve">Technická univerzita v Košiciach - Ekonomická fakulta </t>
  </si>
  <si>
    <t>prof. PhDr. Žeňuch Peter, DrSc.</t>
  </si>
  <si>
    <t>APVV-22-0088</t>
  </si>
  <si>
    <t>Čo skývajú slovenské archívy? Duchovné dedičstvo Východu na Západe</t>
  </si>
  <si>
    <t>doc. MVDr. Bhide Mangesh, PhD.</t>
  </si>
  <si>
    <t>APVV-22-0084</t>
  </si>
  <si>
    <t xml:space="preserve">Vývoj nano-systému na transport liečiv do mozgu proti neuroinvazívnym patogénom </t>
  </si>
  <si>
    <t xml:space="preserve">Trnavská univerzita v Trnave - Právnická fakulta </t>
  </si>
  <si>
    <t>prof. JUDr. Gábriš Tomáš, PhD., LL.M.</t>
  </si>
  <si>
    <t>APVV-22-0079</t>
  </si>
  <si>
    <t>Premeny právnej vedy – historické a súčasné podoby právnej vedy a vedeckosti práva</t>
  </si>
  <si>
    <t>Univerzita Komenského v Bratislave, Univerzita Pavla Jozefa Šafárika v Košiciach</t>
  </si>
  <si>
    <t>Mgr. Husárová Daniela, PhD., PhD.</t>
  </si>
  <si>
    <t>APVV-22-0078</t>
  </si>
  <si>
    <t>Duševné zdravie u dospievajúcich v kontexte súčasných spoločenských výziev</t>
  </si>
  <si>
    <t>Dr. Pakseresht Amirhossein, PhD.</t>
  </si>
  <si>
    <t>APVV-22-0070</t>
  </si>
  <si>
    <t>Príprava a vývoj vysoko-entropickej oxidovej keramiky pre tepelné bariérové povlaky</t>
  </si>
  <si>
    <t>Ing. Galusková Dagmar, PhD.</t>
  </si>
  <si>
    <t>APVV-22-0062</t>
  </si>
  <si>
    <t>Referenčné sklá pre analýzu strategických surovín</t>
  </si>
  <si>
    <t>prof. MUDr. Plevkova Jana, PhD.</t>
  </si>
  <si>
    <t>APVV-22-0052</t>
  </si>
  <si>
    <t>Mikrobióm dýchacích ciest a jeho vzťah k obranným mechanizmom v konvenčných a SPF zvieracích modeloch</t>
  </si>
  <si>
    <t>Univerzita Komenského v Bratislave - Fakulta telesnej výchovy a športu , Biomedicínske centrum SAV, v. v. i. - Ústav klinického a translačného výskumu</t>
  </si>
  <si>
    <t>prof. RNDr. Bielik Viktor, PhD.</t>
  </si>
  <si>
    <t>APVV-22-0047</t>
  </si>
  <si>
    <t>Účinok telesného cvičenia a výživy na črevný mikrobióm a kvalitu života vyliečených onkologických pacientov.</t>
  </si>
  <si>
    <t>prof. Ing. Mikolaj Ján, CSc.</t>
  </si>
  <si>
    <t>APVV-22-0040</t>
  </si>
  <si>
    <t>Zlepšenie implementačných procesov riadenia aktív cestného hospodárstva využitím metódy Cross Asset Allocation and Optimization</t>
  </si>
  <si>
    <t>prof. Ing. Markoš Jozef, DrSc.</t>
  </si>
  <si>
    <t>APVV-22-0038</t>
  </si>
  <si>
    <t>Využitie membránovej kryštalizácie na separáciu hodnotných látok s vysokou čistotou</t>
  </si>
  <si>
    <t>Dr. Chen Si</t>
  </si>
  <si>
    <t>APVV-22-0036</t>
  </si>
  <si>
    <t>3D bioaktívny sklenený implantát napodobňujúci prírodú kosť s terapeutickými účinkami</t>
  </si>
  <si>
    <t xml:space="preserve">Technická univerzita vo Zvolene - Drevárska fakulta , Slovenská technická univerzita v Bratislave - Fakulta chemickej a potravinárskej technológie </t>
  </si>
  <si>
    <t>doc. Ing. Čabalová Iveta, PhD.</t>
  </si>
  <si>
    <t>APVV-22-0034</t>
  </si>
  <si>
    <t>Valorizácia odpadových polymérov z automobilového priemyslu pre produkciu priemyselne zaujímavých kompozitov s vylepšenými vlastnosťami</t>
  </si>
  <si>
    <t>prof. RNDr. Kačíková Danica, PhD., MSc.</t>
  </si>
  <si>
    <t>APVV-22-0030</t>
  </si>
  <si>
    <t>Návrh Smart riešení prepojenia výsledkov požiarneho skúšobníctva s počítačom podporovaným modelovaním pre zvýšenie kvality výstupov bezpečnostného výskumu</t>
  </si>
  <si>
    <t xml:space="preserve">Univerzita Komenského v Bratislave - Prírodovedecká fakulta , Univerzita Pavla Jozefa Šafárika v Košiciach - Prírodovedecká fakulta </t>
  </si>
  <si>
    <t>prof. RNDr. Minár Jozef, CSc.</t>
  </si>
  <si>
    <t>APVV-22-0024</t>
  </si>
  <si>
    <t>Fyzikálna geomorfometria pre fyzickogeografický výskum</t>
  </si>
  <si>
    <t>Slovenská technická univerzita v Bratislave - Fakulta chemickej a potravinárskej technológie , VIPO a.s.</t>
  </si>
  <si>
    <t>doc. Ing. Kruželák Ján, PhD.</t>
  </si>
  <si>
    <t>APVV-22-0011</t>
  </si>
  <si>
    <t>Ekologické gumárske zmesi a materiály</t>
  </si>
  <si>
    <t xml:space="preserve">Slovenská technická univerzita v Bratislave - Stavebná fakulta , Trenčianska univerzita Alexandra Dubčeka v Trenčíne - Fakulta špeciálnej techniky </t>
  </si>
  <si>
    <t>prof. RNDr. Širáň Jozef , PhD.</t>
  </si>
  <si>
    <t>APVV-22-0005</t>
  </si>
  <si>
    <t>Regulárne mapy: konštrukcie a klasifikácia</t>
  </si>
  <si>
    <t>doc. Ing. Gejdoš Miloš, PhD.</t>
  </si>
  <si>
    <t>APVV-22-0001</t>
  </si>
  <si>
    <t>Optimalizácia hlavných zdravotných a bezpečnostných rizík pri využívaní lesnej biomasy na energetické účely</t>
  </si>
  <si>
    <t>Slovenská technická univerzita v Bratislave - Fakulta elektrotechniky a informatiky , Univerzita Komenského v Bratislave - Lekárska fakulta , NanoDesign, s.r.o.</t>
  </si>
  <si>
    <t>Ing. Kuzma Anton, PhD.</t>
  </si>
  <si>
    <t>APVV-21</t>
  </si>
  <si>
    <t>https://site.apvv.sk/Grant/Grant/Detail/111</t>
  </si>
  <si>
    <t>APVV-21-0509</t>
  </si>
  <si>
    <t>Diagnostický telemedicínsky systém pre automatizované vyhodnocovanie krvného tlaku s využitím miniatúrnych IoT zariadení a neurónových sietí</t>
  </si>
  <si>
    <t>Mgr. Hrobárik Peter, PhD.</t>
  </si>
  <si>
    <t>APVV-21-0503</t>
  </si>
  <si>
    <t>Nízkomolekulárne luminiscenčné senzory a fotosenzibilizátory pre dvojfotónovo excitované biozobrazovanie, fotodynamickú terapiu a protiinfekčnú liečbu</t>
  </si>
  <si>
    <t>prof. Ing. Hudec Róbert, PhD.</t>
  </si>
  <si>
    <t>APVV-21-0502</t>
  </si>
  <si>
    <t xml:space="preserve">BrainWatch: System for automatic detection of intracranial aneurysms </t>
  </si>
  <si>
    <t>prof. RNDr. Noga Jozef, DrSc.</t>
  </si>
  <si>
    <t>APVV-21-0497</t>
  </si>
  <si>
    <t xml:space="preserve">Smerom k efektívnejším prístupom  na  báze geminálov, v  ktorých je  dynamická elektrónová  korelácia ošetrená cez  F12 metodológiu. </t>
  </si>
  <si>
    <t>prof. Dr. Meier Jörg</t>
  </si>
  <si>
    <t>APVV-21-0485</t>
  </si>
  <si>
    <t xml:space="preserve">Verba volant scripta manent. Slová uletia, zapísané zostáva. Karpathen Post - ako zdroj regionálnych dejín, jazyka a kultúry na Spiši na prelome 19. a 20. storočia </t>
  </si>
  <si>
    <t>Spáč Samuel, M.A., PhD.</t>
  </si>
  <si>
    <t>APVV-21-0484</t>
  </si>
  <si>
    <t>Odolnosť voči oslabovaniu demokracie: pripravenosť Slovenska na obranu voči útokom na demokraciu</t>
  </si>
  <si>
    <t>doc. Mgr. Kiseľák Jozef, PhD.</t>
  </si>
  <si>
    <t>APVV-21-0468</t>
  </si>
  <si>
    <t xml:space="preserve">Dolovanie, agregovanie a modelovanie údajov s prvkami neurčitosti </t>
  </si>
  <si>
    <t>doc. Ing. Roch Marek, PhD.</t>
  </si>
  <si>
    <t>APVV-21-0462</t>
  </si>
  <si>
    <t>Výskum aktívneho výkonového manažmentu smart systémov verejného osvetlenia</t>
  </si>
  <si>
    <t>doc. Ing. Holubčík Michal, PhD.</t>
  </si>
  <si>
    <t>APVV-21-0452</t>
  </si>
  <si>
    <t>Vplyv využitia malých elektrostatických odlučovačov na znižovanie produkcie tuhých znečisťujúcich látok pri spaľovaní palív v domácnostiach</t>
  </si>
  <si>
    <t>prof. Ing. Gutten Miroslav, PhD.</t>
  </si>
  <si>
    <t>APVV-21-0449</t>
  </si>
  <si>
    <t>Integrovaný systém pre analýzu stavu transformátorov vzhľadom na účinky skratových a zapínacích prúdov</t>
  </si>
  <si>
    <t>Slovenská technická univerzita v Bratislave - Fakulta informatiky a informačných technológií , Ústav informatiky SAV, v. v. i.</t>
  </si>
  <si>
    <t>doc. Mgr. Kováč Michal, MSc., PhD.</t>
  </si>
  <si>
    <t>APVV-21-0448</t>
  </si>
  <si>
    <t>Umelá inteligencia pre precíznu onkológiu: od analýzy jednotlivých vzoriek po real-time monitorovanie progresie nádorových ochorení</t>
  </si>
  <si>
    <t xml:space="preserve">Technická univerzita v Košiciach - Strojnícka fakulta , Ústav materiálového výskumu SAV, v. v. i., Univerzita Pavla Jozefa Šafárika v Košiciach - Prírodovedecká fakulta </t>
  </si>
  <si>
    <t>prof. Ing. Spišák Emil, CSc.</t>
  </si>
  <si>
    <t>APVV-21-0418</t>
  </si>
  <si>
    <t>Vývoj inovatívnych spôsobov spracovania a spájania elektrotechnických ocelí pre vysokoúčinné aplikácie v e-mobilite</t>
  </si>
  <si>
    <t>prof. Ing. Čelko Ján, CSc.</t>
  </si>
  <si>
    <t>APVV-21-0416</t>
  </si>
  <si>
    <t>Výskum mobility a emisných atribútov dopravného procesu</t>
  </si>
  <si>
    <t>Technická univerzita vo Zvolene - Lesnícka fakulta , Ústav ekológie lesa SAV, v. v. i., Ústav krajinnej ekológie SAV, v. v. i., Národné lesnícke centrum, ŠTÁTNE LESY TATRANSKÉHO NÁRODNÉHO PARKU TATRANSKÁ LOMNICA, Správa Tatranského národného parku so sídlom v Tatranskej Lomnici</t>
  </si>
  <si>
    <t>doc. Ing. Fleischer Peter, PhD.</t>
  </si>
  <si>
    <t>APVV-21-0412</t>
  </si>
  <si>
    <t>Toky uhlíka v pôde hlavných typov lesných ekosystémov na výškovom gradiente Západných Karpát</t>
  </si>
  <si>
    <t>prof. PhDr. Gahér František, CSc.</t>
  </si>
  <si>
    <t>APVV-21-0405</t>
  </si>
  <si>
    <t>Sémantika kondicionálov</t>
  </si>
  <si>
    <t>prof. Bátora Jozef, PhD.</t>
  </si>
  <si>
    <t>APVV-21-0404</t>
  </si>
  <si>
    <t>Súkromné vojenské a bezpečnostné spoločnosti a dynamika zmien v bezpečnostnej politike Európskej Únie</t>
  </si>
  <si>
    <t>Technická univerzita v Košiciach - Fakulta materiálov, metalurgie a recyklácie, I.P.C. Refractories a.s.</t>
  </si>
  <si>
    <t>doc. Ing. Buľko Branislav, PhD.</t>
  </si>
  <si>
    <t>APVV-21-0396</t>
  </si>
  <si>
    <t>Vývoj sférických dopadových miest v panvách a medzipanvách určených pre odlievanie vysokokvalitných ocelí</t>
  </si>
  <si>
    <t>Ing. Lorko Matej, PhD.</t>
  </si>
  <si>
    <t>APVV-21-0388</t>
  </si>
  <si>
    <t>Zlepšovanie koordinácie dobrovoľníkov a efektívnosti altruistických trhov</t>
  </si>
  <si>
    <t>prof. RNDr. Kováč Ľubomír, CSc.</t>
  </si>
  <si>
    <t>APVV-21-0379</t>
  </si>
  <si>
    <t>Funkčné charakteristiky terestrických článkonožcov na epigeicko-hypogeickom gradiente jaskynných vchodov</t>
  </si>
  <si>
    <t>Mgr. Pastorek Michal, PhD.</t>
  </si>
  <si>
    <t>APVV-21-0378</t>
  </si>
  <si>
    <t>Úloha Infekčných a Sterilných Induktorov Tvorby Neutrofilových Extracelulárnych Pascí pri Sepse</t>
  </si>
  <si>
    <t>RNDr. Ješkovský Miroslav, PhD.</t>
  </si>
  <si>
    <t>APVV-21-0377</t>
  </si>
  <si>
    <t>Skúmanie zriedkavých jadrových procesov v podzemných experimentoch</t>
  </si>
  <si>
    <t>Ing. Strnádel Ján, PhD.</t>
  </si>
  <si>
    <t>APVV-21-0372</t>
  </si>
  <si>
    <t>Development of XenoPig – a large, orthotopic  xenograft animal model for modeling human pancreatic cancer</t>
  </si>
  <si>
    <t>doc. RNDr. MUDr. Gardlík Roman, PhD.</t>
  </si>
  <si>
    <t>APVV-21-0370</t>
  </si>
  <si>
    <t>Úloha extracelulárnej DNA a neutrofilových extracelulárnych pascí v patogenéze chronických chorôb pečene</t>
  </si>
  <si>
    <t>prof. RNDr. Žežula Ivan, CSc.</t>
  </si>
  <si>
    <t>APVV-21-0369</t>
  </si>
  <si>
    <t>Optimálne rozhodovacie a riadiace metódy v komplexných dátových štruktúrach</t>
  </si>
  <si>
    <t xml:space="preserve">Elektrotechnický ústav SAV, v. v. i., Slovenská technická univerzita v Bratislave - Fakulta elektrotechniky a informatiky </t>
  </si>
  <si>
    <t>Ing. Florovič Martin, PhD.</t>
  </si>
  <si>
    <t>APVV-21-0365</t>
  </si>
  <si>
    <t>Moderné nanomembránové heteroštruktúry na báze GaAs pre vysoko produktívne vysokofrekvenčné prvky</t>
  </si>
  <si>
    <t xml:space="preserve">Univerzita Mateja Bela v Banskej Bystrici - Ekonomická fakulta , Slovenská poľnohospodárska univerzita v Nitre - Fakulta európskych štúdií a regionálneho rozvoja , Univerzita sv. Cyrila a Metoda v Trnave - Fakulta masmediálnej komunikácie </t>
  </si>
  <si>
    <t>doc. Ing. Beresecká Janka, PhD.</t>
  </si>
  <si>
    <t>APVV-21-0363</t>
  </si>
  <si>
    <t>Obmedzenia a limity metód merania výkonnosti v miestnej samospráve - problém heterogenity poskytovania služieb</t>
  </si>
  <si>
    <t xml:space="preserve">Slovenská poľnohospodárska univerzita v Nitre - Fakulta európskych štúdií a regionálneho rozvoja </t>
  </si>
  <si>
    <t>Iaroshenko Viktor, PhD.</t>
  </si>
  <si>
    <t>APVV-21-0362</t>
  </si>
  <si>
    <t>Perfluóralkylácia - stratégia diverzifikácie komplexných organických molekúl v neskorej fáze syntézy</t>
  </si>
  <si>
    <t>prof. RNDr. Masarik Jozef, DrSc.</t>
  </si>
  <si>
    <t>APVV-21-0356</t>
  </si>
  <si>
    <t>Rádionuklidy ako stopovače environmentálnych a fyzikálnych procesov</t>
  </si>
  <si>
    <t>doc. MUDr. Šebeková Katarína, DrSc.</t>
  </si>
  <si>
    <t>APVV-21-0355</t>
  </si>
  <si>
    <t xml:space="preserve">Obezita indukovaná kaviarňovou diétou u wild-type myší a myší s knockoutovaným receptorom pre koncové produkty pokročilej glykácie (RAGE-/-) a účinky periférne podávaného oxytocínu </t>
  </si>
  <si>
    <t>prof. Ing. Duchoň František, PhD.</t>
  </si>
  <si>
    <t>APVV-21-0352</t>
  </si>
  <si>
    <t xml:space="preserve">Navigačný stack pre autonómne drony v priemyselnom prostredí </t>
  </si>
  <si>
    <t>prof. Ing. Škvarla Jiří, CSc.</t>
  </si>
  <si>
    <t>APVV-21-0338</t>
  </si>
  <si>
    <t>Štúdium koloidov na podporu novej paradigmy štruktúry hydrofilných medzifázových rozhraní</t>
  </si>
  <si>
    <t>prof. JUDr. Dobrovičová Gabriela, CSc.</t>
  </si>
  <si>
    <t>APVV-21-0336</t>
  </si>
  <si>
    <t>Analýza súdnych rozhodnutí metódami umelej inteligencie</t>
  </si>
  <si>
    <t>Univerzita Pavla Jozefa Šafárika v Košiciach, Ústav experimentálnej fyziky SAV, v. v. i.</t>
  </si>
  <si>
    <t>doc. Mgr. Bánó Gregor, PhD.</t>
  </si>
  <si>
    <t>APVV-21-0333</t>
  </si>
  <si>
    <t>Pružné mikroštruktúry a mikroroboty pre biomedicínske 'lab-onchip' aplikácie</t>
  </si>
  <si>
    <t xml:space="preserve">Univerzita Komenského v Bratislave - Prírodovedecká fakulta , Združenie Energy 21, Slovenská technická univerzita v Bratislave - Strojnícka fakulta </t>
  </si>
  <si>
    <t>doc. RNDr. Bodor Róbert, PhD.</t>
  </si>
  <si>
    <t>APVV-21-0323</t>
  </si>
  <si>
    <t>Vývoj nových metód izolácie fytosterolov z kukuričného oleja</t>
  </si>
  <si>
    <t xml:space="preserve">Univerzita Pavla Jozefa Šafárika v Košiciach - Technologický a inovačný park, Univerzita Pavla Jozefa Šafárika v Košiciach - Prírodovedecká fakulta , Ústav vied o Zemi SAV, v. v. i., Štátny geologický ústav Dionýza Štúra, Univerzita Pavla Jozefa Šafárika v Košiciach - Botanická záhrada , Technická univerzita v Košiciach - Fakulta baníctva, ekológie, riadenia a geotechnológií </t>
  </si>
  <si>
    <t>doc. RNDr. Kundrát Martin, PhD.</t>
  </si>
  <si>
    <t>APVV-21-0319</t>
  </si>
  <si>
    <t>Evolúcia bioty a podnebia v oblasti južného Turgajského prielivu: refúgium endemitov alebo paleoprostredie selektívnej výmeny fauny medzi Áziou a Európou v období kriedy ?</t>
  </si>
  <si>
    <t>prof. Ing. Gazda Vladimír, PhD.</t>
  </si>
  <si>
    <t>APVV-21-0318</t>
  </si>
  <si>
    <t>Agentový model socio-ekonomických dopadov Industry 4.0 na ekonomiku - prístup ekonómie zložitosti</t>
  </si>
  <si>
    <t>Východoslovenská distribučná, a.s., Schrack Technik s.r.o., Technická univerzita v Košiciach</t>
  </si>
  <si>
    <t>doc. Ing. Medveď Dušan, PhD.</t>
  </si>
  <si>
    <t>APVV-21-0312</t>
  </si>
  <si>
    <t>Dynamické prideľovanie kapacít elektrickej energie</t>
  </si>
  <si>
    <t>doc. Ing. Grznár Patrik, PhD.</t>
  </si>
  <si>
    <t>APVV-21-0308</t>
  </si>
  <si>
    <t>Kompetenčné ostrovy – inovatívny produkčný systém pre inteligentný priemysel</t>
  </si>
  <si>
    <t>prof. RNDr. Bujdáková Helena, CSc.</t>
  </si>
  <si>
    <t>APVV-21-0302</t>
  </si>
  <si>
    <t>Smerom k nanotechnológiám využívajúcim bioaktívne častice/molekuly v boji proti mikrobiálnym biofilmom.</t>
  </si>
  <si>
    <t xml:space="preserve">Univerzita Komenského v Bratislave - Vedecký park, Biomedicínske centrum SAV, v. v. i. - Ústav experimentálnej onkológie, Národný onkologický ústav, Univerzita Komenského v Bratislave - Lekárska fakulta </t>
  </si>
  <si>
    <t>doc. RNDr. Szemes Tomáš, PhD.</t>
  </si>
  <si>
    <t>APVV-21-0296</t>
  </si>
  <si>
    <t>Identifikácia nových biomarkerov spojených s relapsom metastatického kolorektálneho karcinómu po metastasektómii</t>
  </si>
  <si>
    <t>doc. Ing. Duplák Ján, PhD.</t>
  </si>
  <si>
    <t>APVV-21-0293</t>
  </si>
  <si>
    <t>Výskum a implementácia prototypového robotizovaného pracoviska pre kreovanie bazálnych dentálnych implantátov progresívnymi metódami obrábania</t>
  </si>
  <si>
    <t xml:space="preserve">Slovenská poľnohospodárska univerzita v Nitre - Fakulta biotechnológie a potravinárstva , Univerzita sv. Cyrila a Metoda v Trnave - Fakulta prírodných vied </t>
  </si>
  <si>
    <t>prof. RNDr. Bačkor Martin, PhD., DrSc.</t>
  </si>
  <si>
    <t>APVV-21-0289</t>
  </si>
  <si>
    <t>Štúdium alelopatického a antivírusového účinku sekundárnych metabolitov lišajníkov</t>
  </si>
  <si>
    <t xml:space="preserve">Univerzita sv. Cyrila a Metoda v Trnave - Fakulta prírodných vied </t>
  </si>
  <si>
    <t>Univerzita Komenského v Bratislave - Prírodovedecká fakulta , Geografický ústav SAV, v. v. i.</t>
  </si>
  <si>
    <t>doc. RNDr. Križan František, PhD.</t>
  </si>
  <si>
    <t>APVV-21-0286</t>
  </si>
  <si>
    <t>Jasle a škôlky pre každého? Predškolské vzdelávanie na Slovensku z aspektu priestorovej dostupnosti a sociálnej spravodlivosti</t>
  </si>
  <si>
    <t>doc. Mgr. Vojtko Rastislav, PhD.</t>
  </si>
  <si>
    <t>APVV-21-0281</t>
  </si>
  <si>
    <t>Alpínsky geodynamický vývoj vnútorných zón Západných Karpát</t>
  </si>
  <si>
    <t>Slovenská technická univerzita v Bratislave - Fakulta elektrotechniky a informatiky , Elektrotechnický ústav SAV, v. v. i.</t>
  </si>
  <si>
    <t>prof. Ing. Hotový Ivan, DrSc.</t>
  </si>
  <si>
    <t>APVV-21-0278</t>
  </si>
  <si>
    <t>Nanoštrukturované tenkovrstvové materiály vyznačujúce sa slabými väzbovými interakciami pre elektronické a senzorické aplikácie</t>
  </si>
  <si>
    <t>Technická univerzita v Košiciach - Strojnícka fakulta , Ústav materiálového výskumu SAV, v. v. i.</t>
  </si>
  <si>
    <t>prof. Ing. Brestovič Tomáš, PhD.</t>
  </si>
  <si>
    <t>APVV-21-0274</t>
  </si>
  <si>
    <t>Výskum a vývoj prototypu nízkotlakovej čerpacej stanice pre zásobovanie metalhydridových zariadení zeleným vodíkom</t>
  </si>
  <si>
    <t>Technická univerzita vo Zvolene - Lesnícka fakulta , Ústav ekológie lesa SAV, v. v. i., Národné lesnícke centrum</t>
  </si>
  <si>
    <t>prof. Ing. Gömöry Dušan , DrSc.</t>
  </si>
  <si>
    <t>APVV-21-0270</t>
  </si>
  <si>
    <t>Adaptívna variabilita genetických zdrojov lesných drevín v podmienkach klimatickej zmeny</t>
  </si>
  <si>
    <t>Univerzita Komenského v Bratislave - Lekárska fakulta , Biomedicínske centrum SAV, v. v. i. - Ústav klinického a translačného výskumu</t>
  </si>
  <si>
    <t>prof. MUDr. Turčáni Peter, PhD.</t>
  </si>
  <si>
    <t>APVV-21-0261</t>
  </si>
  <si>
    <t>Účinky GLP-1 analógu na sclerosis multiplex</t>
  </si>
  <si>
    <t xml:space="preserve">Ústav politických vied SAV, v. v. i., Univerzita Komenského v Bratislave - Fakulta sociálnych a ekonomických vied , Univerzita Komenského v Bratislave - Filozofická fakulta </t>
  </si>
  <si>
    <t>Mgr. Navrátil Matej, PhD.</t>
  </si>
  <si>
    <t>APVV-21-0237</t>
  </si>
  <si>
    <t>Slovensko v európskom diferencovanom zriadení</t>
  </si>
  <si>
    <t>Technická univerzita v Košiciach - Fakulta výrobných technológií, Prešov , PRVÁ ZVÁRAČSKÁ, a.s.</t>
  </si>
  <si>
    <t>prof. Ing. Hatala Michal, PhD.</t>
  </si>
  <si>
    <t>APVV-21-0228</t>
  </si>
  <si>
    <t>Výskum a stanovenie postupov tavného zvárania kovových komponentov vyrobených aditívnymi technológiami SLM a SLS</t>
  </si>
  <si>
    <t>Univerzita Komenského v Bratislave, Centrum biológie rastlín a biodiverzity SAV, v. v. i.</t>
  </si>
  <si>
    <t>Mgr. doc. Demko Viktor, PhD.</t>
  </si>
  <si>
    <t>APVV-21-0227</t>
  </si>
  <si>
    <t>Rastlinné kalpaíny a ich molekulárny mechanizmus kontroly bunkovej identity</t>
  </si>
  <si>
    <t>doc. Ing. Vido Jaroslav , PhD.</t>
  </si>
  <si>
    <t>APVV-21-0224</t>
  </si>
  <si>
    <t>Dynamika biometeorologických a ekohydrologických tokov vo vybraných lesných ekosystémoch ovplyvnených rôznymi disturbančnými faktormi</t>
  </si>
  <si>
    <t>prof. RNDr. Zeman Michal, DrSc.</t>
  </si>
  <si>
    <t>APVV-21-0223</t>
  </si>
  <si>
    <t>Posilnenie oslabenej cirkadiánnej kontroly vitálnych funkcii ako prevencia civilizačných ochorení</t>
  </si>
  <si>
    <t>Ing. Benedikovič Daniel, PhD.</t>
  </si>
  <si>
    <t>APVV-21-0217</t>
  </si>
  <si>
    <t>Nano-štrukturovaná kremíková fotonika pre energeticky uvedomelé dátové komunikačné prepojenia na čipe</t>
  </si>
  <si>
    <t>Univerzita Komenského v Bratislave - Prírodovedecká fakulta , Biomedicínske centrum SAV, v. v. i. - Ústav experimentálnej onkológie</t>
  </si>
  <si>
    <t>doc. RNDr. Stuchlík Stanislav, CSc.</t>
  </si>
  <si>
    <t>APVV-21-0215</t>
  </si>
  <si>
    <t>Bakteriálna Lon proteáza ako perspektívny nástroj na liečbu mnohopočetného myelómu</t>
  </si>
  <si>
    <t>Univerzita Komenského v Bratislave - Prírodovedecká fakulta , EL spol. s r.o., Slovenské národné múzeum, GEOtest, a.s. organizačná zložka, Štátny geologický ústav Dionýza Štúra</t>
  </si>
  <si>
    <t>prof. RNDr. Hiller Edgar, PhD.</t>
  </si>
  <si>
    <t>APVV-21-0212</t>
  </si>
  <si>
    <t>Vybrané environmentálne záťaže ako stresový faktor ovplyvňujúci biodiverzitu a zdravotné riziká pre exponované skupiny obyvateľstva.</t>
  </si>
  <si>
    <t>prof. Ing. Špánik Ivan, DrSc.</t>
  </si>
  <si>
    <t>APVV-21-0211</t>
  </si>
  <si>
    <t>Nové prístupy založené na kombinácii analytickej chémie, počítačového videnia a chemometrie pre hodnotenie integrity výrobkov</t>
  </si>
  <si>
    <t>Slovenská poľnohospodárska univerzita v Nitre - Fakulta biotechnológie a potravinárstva , One Pharma, s.r.o.</t>
  </si>
  <si>
    <t>doc. Ing. Bojňanská Tatiana , CSc.</t>
  </si>
  <si>
    <t>APVV-21-0206</t>
  </si>
  <si>
    <t xml:space="preserve">Vývoj potravín využitím fytonutrientov z rastlinných zdrojov a medicinálnych húb s imunomodulačnými účinkami </t>
  </si>
  <si>
    <t>prof. Ing. Kucbel Stanislav, PhD.</t>
  </si>
  <si>
    <t>APVV-21-0199</t>
  </si>
  <si>
    <t>Dynamika štruktúry a priestorovej variability listnatých a zmiešaných pralesov a prírode blízkych lesov</t>
  </si>
  <si>
    <t xml:space="preserve">Technická univerzita v Košiciach - Fakulta baníctva, ekológie, riadenia a geotechnológií , Slovenská legálna metrológia, n.o., Matematický ústav SAV, v. v. i., Technická univerzita v Košiciach - Fakulta výrobných technológií, Prešov , Slovenská technická univerzita v Bratislave - Strojnícka fakulta </t>
  </si>
  <si>
    <t>prof. Ing. Fedorko Gabriel, PhD.</t>
  </si>
  <si>
    <t>APVV-21-0195</t>
  </si>
  <si>
    <t>Výskum možnosti digitálnej transformácie kontinuálnych dopravných systémov</t>
  </si>
  <si>
    <t xml:space="preserve">Technická univerzita v Košiciach - Fakulta baníctva, ekológie, riadenia a geotechnológií , Slovenská technická univerzita v Bratislave, Paneurópska vysoká škola - Fakulta ekonómie a podnikania </t>
  </si>
  <si>
    <t>prof. Ing. Gavurová Beáta, PhD., MBA</t>
  </si>
  <si>
    <t>APVV-21-0188</t>
  </si>
  <si>
    <t xml:space="preserve">Tvorba konceptov strategických investičných a rozvojových balíčkov pre regióny Slovenska s kauzálnym prepojením na tvorbu metodiky kvantifikácie ich efektívnosti a účinnosti </t>
  </si>
  <si>
    <t>doc. Ing. Kuracina Richard, PhD.</t>
  </si>
  <si>
    <t>APVV-21-0187</t>
  </si>
  <si>
    <t>Progresívne metódy testovania prachu a prachovzduchových zmesí pre potreby výrobného priemyslu na Slovensku</t>
  </si>
  <si>
    <t>Univerzita veterinárskeho lekárstva a farmácie v Košiciach, Národné poľnohospodárske a potravinárske centrum - Výskumný ústav živočíšnej výroby Nitra</t>
  </si>
  <si>
    <t>PharmDr. Sučik Monika, PhD.</t>
  </si>
  <si>
    <t>APVV-21-0185</t>
  </si>
  <si>
    <t>Vplyv znečisteného životného prostredia na výskyt nozematózy včiel</t>
  </si>
  <si>
    <t>Technická univerzita vo Zvolene, Ústav materiálového výskumu SAV, v. v. i.</t>
  </si>
  <si>
    <t>prof. Ing. Krilek Jozef, PhD.</t>
  </si>
  <si>
    <t>APVV-21-0180</t>
  </si>
  <si>
    <t>Inovatívne prístupy k zvyšovaniu životnosti a znižovaniu energetickej náročnosti rezných nástrojov pri spracovaní dreva v lesníctve</t>
  </si>
  <si>
    <t>Ing. Oswald Peter, PhD.</t>
  </si>
  <si>
    <t>APVV-21-0178</t>
  </si>
  <si>
    <t>Charakterizácia znečistenia povrchových vôd v chránených vysokohorských oblastiach inovatívnymi vzorkovacími postupmi</t>
  </si>
  <si>
    <t>doc. Ing. Qineti Artan, PhD.</t>
  </si>
  <si>
    <t>APVV-21-0174</t>
  </si>
  <si>
    <t>ROZVOJ VIDIEKA A ZAMESTNANOSŤ V POĽNOHOSPODÁRSTVE: ÚLOHA POLITÍK, GLOBALIZÁCIE A KLIMATICKÝCH ZMIEN</t>
  </si>
  <si>
    <t xml:space="preserve">Slovenská technická univerzita v Bratislave - Fakulta chemickej a potravinárskej technológie , Univerzita Komenského v Bratislave - Lekárska fakulta , Slovenská technická univerzita v Bratislave - Strojnícka fakulta </t>
  </si>
  <si>
    <t>doc. Ing. Janek Marián, PhD.</t>
  </si>
  <si>
    <t>APVV-21-0173</t>
  </si>
  <si>
    <t>Biokompatibilné personalizované náhrady produkované technológiou spracovania taviteľného filamentu.</t>
  </si>
  <si>
    <t>Slovenská technická univerzita v Bratislave - Fakulta chemickej a potravinárskej technológie , Výskumný ústav chemických vlákien, a.s.</t>
  </si>
  <si>
    <t>doc. Ing. Ujhelyiová Anna, PhD.</t>
  </si>
  <si>
    <t>APVV-21-0172</t>
  </si>
  <si>
    <t>Farebné koncentráty na báze polymérov z obnoviteľných zdrojov</t>
  </si>
  <si>
    <t>Slovenská poľnohospodárska univerzita v Nitre - Fakulta biotechnológie a potravinárstva , Slovenská poľnohospodárska univerzita v Nitre</t>
  </si>
  <si>
    <t>prof. MVDr. Massányi Peter, DrSc.</t>
  </si>
  <si>
    <t>APVV-21-0168</t>
  </si>
  <si>
    <t>Od bunky k organizmu - Od protektivity ku toxicite</t>
  </si>
  <si>
    <t>doc. Mgr. Sedliak Milan, PhD.</t>
  </si>
  <si>
    <t>APVV-21-0164</t>
  </si>
  <si>
    <t>Zdravé starnutie: vplyv celoživotnej a časovo-špecifickej pohybovej aktivity na funkčné,  štrukturálne, metabolické a imunitné parametre v cirkadiánnom  kontexte</t>
  </si>
  <si>
    <t xml:space="preserve">Univerzita Komenského v Bratislave - Fakulta matematiky, fyziky a informatiky , Univerzita Komenského v Bratislave - Prírodovedecká fakulta </t>
  </si>
  <si>
    <t>doc. RNDr. Zahoranová Anna, PhD.</t>
  </si>
  <si>
    <t>APVV-21-0147</t>
  </si>
  <si>
    <t xml:space="preserve">Progresívne plazmové technológie aplikovateľné v poľnohospodárstve pre povrchovú úpravu  osív, semien a suchých plodov </t>
  </si>
  <si>
    <t>prof. Ing. Petráš Dušan, PhD.</t>
  </si>
  <si>
    <t>APVV-21-0144</t>
  </si>
  <si>
    <t>Vývoj a experimentálne overenie klimaticky adaptívnej transparentnej fasády s viacstupňovým využívaním obnoviteľných zdrojov energie pre nízkoexergetické sálavé systémy</t>
  </si>
  <si>
    <t>prof. Ing. Legemza Jaroslav, PhD.</t>
  </si>
  <si>
    <t>APVV-21-0142</t>
  </si>
  <si>
    <t>Potenciál využitia vodíka v metalurgickom priemysle SR s cieľom zníženia produkcie CO2</t>
  </si>
  <si>
    <t>doc. MVDr. Karaffová Viera, PhD.</t>
  </si>
  <si>
    <t>APVV-21-0129</t>
  </si>
  <si>
    <t>Vplyv modulácie črevnej mikrobioty probiotickými baktériami na stimuláciu aktivity myogénnych kmeňových buniek u hydiny</t>
  </si>
  <si>
    <t>doc. Ing. Drahoš Peter, PhD.</t>
  </si>
  <si>
    <t>APVV-21-0125</t>
  </si>
  <si>
    <t>Experimentálna platforma pre digitálne technológie Industry 4.0</t>
  </si>
  <si>
    <t>Technická univerzita v Košiciach - Strojnícka fakulta , VUJE, a.s.</t>
  </si>
  <si>
    <t>prof. Ing. Lumnitzer Ervin, PhD.</t>
  </si>
  <si>
    <t>APVV-21-0120</t>
  </si>
  <si>
    <t>Výskum inovatívnej metódy monitorovania hlukovej záťaže generovanej nadzemnými elektrickými vedeniami</t>
  </si>
  <si>
    <t>doc. PhDr. Radošinská Jana, PhD.</t>
  </si>
  <si>
    <t>APVV-21-0115</t>
  </si>
  <si>
    <t>Hypermoderná mediálna kultúra – Filmová a televízna tvorba ako zrkadlo sociálno-kultúrnych fenoménov 21. storočia</t>
  </si>
  <si>
    <t>Univerzita Komenského v Bratislave, Kempelenov inštitút inteligentných technológií</t>
  </si>
  <si>
    <t>doc. PhDr. Findor Andrej, PhD.</t>
  </si>
  <si>
    <t>APVV-21-0114</t>
  </si>
  <si>
    <t>Vplyv mediálneho diskurzu na postoje k migrácii, migrujúcim ľuďom a migračnej politike na Slovensku</t>
  </si>
  <si>
    <t>Slovenská technická univerzita v Bratislave - Materiálovotechnologická fakulta, Trnava , MASAM s.r.o.</t>
  </si>
  <si>
    <t>doc. Ing. Bárta Jozef, PhD.</t>
  </si>
  <si>
    <t>APVV-21-0111</t>
  </si>
  <si>
    <t>Výskum zvárania hliníkových zliatin trecím premiešavacím zváraním s ohľadom na zaťaženie vretena a životnosť nástroja</t>
  </si>
  <si>
    <t>Univerzita Komenského v Bratislave - Farmaceutická fakulta , Univerzita Komenského v Bratislave - Prírodovedecká fakulta , Univerzita sv. Cyrila a Metoda v Trnave - Fakulta prírodných vied , Biomedicínske centrum SAV, v. v. i. - Virologický ústav, Chemický ústav SAV, v. v. i.</t>
  </si>
  <si>
    <t>doc. Ing. Frecer Vladimír, DrSc.</t>
  </si>
  <si>
    <t>APVV-21-0108</t>
  </si>
  <si>
    <t xml:space="preserve">Antivirálne liečivá proti COVID-19: Dizajn, syntéza a testovanie aktivity špecifických inhibítorov virálnych proteáz koronavírusu SARS-CoV-2  </t>
  </si>
  <si>
    <t xml:space="preserve">Univerzita Komenského v Bratislave - Fakulta matematiky, fyziky a informatiky , Ústav merania SAV, v. v. i., Technická univerzita v Košiciach - Fakulta elektrotechniky a informatiky </t>
  </si>
  <si>
    <t>prof. Ing. Farkaš Igor, PhD.</t>
  </si>
  <si>
    <t>APVV-21-0105</t>
  </si>
  <si>
    <t>Dôveryhodná interakcia človek–robot a terapeut–pacient vo virtuálnej realite</t>
  </si>
  <si>
    <t xml:space="preserve">Slovenská technická univerzita v Bratislave, Technická univerzita v Košiciach - Fakulta baníctva, ekológie, riadenia a geotechnológií , Slovenská poľnohospodárska univerzita v Nitre - Fakulta európskych štúdií a regionálneho rozvoja </t>
  </si>
  <si>
    <t>prof. Ing. arch. Finka Maroš, PhD.</t>
  </si>
  <si>
    <t>Efektívny manažment inovačne orientovaných územných klastrov</t>
  </si>
  <si>
    <t xml:space="preserve">Slovenská poľnohospodárska univerzita v Nitre - Fakulta biotechnológie a potravinárstva , Slovenská poľnohospodárska univerzita v Nitre - Fakulta agrobiológie a potravinových zdrojov , Slovenská poľnohospodárska univerzita v Nitre - Fakulta záhradníctva a krajinného inžinierstva </t>
  </si>
  <si>
    <t>Ing. Tvrdá Eva, PhD.</t>
  </si>
  <si>
    <t>APVV-21-0095</t>
  </si>
  <si>
    <t>Včasná predikcia a prevencia kryopoškodenia samčích reprodukčných buniek: Molekulárny prístup</t>
  </si>
  <si>
    <t>Slovenská poľnohospodárska univerzita v Nitre - Fakulta záhradníctva a krajinného inžinierstva , Ústav hydrológie SAV, v. v. i.</t>
  </si>
  <si>
    <t>doc. Ing. Horák Ján, PhD.</t>
  </si>
  <si>
    <t>APVV-21-0089</t>
  </si>
  <si>
    <t>Biouhlie ako pôdne aditívum pre trvaloudržateľné poľnohospodárstvo v podmienkach klimatickej zmeny</t>
  </si>
  <si>
    <t>doc. Mgr. Dankulincová Zuzana, PhD.</t>
  </si>
  <si>
    <t>APVV-21-0079</t>
  </si>
  <si>
    <t>Dospievajúci s emocionálnymi a behaviorálnymi problémami a ich rodiny v systéme poskytovanej starostlivosti</t>
  </si>
  <si>
    <t xml:space="preserve">Slovenská technická univerzita v Bratislave - Fakulta chemickej a potravinárskej technológie , Univerzita Komenského v Bratislave - Prírodovedecká fakulta </t>
  </si>
  <si>
    <t>RNDr. Krahulec Ján, PhD.</t>
  </si>
  <si>
    <t>APVV-21-0076</t>
  </si>
  <si>
    <t>Kanabinoidy a rekombinantné kvasinky - perspektívy produkcie bioaktívnych molekúl</t>
  </si>
  <si>
    <t>Ing. Jurina František, PhD.</t>
  </si>
  <si>
    <t>APVV-21-0071</t>
  </si>
  <si>
    <t>Výskum unikátnych progresívnych metód úprav mikrogeometrie rezných hrán pre zvýšenie výkonu rezných nástrojov a produktivity obrábania</t>
  </si>
  <si>
    <t xml:space="preserve">Univerzita Komenského v Bratislave - Fakulta matematiky, fyziky a informatiky , Univerzita Komenského v Bratislave - Lekárska fakulta </t>
  </si>
  <si>
    <t>Ing. Kaizer Jakub, PhD.</t>
  </si>
  <si>
    <t>APVV-21-0059</t>
  </si>
  <si>
    <t>Vývoj urýchľovačových technológií pre štúdium radiačného poškodenia DNA a iných bio-objektov</t>
  </si>
  <si>
    <t>prof. PhDr. Duleba Alexander, CSc.</t>
  </si>
  <si>
    <t>APVV-21-0057</t>
  </si>
  <si>
    <t>Slovensko-Ukrajinská cezhraničná spolupráca počas a po pandémii COVID-19: faktory a perspektívy, dopad na politiky</t>
  </si>
  <si>
    <t>Slovenská technická univerzita v Bratislave - Materiálovotechnologická fakulta, Trnava , PRVÁ ZVÁRAČSKÁ, a.s.</t>
  </si>
  <si>
    <t>prof. Ing. Koleňák Roman, PhD.</t>
  </si>
  <si>
    <t>APVV-21-0054</t>
  </si>
  <si>
    <t xml:space="preserve">Experimentálny výskum nových aktívnych spájkovacích zliatin pre vyššie aplikačné teploty výkonových polovodičových modulov v elektromobilite       </t>
  </si>
  <si>
    <t>doc. RNDr. Plecenik Tomáš, PhD.</t>
  </si>
  <si>
    <t>APVV-21-0053</t>
  </si>
  <si>
    <t>Polovodičové senzory plynov s intrinzickou pamäťou na báze odporového prepínania</t>
  </si>
  <si>
    <t>prof. Ing. Dzurenda Ladislav, PhD.</t>
  </si>
  <si>
    <t>APVV-21-0051</t>
  </si>
  <si>
    <t xml:space="preserve">Výskum nepravého jadra a bele dreva dreviny Buk lesný (Fagus sylvatica L.) za účelom eliminácie farebných rozdielov procesom termickej úpravy sýtou vodnou parou. </t>
  </si>
  <si>
    <t>prof. Ing. Klement Ivan, CSc.</t>
  </si>
  <si>
    <t>APVV-21-0049</t>
  </si>
  <si>
    <t>Spracovanie bukovej suroviny na prírezy a lepené dosky s významnou tvarovou stabilitou</t>
  </si>
  <si>
    <t>Univerzita Komenského v Bratislave - Fakulta matematiky, fyziky a informatiky , Ústav materiálov a mechaniky strojov SAV, v. v. i., Ústav materiálového výskumu SAV, v. v. i.</t>
  </si>
  <si>
    <t>doc. Ing. Mikula Marian, PhD.</t>
  </si>
  <si>
    <t>APVV-21-0042</t>
  </si>
  <si>
    <t>Tvrdé a húževnaté vrstvy na báze boridov a nitridov pripravené progresívnymi PVD technikami</t>
  </si>
  <si>
    <t xml:space="preserve">Univerzita Komenského v Bratislave, Slovenská technická univerzita v Bratislave - Materiálovotechnologická fakulta, Trnava , Slovenská technická univerzita v Bratislave - Fakulta chemickej a potravinárskej technológie </t>
  </si>
  <si>
    <t>APVV-21-0039</t>
  </si>
  <si>
    <t>Fotochemické Všestranne Materiály pre Čistenie Vody</t>
  </si>
  <si>
    <t>APVV-21-0019</t>
  </si>
  <si>
    <t>Dátovo orientované procesné riadenie</t>
  </si>
  <si>
    <t>doc. Ing. Chromčíková Mária, PhD.</t>
  </si>
  <si>
    <t>APVV-21-0016</t>
  </si>
  <si>
    <t xml:space="preserve">Štúdium kinetiky a degradácie natívneho povrchu úžitkových skiel </t>
  </si>
  <si>
    <t xml:space="preserve">Technická univerzita vo Zvolene - Drevárska fakulta , i2 – industrial innovations, s.r.o. </t>
  </si>
  <si>
    <t>doc. Ing. Tončíková Zuzana, ArtD.</t>
  </si>
  <si>
    <t>APVV-21-0015</t>
  </si>
  <si>
    <t>Využitie a prenos biomimetických mechanizmov dreva do dizajnu novej formy a vlastností nábytku, interiéru  a bývania</t>
  </si>
  <si>
    <t>Ing. Kolla Eduard, PhD.</t>
  </si>
  <si>
    <t>APVV-20</t>
  </si>
  <si>
    <t>https://site.apvv.sk/Grant/Grant/Detail/103</t>
  </si>
  <si>
    <t>APVV-20-0626</t>
  </si>
  <si>
    <t>Biomechanicky verná náhrada ľudského tela pre zvýšenie objektivity forenznej analýzy cestných dopravných nehôd.</t>
  </si>
  <si>
    <t xml:space="preserve">Prešovská univerzita v Prešove - Filozofická fakulta , Prešovská univerzita v Prešove, Prešovská univerzita v Prešove - Gréckokatolícka teologická fakulta , Prešovská univerzita v Prešove - Fakulta zdravotníckych odborov </t>
  </si>
  <si>
    <t>Dr. h. c. prof. PhDr. Kónya Peter, PhD.</t>
  </si>
  <si>
    <t>APVV-20-0613</t>
  </si>
  <si>
    <t>Epidémie na území Slovenska v 17.-19. storočí</t>
  </si>
  <si>
    <t>doc. Ing. Delina Radoslav, PhD.</t>
  </si>
  <si>
    <t>APVV-20-0608</t>
  </si>
  <si>
    <t>Výskum behaviorálnych vzorov v rozsiahlych dátach verejného a komerčného obstarávania s negatívnym dopadom na výkonnosť procesov obstarávania</t>
  </si>
  <si>
    <t>doc. Ing. Makovická Osvaldová Linda, PhD.</t>
  </si>
  <si>
    <t>APVV-20-0603</t>
  </si>
  <si>
    <t>Vývoj nástrojov na posudzovanie rizík pre účely vybraných podnikov a profesií v Slovenskej republike v súlade s požiadavkami EÚ</t>
  </si>
  <si>
    <t>doc. PaedDr. Valovičová Ľubomíra, PhD.</t>
  </si>
  <si>
    <t>APVV-20-0599</t>
  </si>
  <si>
    <t>Intervenčný program v prírodných vedách a matematike</t>
  </si>
  <si>
    <t>prof. Mgr. Homza Martin, PhD.</t>
  </si>
  <si>
    <t>APVV-20-0598</t>
  </si>
  <si>
    <t xml:space="preserve">Úloha slovenčiny v Uhorsku v ranom novoveku </t>
  </si>
  <si>
    <t>prof. PhDr. Andreanský Eugen, PhD.</t>
  </si>
  <si>
    <t>APVV-20-0583</t>
  </si>
  <si>
    <t>Možné svety a modality: súčasné filozofické prístupy</t>
  </si>
  <si>
    <t>prof. JUDr. Klučka Ján , CSc.</t>
  </si>
  <si>
    <t>APVV-20-0576</t>
  </si>
  <si>
    <t>Zelené ambície pre udržateľný rozvoj (Európska zelená dohoda v kontexte medzinárodného a vnútroštátneho práva)</t>
  </si>
  <si>
    <t>doc. RNDr. Hensel Karol, PhD.</t>
  </si>
  <si>
    <t>APVV-20-0566</t>
  </si>
  <si>
    <t>Elektrické výboje v kontakte s katalyzátormi a využitie plazmovej katalýzy na čistenie výfukových plynov</t>
  </si>
  <si>
    <t xml:space="preserve">Slovenská legálna metrológia, n.o., Žilinská univerzita v Žiline - Strojnícka fakulta </t>
  </si>
  <si>
    <t>prof. Ing. Czan Andrej, PhD.</t>
  </si>
  <si>
    <t>APVV-20-0561</t>
  </si>
  <si>
    <t>Výskum implementácie nových meracích metód na kalibráciu meracích systémov pre priemyselnú metrologickú prax</t>
  </si>
  <si>
    <t>doc. Ing. Főző Ladislav, PhD.</t>
  </si>
  <si>
    <t>APVV-20-0546</t>
  </si>
  <si>
    <t>Inovatívne meranie rýchlosti letu netradičných lietajúcich zariadení</t>
  </si>
  <si>
    <t>Univerzita Pavla Jozefa Šafárika v Košiciach - Prírodovedecká fakulta , Žilinská univerzita v Žiline - Fakulta elektrotechniky a informačných technológií</t>
  </si>
  <si>
    <t>Mgr. Čendula Peter, PhD.</t>
  </si>
  <si>
    <t>APVV-20-0528</t>
  </si>
  <si>
    <t>Novel semiconductors and catalysts for production of green hydrogen</t>
  </si>
  <si>
    <t>Dr. h. c. prof. Ing. Zajac Jozef, CSc.</t>
  </si>
  <si>
    <t>APVV-20-0514</t>
  </si>
  <si>
    <t>Výskum vplyvu technologických parametrov obrábania abrazívnym vodným prúdom na integritu povrchu nástrojových ocelí</t>
  </si>
  <si>
    <t>doc. RNDr. Zelenakova Adriana, PhD.</t>
  </si>
  <si>
    <t>APVV-20-0512</t>
  </si>
  <si>
    <t>Pokročilé superparamagnetické nanočastice pre biomedicínske aplikácie</t>
  </si>
  <si>
    <t>Žilinská univerzita v Žiline - Fakulta elektrotechniky a informačných technológií, Semikron Danfoss, s.r.o.</t>
  </si>
  <si>
    <t>doc. Ing. Frivaldský Michal, PhD.</t>
  </si>
  <si>
    <t>APVV-20-0500</t>
  </si>
  <si>
    <t>Výskum metód na zvýšenie kvality a životnosti hybridných výkonových polovodičových modulov</t>
  </si>
  <si>
    <t>doc. Ing. Varmus Michal, PhD.</t>
  </si>
  <si>
    <t>APVV-20-0481</t>
  </si>
  <si>
    <t>Stratégia trvalej udržateľnosti športovej organizácie v podmienkach Slovenskej republiky</t>
  </si>
  <si>
    <t>doc. MUDr. Hodosy Julius, PhD., MPH</t>
  </si>
  <si>
    <t>APVV-20-0472</t>
  </si>
  <si>
    <t>Rýchla identifikácia patogénov u pacientov v sepse využitím treťogeneračného nanopórového sekvenovanie v reálnom čase</t>
  </si>
  <si>
    <t>RNDr. Górová Renáta, PhD.</t>
  </si>
  <si>
    <t>APVV-20-0462</t>
  </si>
  <si>
    <t>Biomonitorovacia štúdia expozície slovenskej populácie náhrade ftalátových plastifikátorov Hexamoll® DINCH</t>
  </si>
  <si>
    <t>prof. Ing. Loveček Tomáš, PhD.</t>
  </si>
  <si>
    <t>APVV-20-0457</t>
  </si>
  <si>
    <t>Monitorovanie a trasovanie pohybu a kontaktu osôb v zdravotníckych zariadeniach</t>
  </si>
  <si>
    <t>prof. PhDr. Sopóci Ján, PhD.</t>
  </si>
  <si>
    <t>APVV-20-0449</t>
  </si>
  <si>
    <t>Vzdelávacie dráhy mladých ľudí – faktory a mechanizmy ich voľby</t>
  </si>
  <si>
    <t>doc. Ing. Kováč Jaroslav, PhD.</t>
  </si>
  <si>
    <t>APVV-20-0437</t>
  </si>
  <si>
    <t>Fotonické labortórium na čipe: výskum a vývoj platformy plazmonického senzora pre okamžitú detekciu zložiek v roztokch</t>
  </si>
  <si>
    <t>doc. JUDr. Horvat Matej, PhD.</t>
  </si>
  <si>
    <t>APVV-20-0436</t>
  </si>
  <si>
    <t>Nová právna úprava správneho trestania</t>
  </si>
  <si>
    <t>Technická univerzita vo Zvolene - Lesnícka fakulta , Národné lesnícke centrum</t>
  </si>
  <si>
    <t>JUDr. Mgr. Dobšinská Zuzana, PhD.</t>
  </si>
  <si>
    <t>APVV-20-0429</t>
  </si>
  <si>
    <t>Efektívna štátna správa lesného hospodárstva</t>
  </si>
  <si>
    <t>Ing. Danko Ján, PhD.</t>
  </si>
  <si>
    <t>APVV-20-0428</t>
  </si>
  <si>
    <t>Výskum progresívnych metód znižovania prenosu hluku a vibrácií hnacieho ústrojenstva elektromobilov s využitím gumo-kovových dielov s podporou umelej inteligencie</t>
  </si>
  <si>
    <t>doc. Ing. Nový František, PhD.</t>
  </si>
  <si>
    <t>APVV-20-0427</t>
  </si>
  <si>
    <t>Nové prístupy k zvyšovaniu únavovej životnosti zvarových spojov vysokopevných konštrukčných ocelí</t>
  </si>
  <si>
    <t>Ústav experimentálnej fyziky SAV, v. v. i., Univerzita Pavla Jozefa Šafárika v Košiciach - Prírodovedecká fakulta , Univerzita Komenského v Bratislave - Fakulta matematiky, fyziky a informatiky , Elektrotechnický ústav SAV, v. v. i.</t>
  </si>
  <si>
    <t>APVV-20-0425</t>
  </si>
  <si>
    <t>Topologicky netriviálne magnetické a supravodivé nanoštruktúry</t>
  </si>
  <si>
    <t>Univerzita Konštantína Filozofa v Nitre - Filozofická fakulta , Ústav slovenskej literatúry SAV, v. v. i., Jazykovedný ústav Ľudovíta Štúra SAV, v. v. i.</t>
  </si>
  <si>
    <t>Mgr. Debnár Marek, PhD.</t>
  </si>
  <si>
    <t>APVV-20-0414</t>
  </si>
  <si>
    <t>Digitálna zbierka slovenskej prózy</t>
  </si>
  <si>
    <t>Slovenská technická univerzita v Bratislave - Fakulta chemickej a potravinárskej technológie , Slovenská národná galéria</t>
  </si>
  <si>
    <t>doc. Ing. Vizárová Katarína, PhD.</t>
  </si>
  <si>
    <t>APVV-20-0410</t>
  </si>
  <si>
    <t>Ochrana a konzervovanie novodobých objektov kultúrneho dedičstva s obsahom plastov</t>
  </si>
  <si>
    <t>doc. Ing. Sedmák Róbert, PhD.</t>
  </si>
  <si>
    <t>APVV-20-0408</t>
  </si>
  <si>
    <t>Inovácia tvorby manažmentových plánov pre podporu participatívneho rozhodovania pri zabezpečovaní ekosystémových služieb lesa</t>
  </si>
  <si>
    <t>doc. Ing. Koleda Peter, PhD.</t>
  </si>
  <si>
    <t>APVV-20-0403</t>
  </si>
  <si>
    <t>FMA analýza potenciálnych signálov vhodných pre adaptívne riadenie nestingových stratégií frézovania aglomerátov na báze dreva</t>
  </si>
  <si>
    <t>Ing. Výbošťok Jozef, PhD.</t>
  </si>
  <si>
    <t>APVV-20-0391</t>
  </si>
  <si>
    <t>Monitoring lesných porastov v trojdimenzionálnom priestore a čase pomocou inovatívnych prístupov blízkeho-dosahu</t>
  </si>
  <si>
    <t xml:space="preserve">Ekonomická univerzita v Bratislave - Národohospodárska fakulta , Slovenská poľnohospodárska univerzita v Nitre - Fakulta ekonomiky a manažmentu </t>
  </si>
  <si>
    <t>Covid-19 pandémia, makroekonomický vývoj, potravinová bezpečnosť a blahobyt domácností</t>
  </si>
  <si>
    <t xml:space="preserve">Univerzita Mateja Bela v Banskej Bystrici - Fakulta prírodných vied , Technická univerzita vo Zvolene - Fakulta ekológie a environmentalistiky , Ústav vied o Zemi SAV, v. v. i., Univerzita Komenského v Bratislave - Prírodovedecká fakulta </t>
  </si>
  <si>
    <t>prof. RNDr. Bitušík Peter, CSc.</t>
  </si>
  <si>
    <t>APVV-20-0358</t>
  </si>
  <si>
    <t>Čítanie v prírodných archívoch: tisíce rokov dlhá história prostredia a klimatických zmien zaznamenaná v alpínskych jazerách Ukrajinských Karpát</t>
  </si>
  <si>
    <t xml:space="preserve">Technická univerzita vo Zvolene - Fakulta ekológie a environmentalistiky </t>
  </si>
  <si>
    <t>doc. RNDr. Kubincová Zuzana, PhD.</t>
  </si>
  <si>
    <t>APVV-20-0353</t>
  </si>
  <si>
    <t>Výskum motivácie študentov v adaptívnom personalizovanom prostredí s kolaboratívnymi nástrojmi</t>
  </si>
  <si>
    <t>Slovenská technická univerzita v Bratislave - Fakulta chemickej a potravinárskej technológie , Združenie Energy 21</t>
  </si>
  <si>
    <t>Ing. Klempová Tatiana, PhD.</t>
  </si>
  <si>
    <t>APVV-20-0348</t>
  </si>
  <si>
    <t>Valorizácia kávového odpadu pre produkciu priemyselne zaujímavých látok s vyššou pridanou hodnotou a biodieselu</t>
  </si>
  <si>
    <t>doc. RNDr. Sedlák Erik, DrSc.</t>
  </si>
  <si>
    <t>APVV-20-0340</t>
  </si>
  <si>
    <t>Vývoj účinných geneticky kódovaných fotosenzibilizátorov</t>
  </si>
  <si>
    <t xml:space="preserve">Ekonomická univerzita v Bratislave - Národohospodárska fakulta , Univerzita Mateja Bela v Banskej Bystrici - Ekonomická fakulta , Prešovská univerzita v Prešove - Fakulta manažmentu, ekonomiky a obchodu, Slovenská technická univerzita v Bratislave - Fakulta informatiky a informačných technológií </t>
  </si>
  <si>
    <t>prof. Ing. Ochotnický Pavol, CSc.</t>
  </si>
  <si>
    <t>APVV-20-0338</t>
  </si>
  <si>
    <t>Hybné sily ekonomického rastu a prežitie firiem v šiestej K-vlne</t>
  </si>
  <si>
    <t>Univerzita Mateja Bela v Banskej Bystrici, Univerzita Konštantína Filozofa v Nitre - Filozofická fakulta , Univerzita Pavla Jozefa Šafárika v Košiciach - Filozofická fakulta , Akadémia ozbrojených síl generála Milana Rastislava Štefánika, Akadémia Policajného zboru v Bratislave, Ústav politických vied SAV, v. v. i., Ústav etnológie a sociálnej antropológie SAV, v. v. i.</t>
  </si>
  <si>
    <t>Dr. h. c. prof. Ing. Nečas Pavel, PhD., MBA</t>
  </si>
  <si>
    <t>APVV-20-0334</t>
  </si>
  <si>
    <t>Nie je to pravda, ale mohla by byť: Konšpiračné teórie a hoaxy v modernom vývoji Slovenska v európskom kontexte</t>
  </si>
  <si>
    <t>Univerzita Mateja Bela v Banskej Bystrici</t>
  </si>
  <si>
    <t>prof. Ing. Orendáč Martin, CSc.</t>
  </si>
  <si>
    <t>APVV-20-0324</t>
  </si>
  <si>
    <t>Príprava progresívnych nízkorozmerných magnetických materiálov pre senzory a spintroniku</t>
  </si>
  <si>
    <t xml:space="preserve">Prešovská univerzita v Prešove, Centrum spoločenských a psychologických vied SAV, v. v. i., Univerzita Pavla Jozefa Šafárika v Košiciach - Filozofická fakulta </t>
  </si>
  <si>
    <t>doc. Mgr. Mikulášková Gabriela, PhD.</t>
  </si>
  <si>
    <t>APVV-20-0319</t>
  </si>
  <si>
    <t>Behaviorálne aspekty COVID-19: Mapovanie správania súvisiaceho s pandémiou a jej psychologické, sociálne a ekonomické dôsledky</t>
  </si>
  <si>
    <t xml:space="preserve">Univerzita Komenského v Bratislave - Prírodovedecká fakulta , Axxence Slovakia s.r.o., Slovenská technická univerzita v Bratislave - Strojnícka fakulta </t>
  </si>
  <si>
    <t>RNDr. Kubinec Róbert, CSc.</t>
  </si>
  <si>
    <t>APVV-20-0317</t>
  </si>
  <si>
    <t>Výskum a vývoj nových procesov získavania prchavých aróma aktívnych zlúčenín z biotechnologického média</t>
  </si>
  <si>
    <t>prof. Ing. Polakovič Milan, PhD.</t>
  </si>
  <si>
    <t>APVV-20-0312</t>
  </si>
  <si>
    <t>Nové chromatografické membránové adsorbenty: fyzikálnochemické a procesové charakteristiky a optimalizácia separácie vybraných terapeutických proteínov</t>
  </si>
  <si>
    <t>prof. RNDr. Ševčovič Daniel, DrSc.</t>
  </si>
  <si>
    <t>APVV-20-0311</t>
  </si>
  <si>
    <t>Nové kvalitatívne a numerické metódy riešenia Hamilton-Jacobi-Bellmanových rovníc obsahujúcich kónické optimalizačné problémy</t>
  </si>
  <si>
    <t>Slovenská technická univerzita v Bratislave - Fakulta elektrotechniky a informatiky , Univerzita Komenského v Bratislave - Prírodovedecká fakulta , Medzinárodné laserové centrum, Centrum vedecko-technických informácií SR</t>
  </si>
  <si>
    <t>APVV-20-0310</t>
  </si>
  <si>
    <t>Výskum a vývoj pokročilých organických materiálov a štruktúr pre prípravu senzorov plynov pomocou technológie inkjet tlače</t>
  </si>
  <si>
    <t xml:space="preserve">Ústav materiálového výskumu SAV, v. v. i., PRVÁ ZVÁRAČSKÁ, a.s., Technická univerzita v Košiciach - Strojnícka fakulta </t>
  </si>
  <si>
    <t>prof. Ing. Brezinová Janette , PhD.</t>
  </si>
  <si>
    <t>APVV-20-0303</t>
  </si>
  <si>
    <t>Inovatívne prístupy pri obnove funkčných povrchov laserovým naváraním</t>
  </si>
  <si>
    <t>prof. Ing. Nečas Vladimír, PhD.</t>
  </si>
  <si>
    <t>APVV-20-0300</t>
  </si>
  <si>
    <t>Tieniace vlastnosti materiálov využívaných v radiačnej ochrane</t>
  </si>
  <si>
    <t>doc. Ing. Jakubec Pavol, PhD.</t>
  </si>
  <si>
    <t>APVV-20-0298</t>
  </si>
  <si>
    <t>Denné svetlo ako iniciátor chemických reakcií v syntéze antibiotík</t>
  </si>
  <si>
    <t>Technická univerzita vo Zvolene - Drevárska fakulta , Národné lesnícke centrum</t>
  </si>
  <si>
    <t>doc. Ing. Paluš Hubert, PhD.</t>
  </si>
  <si>
    <t>APVV-20-0294</t>
  </si>
  <si>
    <t>Hodnotenie ekonomických, sociálnych a environmentálnych dopadov manažmentu lesov v chránených územiach SR na lesné hospodárstvo a následné odvetvia</t>
  </si>
  <si>
    <t>prof. Ing. Zeleňáková Martina, PhD.</t>
  </si>
  <si>
    <t>APVV-20-0281</t>
  </si>
  <si>
    <t>Zmierňovanie hydrologických rizík – povodní a súch – výskumom extrémnych hydroklimatických javov</t>
  </si>
  <si>
    <t>Univerzita Pavla Jozefa Šafárika v Košiciach - Prírodovedecká fakulta , Ústav materiálového výskumu SAV, v. v. i., Univerzita veterinárskeho lekárstva a farmácie v Košiciach</t>
  </si>
  <si>
    <t>prof. RNDr. Oriňaková Renáta, DrSc.</t>
  </si>
  <si>
    <t>APVV-20-0278</t>
  </si>
  <si>
    <t>Degradovateľné kovové biomateriály s riadeným uvoľňovaním liečiv</t>
  </si>
  <si>
    <t>Žilinská univerzita v Žiline - Fakulta elektrotechniky a informačných technológií, Elektrotechnický ústav SAV, v. v. i.</t>
  </si>
  <si>
    <t>prof. Ing. Pudiš Dušan, PhD.</t>
  </si>
  <si>
    <t>APVV-20-0264</t>
  </si>
  <si>
    <t>Nano-optical probes and sensors integrated on optical fiber</t>
  </si>
  <si>
    <t xml:space="preserve">Univerzita sv. Cyrila a Metoda v Trnave - Filozofická fakulta , Slavistický ústav Jána Stanislava SAV, v. v. i., Univerzita Komenského v Bratislave - Evanjelická bohoslovecká fakulta , Univerzita Mateja Bela v Banskej Bystrici - Pedagogická fakulta </t>
  </si>
  <si>
    <t>prof. PhDr. Lenovský Ladislav, PhD.</t>
  </si>
  <si>
    <t>APVV-20-0263</t>
  </si>
  <si>
    <t>Aktuálne kultúrotvorné, identifikačné a revitalizačné procesy v prostredí etnických minorít: Slováci v Argentíne a Kanade</t>
  </si>
  <si>
    <t xml:space="preserve">Univerzita Komenského v Bratislave - Evanjelická bohoslovecká fakulta </t>
  </si>
  <si>
    <t>doc. Ing. Kvasnica Michal, PhD.</t>
  </si>
  <si>
    <t>APVV-20-0261</t>
  </si>
  <si>
    <t>Energeticky efektívne, bezpečné a zabezpečené procesné riadenie</t>
  </si>
  <si>
    <t>prof. Ing. Marônek Milan, CSc.</t>
  </si>
  <si>
    <t>APVV-20-0259</t>
  </si>
  <si>
    <t>Výskum vlastností komponentov z kóróziivzdorných zliatin vyhotovených aditívnou výrobou</t>
  </si>
  <si>
    <t>Slovenská technická univerzita v Bratislave - Fakulta chemickej a potravinárskej technológie , ENVIROCARE, s.r.o., VIPO a.s.</t>
  </si>
  <si>
    <t>prof. Ing. Hudec Ivan, PhD.</t>
  </si>
  <si>
    <t>APVV-20-0256</t>
  </si>
  <si>
    <t>Obalové systémy na báze biodegradovateľných polymérov  z obnoviteľných zdrojov</t>
  </si>
  <si>
    <t>Technická univerzita v Košiciach - Fakulta elektrotechniky a informatiky , BETAMONT s.r.o.</t>
  </si>
  <si>
    <t>prof. Ing. Zolotová Iveta, CSc.</t>
  </si>
  <si>
    <t>APVV-20-0247</t>
  </si>
  <si>
    <t>Edge-enabled inteligentné snímanie a výpočty</t>
  </si>
  <si>
    <t>Univerzita Komenského v Bratislave - Prírodovedecká fakulta , Národné poľnohospodárske a potravinárske centrum - Výskumný ústav rastlinnej výroby</t>
  </si>
  <si>
    <t>APVV-20-0246</t>
  </si>
  <si>
    <t>Klonovanie génov zabezpečujúcich totálnu rezistenciu voči múčnatke trávovej na pšenici</t>
  </si>
  <si>
    <t>Univerzita Komenského v Bratislave - Farmaceutická fakulta , Centrum experimentálnej medicíny SAV, v. v. i. - Ústav pre výskum srdca</t>
  </si>
  <si>
    <t>prof. PharmDr. Duriš Adameová  Adriana, PhD.</t>
  </si>
  <si>
    <t>APVV-20-0242</t>
  </si>
  <si>
    <t>Nekroptotické a pleiotropné účinky RIP3 kinázy pôsobiacej ako konvergentný bod pri strate srdcových buniek: pochopenie základných mechanizmov v ischemickom srdci s metabolickým stresom alebo bez neho ako nástroj návrhu terapeutických prístupov.</t>
  </si>
  <si>
    <t xml:space="preserve">Univerzita Komenského v Bratislave - Prírodovedecká fakulta , Univerzita Komenského v Bratislave - Lekárska fakulta </t>
  </si>
  <si>
    <t>prof. Herichova Iveta, PhD.</t>
  </si>
  <si>
    <t>APVV-20-0241</t>
  </si>
  <si>
    <t xml:space="preserve">Význam cirkadiánneho systému v regulácii progresie kolorektálneho karcinómu mediovanej estradiolom a miRNA </t>
  </si>
  <si>
    <t>Univerzita Komenského v Bratislave - Lekárska fakulta , Biomedicínske centrum SAV, v. v. i. - Ústav experimentálnej endokrinológie</t>
  </si>
  <si>
    <t>prof. MUDr. Profant Milan, CSc.</t>
  </si>
  <si>
    <t>APVV-20-0236</t>
  </si>
  <si>
    <t>Vyhľadávanie nových génových variantov syndrómových porúch sluchu pomocou celoexómového sekvenovania</t>
  </si>
  <si>
    <t>Technická univerzita v Košiciach - Fakulta elektrotechniky a informatiky , Univerzita Komenského v Bratislave - Jesseniova lekárska fakulta v Martine</t>
  </si>
  <si>
    <t>doc. Ing. Babič František, PhD.</t>
  </si>
  <si>
    <t>APVV-20-0232</t>
  </si>
  <si>
    <t>Spracovanie a analýza ultrasonografických videozáznamov pomocou umelej inteligencie</t>
  </si>
  <si>
    <t>prof. Ing. Lukáč Norbert, PhD.</t>
  </si>
  <si>
    <t>APVV-20-0218</t>
  </si>
  <si>
    <t xml:space="preserve">Determinácia efektu poľnohospodárskych xenobiotík na alterácie živočíšneho systému v podmienkach in vitro.  </t>
  </si>
  <si>
    <t>Žilinská univerzita v Žiline - Strojnícka fakulta , PRVÁ ZVÁRAČSKÁ, a.s.</t>
  </si>
  <si>
    <t>doc. Ing. Šajgalík Michal, PhD.</t>
  </si>
  <si>
    <t>APVV-20-0216</t>
  </si>
  <si>
    <t xml:space="preserve">Výskum implementácie vysokorázových povrchových technológií pre precízne automobilové konštrukčné prvky </t>
  </si>
  <si>
    <t>doc. Ing. Bučinský Lukáš, PhD.</t>
  </si>
  <si>
    <t>APVV-20-0213</t>
  </si>
  <si>
    <t>Súčinnosť prístupov teoretickej chémie, kryštalografie, spektroskopie a organickej syntézy pri riešení bytostných problémov tejto doby (pandemické hrozby a vývoj liečiv)</t>
  </si>
  <si>
    <t>prof. Ing. Rosenberg Michal, CSc.</t>
  </si>
  <si>
    <t>APVV-20-0208</t>
  </si>
  <si>
    <t>Príprava špeciálnych sacharidov a ich derivátov z prírodných surovín s využitím biotechnologických postupov</t>
  </si>
  <si>
    <t>prof. PhDr. Tišliar Pavol, PhD.</t>
  </si>
  <si>
    <t>APVV-20-0199</t>
  </si>
  <si>
    <t xml:space="preserve">Transformácia populačného vývoja na Slovensku v regionálnom pohľade od konca 19. do polovice 20. storočia </t>
  </si>
  <si>
    <t>PhDr. Hajdúk Michal, PhD.</t>
  </si>
  <si>
    <t>APVV-20-0185</t>
  </si>
  <si>
    <t>Sociálne procesy pri autizme a schizofrénii</t>
  </si>
  <si>
    <t xml:space="preserve">Univerzita Komenského v Bratislave - Prírodovedecká fakulta , Ústav anorganickej chémie SAV, v. v. i., Ústav vied o Zemi SAV, v. v. i., Slovenská technická univerzita v Bratislave - Stavebná fakulta </t>
  </si>
  <si>
    <t>doc. Mgr. Uhlík Peter, PhD.</t>
  </si>
  <si>
    <t>APVV-20-0175</t>
  </si>
  <si>
    <t>Bentonit: strategická surovina Slovenska - inovatívne hodnotenie zdrojov a ich kvality pre jej efektívne využívanie</t>
  </si>
  <si>
    <t>doc. JUDr. Novotná Marianna, PhD.</t>
  </si>
  <si>
    <t>APVV-20-0171</t>
  </si>
  <si>
    <t>Konkurencia nárokov z deliktov a kvázideliktov v mimozmluvných vzťahoch a na pomedzí zmluvného a vecného práva</t>
  </si>
  <si>
    <t>APVV-20-0161</t>
  </si>
  <si>
    <t>Vplyv efektov šľachtenia na realizáciu genetickej premenlivosti a manifestáciu úžitkovosti a zdravia hospodárskych zvierat.</t>
  </si>
  <si>
    <t>doc. Ing. Kubovský Ivan, PhD.</t>
  </si>
  <si>
    <t>APVV-20-0159</t>
  </si>
  <si>
    <t>Výskum povrchových vlastností dreva a materiálov na báze dreva modifikovaných CO2 laserovým žiarením a nízkoteplotnou plazmou</t>
  </si>
  <si>
    <t xml:space="preserve">Univerzita Komenského v Bratislave - Lekárska fakulta , MEDIREX GROUP ACADEMY n.o., Biomedicínske centrum SAV, v. v. i. - Ústav experimentálnej onkológie, Ústav molekulárnej biológie SAV, v. v. i., Univerzita Komenského v Bratislave - Farmaceutická fakulta </t>
  </si>
  <si>
    <t>prof. MUDr. Mego Michal, DrSc.</t>
  </si>
  <si>
    <t>APVV-20-0158</t>
  </si>
  <si>
    <t>Identification of new treatment options in refractory testicular germ cell tumors</t>
  </si>
  <si>
    <t>Slovenská technická univerzita v Bratislave - Fakulta elektrotechniky a informatiky , T-Industry, s.r.o.</t>
  </si>
  <si>
    <t>doc. Mgr. Farkas Smitková Miroslava, PhD.</t>
  </si>
  <si>
    <t>APVV-20-0157</t>
  </si>
  <si>
    <t>Efektívne prepojenie energetických systémov miest pomocou pokročilých otvorených technológii</t>
  </si>
  <si>
    <t xml:space="preserve">Univerzita Pavla Jozefa Šafárika v Košiciach - Prírodovedecká fakulta , Fyzikálny ústav SAV, v. v. i., Ústav experimentálnej fyziky SAV, v. v. i., Technická univerzita v Košiciach - Fakulta výrobných technológií, Prešov </t>
  </si>
  <si>
    <t>APVV-20-0150</t>
  </si>
  <si>
    <t>Perspektívne elektrónové spinové systémy pre budúce kvantové technológie</t>
  </si>
  <si>
    <t>doc. MUDr. Babinská Katarína, PhD.</t>
  </si>
  <si>
    <t>APVV-20-0139</t>
  </si>
  <si>
    <t>Psychologické a biologické koreláty adaptívneho správania u detí s poruchami autistického spektra v multidisciplinárnom náhľade</t>
  </si>
  <si>
    <t>Univerzita Pavla Jozefa Šafárika v Košiciach - Prírodovedecká fakulta , Ústav materiálového výskumu SAV, v. v. i.</t>
  </si>
  <si>
    <t>doc. RNDr. Strakova Fedorkova Andrea, PhD.</t>
  </si>
  <si>
    <t>APVV-20-0138</t>
  </si>
  <si>
    <t>Vývoj nových 3D materiálov pre post Li-iónové batérie s vysokou energetickou hustotou</t>
  </si>
  <si>
    <t>doc. Ing. Bučko Tomáš, PhD.</t>
  </si>
  <si>
    <t>APVV-20-0127</t>
  </si>
  <si>
    <t>Od presných ab initio výpočtov k predpovediam teplotne závislých vlastností molekúl a materiálov</t>
  </si>
  <si>
    <t>Univerzita Komenského v Bratislave, Prešovská univerzita v Prešove</t>
  </si>
  <si>
    <t>doc. Mgr. Kapalková Svetlana, PhD.</t>
  </si>
  <si>
    <t>APVV-20-0126</t>
  </si>
  <si>
    <t>Slovná zásoba ako ukazovateľ vývinovej jazykovej úrovne monolingválnych a bilingválnych detí v predškolskom veku</t>
  </si>
  <si>
    <t>Slovenská technická univerzita v Bratislave - Materiálovotechnologická fakulta, Trnava , Fyzikálny ústav SAV, v. v. i.</t>
  </si>
  <si>
    <t>doc. Mgr. Palcut Marián, PhD.</t>
  </si>
  <si>
    <t>APVV-20-0124</t>
  </si>
  <si>
    <t>Nové zliatiny s viacerými základnými prvkami – dizajn, charakterizácia a vlastnosti</t>
  </si>
  <si>
    <t>Univerzita Komenského v Bratislave - Prírodovedecká fakulta , Chemický ústav SAV, v. v. i.</t>
  </si>
  <si>
    <t>doc. RNDr. Šujan Michal, PhD.</t>
  </si>
  <si>
    <t>APVV-20-0120</t>
  </si>
  <si>
    <t>Kalibrácia metódy datovania autigénnym 10Be/9Be pre geochronologické modely najmladšieho kenozoika karpatsko-panónskeho regiónu</t>
  </si>
  <si>
    <t>Univerzita Komenského v Bratislave, Univerzita veterinárskeho lekárstva a farmácie v Košiciach</t>
  </si>
  <si>
    <t>MUDr. Tomova Aleksandra, PhD.</t>
  </si>
  <si>
    <t>APVV-20-0114</t>
  </si>
  <si>
    <t>Pohlavne-špecifický mikrobióm a génové interakcie v patogenéze behaviorálnych a gastrointestinálnych symptómov v animálnom modeli porúch autistického spektra.</t>
  </si>
  <si>
    <t>Univerzita Mateja Bela v Banskej Bystrici - Ekonomická fakulta , Ústav krajinnej ekológie SAV, v. v. i., Štátna ochrana prírody Slovenskej republiky, Správa Národného parku Slovenský kras so sídlom v Brzotíne, Správa Tatranského národného parku so sídlom v Tatranskej Lomnici</t>
  </si>
  <si>
    <t>doc. Ing. Vitálišová Katarína, PhD.</t>
  </si>
  <si>
    <t>APVV-20-0108</t>
  </si>
  <si>
    <t>Implementácia Agendy 2030 prostredníctvom biosférických rezervácií</t>
  </si>
  <si>
    <t>Ing. Koóš Peter, PhD.</t>
  </si>
  <si>
    <t>APVV-20-0105</t>
  </si>
  <si>
    <t>Štúdium a optimalizácia prietokových sytémov pre syntézu zložitých organických molekúl</t>
  </si>
  <si>
    <t xml:space="preserve">Univerzita Mateja Bela v Banskej Bystrici - Fakulta prírodných vied , Univerzita Komenského v Bratislave - Prírodovedecká fakulta </t>
  </si>
  <si>
    <t>doc. RNDr. Medveď Miroslav, PhD.</t>
  </si>
  <si>
    <t>APVV-20-0098</t>
  </si>
  <si>
    <t>Svetlom riadené molekulové prepínanie</t>
  </si>
  <si>
    <t xml:space="preserve">Univerzita sv. Cyrila a Metoda v Trnave - Fakulta sociálnych vied </t>
  </si>
  <si>
    <t>prof. PhDr. Levická Jana, PhD.</t>
  </si>
  <si>
    <t>APVV-20-0094</t>
  </si>
  <si>
    <t>Enviromentálna spravodlivosť v kontexte sociálnej práce</t>
  </si>
  <si>
    <t>Ústav zoológie SAV, v. v. i., Univerzita Komenského v Bratislave</t>
  </si>
  <si>
    <t>prof. PaedDr. Prokop Pavol, DrSc.</t>
  </si>
  <si>
    <t>APVV-20-0081</t>
  </si>
  <si>
    <t>Ekológia pohlavného výberu</t>
  </si>
  <si>
    <t>CERTEX, a.s., Slovenská poľnohospodárska univerzita v Nitre</t>
  </si>
  <si>
    <t>doc. Ing. Vietoris Vladimír, PhD.</t>
  </si>
  <si>
    <t>APVV-20-0078</t>
  </si>
  <si>
    <t>Vývoj potraviny a aplikácie na báze jedlého gélu v cieľovom segmente starnúcej populácie.</t>
  </si>
  <si>
    <t xml:space="preserve">Univerzita Komenského v Bratislave - Právnická fakulta , Univerzita Pavla Jozefa Šafárika v Košiciach - Právnická fakulta , Technická univerzita v Košiciach - Fakulta baníctva, ekológie, riadenia a geotechnológií , Univerzita J. Selyeho - Fakulta ekonómie a informatiky, Slovenská poľnohospodárska univerzita v Nitre - Fakulta európskych štúdií a regionálneho rozvoja </t>
  </si>
  <si>
    <t>prof. JUDr. Marišová Eleonóra, PhD.</t>
  </si>
  <si>
    <t>APVV-20-0076</t>
  </si>
  <si>
    <t xml:space="preserve">Odpady a stavby - modelovanie efektívnosti alternatívnych možností spolupráce správnych orgánov </t>
  </si>
  <si>
    <t>Univerzita J. Selyeho - Fakulta ekonómie a informatiky</t>
  </si>
  <si>
    <t>Ústav materiálového výskumu SAV, v. v. i., Univerzita veterinárskeho lekárstva a farmácie v Košiciach</t>
  </si>
  <si>
    <t>APVV-20-0073</t>
  </si>
  <si>
    <t>Chorioalantoická membrána - in vivo model pre štúdium biokompatibility materiálov</t>
  </si>
  <si>
    <t>Univerzita Pavla Jozefa Šafárika v Košiciach - Prírodovedecká fakulta , Technická univerzita v Košiciach - Fakulta výrobných technológií, Prešov , Žilinská univerzita v Žiline - Strojnícka fakulta , Ústav materiálového výskumu SAV, v. v. i.</t>
  </si>
  <si>
    <t>prof. RNDr. Kollár Peter, DrSc.</t>
  </si>
  <si>
    <t>APVV-20-0072</t>
  </si>
  <si>
    <t>Funkčné vlastnosti kompaktovaných kompozitov na báze magnetických častíc s povrchovo modifikovanými vlastnosťami.</t>
  </si>
  <si>
    <t>prof. Ing. Bárek Viliam, CSc.</t>
  </si>
  <si>
    <t>APVV-20-0071</t>
  </si>
  <si>
    <t xml:space="preserve">Presné riadenie závlah ako adaptačné opatrenie na klimatickú zmenu </t>
  </si>
  <si>
    <t>Univerzita Komenského v Bratislave - Lekárska fakulta , GHC GENETICS SK, s. r. o., Univerzita Komenského v Bratislave - Vedecký park</t>
  </si>
  <si>
    <t>prof. MUDr. Ostatníková Daniela , PhD.</t>
  </si>
  <si>
    <t>APVV-20-0070</t>
  </si>
  <si>
    <t>Pohlavne špecifický geneticko-endokrinný pohľad na poruchy autistického spektra</t>
  </si>
  <si>
    <t>Univerzita Pavla Jozefa Šafárika v Košiciach - Prírodovedecká fakulta , Technická univerzita v Košiciach - Strojnícka fakulta , Univerzita veterinárskeho lekárstva a farmácie v Košiciach, Ústav materiálového výskumu SAV, v. v. i.</t>
  </si>
  <si>
    <t>prof. RNDr. Sovák Pavol, CSc.</t>
  </si>
  <si>
    <t>APVV-20-0068</t>
  </si>
  <si>
    <t>Vývoj nových bioresorbovateľných zliatin pre vnútrotelové implantáty</t>
  </si>
  <si>
    <t xml:space="preserve">Slovenská poľnohospodárska univerzita v Nitre - Fakulta záhradníctva a krajinného inžinierstva , Slovenská poľnohospodárska univerzita v Nitre, Slovenská poľnohospodárska univerzita v Nitre - Fakulta biotechnológie a potravinárstva , Slovenská poľnohospodárska univerzita v Nitre - Fakulta agrobiológie a potravinových zdrojov </t>
  </si>
  <si>
    <t>prof. Ing. Kačániová Miroslava, PhD.</t>
  </si>
  <si>
    <t>APVV-20-0058</t>
  </si>
  <si>
    <t>Potenciál rastlinných silíc z aromatických rastlín na lekárske použitie a na konzerváciu potravín</t>
  </si>
  <si>
    <t>Slovenská technická univerzita v Bratislave - Materiálovotechnologická fakulta, Trnava , Elektrotechnický ústav SAV, v. v. i.</t>
  </si>
  <si>
    <t>Dr. Ing. Pekarčíková Marcela</t>
  </si>
  <si>
    <t>APVV-20-0056</t>
  </si>
  <si>
    <t>Optimalizácia okrúhleho kábla z vysokoteplotného supravodiča pre pulzné magnetické polia</t>
  </si>
  <si>
    <t>prof. Ing. Polóni Marián, CSc.</t>
  </si>
  <si>
    <t>APVV-20-0046</t>
  </si>
  <si>
    <t>Efektívne energetické zhodnotenie alternatívnych palív z odpadov v kogeneračných jednotkách.</t>
  </si>
  <si>
    <t>Slovenská technická univerzita v Bratislave - Fakulta elektrotechniky a informatiky , Ústav informatiky SAV, v. v. i., Slovenská legálna metrológia, n.o.</t>
  </si>
  <si>
    <t>prof. Ing. Harťanský René, PhD.</t>
  </si>
  <si>
    <t>APVV-20-0042</t>
  </si>
  <si>
    <t>Mikroelektromechanické senzory s rádiofrekvenčnýcm prenosom údajov</t>
  </si>
  <si>
    <t>Slovenská technická univerzita v Bratislave - Stavebná fakulta , Výskumný ústav vodného hospodárstva</t>
  </si>
  <si>
    <t>Ing. Čubanová Lea, PhD.</t>
  </si>
  <si>
    <t>APVV-20-0023</t>
  </si>
  <si>
    <t xml:space="preserve">Výskum hydraulických charakteristík rybích priechodov s ohľadom na ichtyologické požiadavky </t>
  </si>
  <si>
    <t>Univerzita Komenského v Bratislave - Farmaceutická fakulta , Východoslovenský ústav srdcových a cievnych chorôb, a.s.</t>
  </si>
  <si>
    <t>prof. PharmDr. Mučaji Pavel, PhD.</t>
  </si>
  <si>
    <t>APVV-20-0017</t>
  </si>
  <si>
    <t>Vývoj aktívneho krytia rán na báze antibakteriálneho hydrogélu obsahujúceho rastlinný extrakt stimulujúci hojenie</t>
  </si>
  <si>
    <t>Univerzita sv. Cyrila a Metoda v Trnave - Fakulta prírodných vied , Biomedicínske centrum SAV, v. v. i. - Virologický ústav</t>
  </si>
  <si>
    <t>doc. Mgr. Mihálik Daniel, PhD.</t>
  </si>
  <si>
    <t>APVV-20-0015</t>
  </si>
  <si>
    <t>Moderné "omics" postupy ako efektívne nástroje pre identifikáciu a charakterizáciu vírusových patogénov strukovín</t>
  </si>
  <si>
    <t>Univerzita Mateja Bela v Banskej Bystrici - Fakulta politických vied a medzinárodných vztahov , Ústav politických vied SAV, v. v. i., Univerzita Komenského v Bratislave</t>
  </si>
  <si>
    <t>Mgr. Mišík Matúš, PhD.</t>
  </si>
  <si>
    <t>APVV-20-0012</t>
  </si>
  <si>
    <t>Zelená obnova EÚ v období po Covid-19</t>
  </si>
  <si>
    <t>Ing. Kršjak Vladimír, PhD.</t>
  </si>
  <si>
    <t>APVV-20-0010</t>
  </si>
  <si>
    <t>Výskum vplyvu hélia na radiačné krehnutie modelových zliatin</t>
  </si>
  <si>
    <t>APVV-20-0006</t>
  </si>
  <si>
    <t xml:space="preserve">Kryokonzervácia živočíšnych genetických zdrojov slovenských plemien  </t>
  </si>
  <si>
    <t xml:space="preserve">Technická univerzita vo Zvolene - Drevárska fakulta , Žilinská univerzita v Žiline - Fakulta riadenia a informatiky , Univerzita Komenského v Bratislave - Fakulta managementu </t>
  </si>
  <si>
    <t>doc. Ing. Hitka Miloš, PhD.</t>
  </si>
  <si>
    <t>APVV-20-0004</t>
  </si>
  <si>
    <t>Vplyv rastu antropometrických parametrov slovenskej populácie na funkčné vlastnosti nábytku a podnikové procesy</t>
  </si>
  <si>
    <t xml:space="preserve">Univerzita Komenského v Bratislave - Fakulta managementu </t>
  </si>
  <si>
    <t>MUDr. Chlebo Peter, PhD.</t>
  </si>
  <si>
    <t>APVV-19</t>
  </si>
  <si>
    <t>https://site.apvv.sk/Grant/Grant/Detail/101</t>
  </si>
  <si>
    <t>APVV-19-0598</t>
  </si>
  <si>
    <t>Protektívny účinok extraktu hlivy ustricovej (Pleurotus ostreatus (Jacq.) P. Kumm.) pri chronických neprenosných ochoreniach</t>
  </si>
  <si>
    <t>APVV-19-0590</t>
  </si>
  <si>
    <t>Modulárne multifunkčné kontrolné pracovisko s využitím techník výpočtovej inteligencie</t>
  </si>
  <si>
    <t>Univerzita Komenského v Bratislave - Fakulta managementu , Slovak Business Agency</t>
  </si>
  <si>
    <t>prof. Ing. Pilková Anna, PhD., MBA</t>
  </si>
  <si>
    <t>APVV-19-0581</t>
  </si>
  <si>
    <t>Medzigeneračné podnikanie na Slovensku v dobe digitalizácie: pragmatický prístup</t>
  </si>
  <si>
    <t xml:space="preserve">Trenčianska univerzita Alexandra Dubčeka v Trenčíne - Fakulta sociálno-ekonomických vzťahov , Trenčianska univerzita Alexandra Dubčeka v Trenčíne - Fakulta zdravotníctva </t>
  </si>
  <si>
    <t>Ing. Tupá Magdaléna, PhD.</t>
  </si>
  <si>
    <t>APVV-19-0579</t>
  </si>
  <si>
    <t>Nastavenie procesov personálneho riadenia v nemocniciach a jeho vplyv na migráciu lekárov a sestier za prácou do zahraničia</t>
  </si>
  <si>
    <t>Dr. h. c. prof. Ing. Kolcun Michal, PhD.</t>
  </si>
  <si>
    <t>APVV-19-0576</t>
  </si>
  <si>
    <t>Sebestačnosť elektroenergetiky v podmienkach liberalizovaného trhu s elektrinou</t>
  </si>
  <si>
    <t>prof. Servátka Maroš, PhD.</t>
  </si>
  <si>
    <t>APVV-19-0573</t>
  </si>
  <si>
    <t>Tvorba politiky na základe dôkazov - ekonomicky efektívny systém zberu dobrovoľných darov</t>
  </si>
  <si>
    <t>prof. Ing. Monkova Katarina, PhD.</t>
  </si>
  <si>
    <t>APVV-19-0550</t>
  </si>
  <si>
    <t>Výskum vlastností bunkových materiálov</t>
  </si>
  <si>
    <t>Žilinská univerzita v Žiline - Fakulta humanitných vied , Historický ústav SAV, v. v. i., Ústredná knižnica Slovenskej akadémie vied, v. v. i.</t>
  </si>
  <si>
    <t>Mgr. Augustínová Eva, PhD.</t>
  </si>
  <si>
    <t>APVV-19-0524</t>
  </si>
  <si>
    <t>Chronológia dejín knižníc na Slovensku od počiatkov do roku 2020 (Chronologia historiarum bibliothecarum ab initio usque ad annum 2020)</t>
  </si>
  <si>
    <t xml:space="preserve">Žilinská univerzita v Žiline - Fakulta humanitných vied </t>
  </si>
  <si>
    <t>prof. JUDr. Vrabko Marián, CSc.</t>
  </si>
  <si>
    <t>APVV-19-0494</t>
  </si>
  <si>
    <t>Efektívne pozemkové úpravy</t>
  </si>
  <si>
    <t>Mgr. Fiľakovská Daniela, PhD.</t>
  </si>
  <si>
    <t>APVV-19-0493</t>
  </si>
  <si>
    <t>Výskum raného detstva v marginalizovaných rómskych komunitách: kontextuálne faktory psychomotorického vývinu detí počas prvých 1000 dní.</t>
  </si>
  <si>
    <t>doc. RNDr. Sabo Ján, PhD.</t>
  </si>
  <si>
    <t>APVV-19-0476</t>
  </si>
  <si>
    <t>Inovatívna stratégia k diagnostike a terapii karcinómu prsníka na základe zmien proteómu cirkulujúcich leukocytov</t>
  </si>
  <si>
    <t>prof. MVDr. Mudroň Pavol, PhD.</t>
  </si>
  <si>
    <t>APVV-19-0462</t>
  </si>
  <si>
    <t>Diagnostika, etiológia, terapia a prevencia digitálnej dermatitídy hovädzieho dobytka a jej vplyv na zdravie a welfare</t>
  </si>
  <si>
    <t>prof. RNDr. Mikula Karol, DrSc.</t>
  </si>
  <si>
    <t>APVV-19-0460</t>
  </si>
  <si>
    <t xml:space="preserve">Numerické modelovanie, spracovanie obrazu a analýza dát </t>
  </si>
  <si>
    <t>APVV-19-0458</t>
  </si>
  <si>
    <t>Konvergencia sérotonínu a rastových faktorov súvisiacich s pľúcnou hypertenziou v modulácii pravokomorovej funkcie a zlyhania</t>
  </si>
  <si>
    <t>Univerzita Mateja Bela v Banskej Bystrici, Štátna vedecká knižnica v Banskej Bystrici</t>
  </si>
  <si>
    <t>doc. Mgr. Nagy Imrich, PhD.</t>
  </si>
  <si>
    <t>APVV-19-0456</t>
  </si>
  <si>
    <t>Inovatívne sprístupnenie písomného dedičstva Slovenska prostredníctvom systému automatickej transkripcie historických rukopisov</t>
  </si>
  <si>
    <t xml:space="preserve">Žilinská univerzita v Žiline - Fakulta prevádzky a ekonomiky dopravy a spojov , Žilinská univerzita v Žiline - Fakulta riadenia a informatiky </t>
  </si>
  <si>
    <t>prof. Ing. Gašparík Jozef, PhD.</t>
  </si>
  <si>
    <t>APVV-19-0444</t>
  </si>
  <si>
    <t>Dimenzovanie kapacity železničnej infraštruktúry v kontexte prognózovania modal splitu</t>
  </si>
  <si>
    <t>prof. RNDr. Janáček Jaroslav, CSc.</t>
  </si>
  <si>
    <t>APVV-19-0441</t>
  </si>
  <si>
    <t>Pridelovanie obmedzených zdrojov do verejných obslužných systémov s konfliktnými kritériami kvality</t>
  </si>
  <si>
    <t xml:space="preserve">Univerzita veterinárskeho lekárstva a farmácie v Košiciach, Univerzita Pavla Jozefa Šafárika v Košiciach - Prírodovedecká fakulta </t>
  </si>
  <si>
    <t>APVV-19-0440</t>
  </si>
  <si>
    <t>Vynárajúce sa zoonotické patogény prenášané opomínanými druhmi článkonožcov na Slovensku</t>
  </si>
  <si>
    <t>prof. Ing. Farkaš Peter, DrSc.</t>
  </si>
  <si>
    <t>APVV-19-0436</t>
  </si>
  <si>
    <t>Nové informačné a komunikačné technológie pre budúcu informačnú infraštruktúru</t>
  </si>
  <si>
    <t>prof. JUDr. Husár Ján, CSc.</t>
  </si>
  <si>
    <t>APVV-19-0424</t>
  </si>
  <si>
    <t>Inovatívna obchodná spoločnosť: vnútrokorporátne premeny, digitálne výzvy a nástup umelej inteligencie</t>
  </si>
  <si>
    <t>doc. JUDr. Štenpien Erik, PhD.</t>
  </si>
  <si>
    <t>APVV-19-0419</t>
  </si>
  <si>
    <t>100 rokov Trianonskej zmluvy</t>
  </si>
  <si>
    <t>doc. Ing. Pekarčíková Miriam, PhD.</t>
  </si>
  <si>
    <t>APVV-19-0418</t>
  </si>
  <si>
    <t>Inteligentné riešenia pre zvýšenie inovačnej schopnosti podnikov v procese ich transformácie na inteligentné podniky</t>
  </si>
  <si>
    <t>Univerzita Komenského v Bratislave - Lekárska fakulta , Biomedicínske centrum SAV, v. v. i. - Ústav experimentálnej onkológie, Biomedicínske centrum SAV, v. v. i. - Ústav experimentálnej endokrinológie</t>
  </si>
  <si>
    <t>doc. MUDr. Chovanec Michal, PhD.</t>
  </si>
  <si>
    <t>APVV-19-0411</t>
  </si>
  <si>
    <t>Identifikácia a validácia biomarkerov a zodpovedných molekulárnych dráh neskorej toxicity kuratívnej liečby u germinatívnych nádorov testis</t>
  </si>
  <si>
    <t>APVV-19-0410</t>
  </si>
  <si>
    <t>Polovodičové ternárne chalkogenidy z úzkym zakázaným pásom</t>
  </si>
  <si>
    <t>APVV-19-0386</t>
  </si>
  <si>
    <t>Iónové a elektrónové procesy pre pokročilé spektrometrické metódy</t>
  </si>
  <si>
    <t>prof. Ing. Šoltész Andrej, PhD.</t>
  </si>
  <si>
    <t>APVV-19-0383</t>
  </si>
  <si>
    <t>Prírodné a technické opatrenia zamerané na retenciu vody v podhorských povodiach Slovenska</t>
  </si>
  <si>
    <t>APVV-19-0371</t>
  </si>
  <si>
    <t>Využitie metód strojového učenia vo fyzike kondenzovaných látok</t>
  </si>
  <si>
    <t>prof. Ing. Pačaiová Hana, PhD.</t>
  </si>
  <si>
    <t>APVV-19-0367</t>
  </si>
  <si>
    <t>Rámec Integrovaného prístupu riadenia procesnej bezpečnosti pre Inteligentný podnik.</t>
  </si>
  <si>
    <t xml:space="preserve">Univerzita Mateja Bela v Banskej Bystrici - Filozofická fakulta, Univerzita Mateja Bela v Banskej Bystrici - Fakulta politických vied a medzinárodných vztahov , Univerzita Konštantína Filozofa v Nitre - Filozofická fakulta , Univerzita Pavla Jozefa Šafárika v Košiciach - Filozofická fakulta , Univerzita Komenského v Bratislave - Filozofická fakulta , Univerzita Komenského v Bratislave - Pedagogická fakulta </t>
  </si>
  <si>
    <t>APVV-19-0358</t>
  </si>
  <si>
    <t>Dejiny Hlinkovej slovenskej ľudovej strany v domácich a európskych dimenziách (1905-1945)</t>
  </si>
  <si>
    <t>Slovenská technická univerzita v Bratislave - Stavebná fakulta , Ústav hydrológie SAV, v. v. i., Technická univerzita vo Zvolene - Lesnícka fakulta , Slovenský hydrometeorologický ústav</t>
  </si>
  <si>
    <t>APVV-19-0340</t>
  </si>
  <si>
    <t>Konektivita a dynamika tvorby povodňového odtoku vo vrcholových povodiach Slovenska</t>
  </si>
  <si>
    <t>doc. Ing. Želinský Tomáš, PhD.</t>
  </si>
  <si>
    <t>APVV-19-0329</t>
  </si>
  <si>
    <t>Úspech, neúspech a ašpirácie detí žijúcich v chudobe</t>
  </si>
  <si>
    <t>doc. Ing. Puškár Michal , PhD.</t>
  </si>
  <si>
    <t>APVV-19-0328</t>
  </si>
  <si>
    <t>Výskum a vývoj pokročilej technológie spaľovania s cieľom redukcie emisnej stopy automobilov.</t>
  </si>
  <si>
    <t>Ing. Máliš František, PhD.</t>
  </si>
  <si>
    <t>APVV-19-0319</t>
  </si>
  <si>
    <t xml:space="preserve">Význam dlhodobého využívania krajiny človekom na pokles druhovej diverzity vegetácie temperátnych lesov v čase globálnych environmentálnych zmien. </t>
  </si>
  <si>
    <t>prof. RNDr. Škoviera Martin, PhD.</t>
  </si>
  <si>
    <t>APVV-19-0308</t>
  </si>
  <si>
    <t>Výnimočné štruktúry v diskrétnej matematike</t>
  </si>
  <si>
    <t>Žilinská univerzita v Žiline - Strojnícka fakulta , Asseco CEIT, a.s.</t>
  </si>
  <si>
    <t>prof. Ing. Mičieta Branislav, PhD.</t>
  </si>
  <si>
    <t>APVV-19-0305</t>
  </si>
  <si>
    <t>Integrovaný modulárny systém digitálneho dvojčaťa výrobného závodu</t>
  </si>
  <si>
    <t>doc. Mgr. Bavoľár Jozef, PhD.</t>
  </si>
  <si>
    <t>APVV-19-0284</t>
  </si>
  <si>
    <t>Faktory výberu a dosahovania dlhodobých cieľov u mladých ľudí v období prechodu do dospelosti</t>
  </si>
  <si>
    <t>doc. Ing. Réh Roman, CSc.</t>
  </si>
  <si>
    <t>APVV-19-0269</t>
  </si>
  <si>
    <t xml:space="preserve">Výskum prípravy environmentálne stabilných drevných bio-kompozitov inovatívnymi postupmi cielenej modifikácie polykondenzačných lepidiel prírodnými polymérmi a aditívami </t>
  </si>
  <si>
    <t>Slovenská technická univerzita v Bratislave - Fakulta chemickej a potravinárskej technológie , Univerzita Komenského v Bratislave - Prírodovedecká fakulta , Ústav polymérov SAV, v. v. i.</t>
  </si>
  <si>
    <t>doc. Ing. Mackuľak Tomas, PhD.</t>
  </si>
  <si>
    <t>APVV-19-0250</t>
  </si>
  <si>
    <t>Výskyt mikroplastov a vybraných mikropolutantov v povrchových a pitných vodách Slovenska a ich účinné odstránenie pomocou progresívnych postupov</t>
  </si>
  <si>
    <t>Univerzita Pavla Jozefa Šafárika v Košiciach - Filozofická fakulta , Ústav slovenskej literatúry SAV, v. v. i.</t>
  </si>
  <si>
    <t>prof. PhDr. Gbúr Ján, CSc.</t>
  </si>
  <si>
    <t>APVV-19-0244</t>
  </si>
  <si>
    <t>Metodologické postupy v literárnovednom výskume s presahom do mediálneho prostredia</t>
  </si>
  <si>
    <t>prof. Ing. Capcarová Marcela, PhD.</t>
  </si>
  <si>
    <t>APVV-19-0243</t>
  </si>
  <si>
    <t>Molekulárny a klinický prejav účinku etnofarmaceutík detegovaný na živočíšnom modeli</t>
  </si>
  <si>
    <t>doc. MVDr. Mudroňová Dagmar, PhD.</t>
  </si>
  <si>
    <t>APVV-19-0234</t>
  </si>
  <si>
    <t>Vývoj probiotického prípravku na báze autochtónnych laktobacilov pre lososovité ryby určeného na zlepšenie zdravia rýb a produkciu kvalitných potravín</t>
  </si>
  <si>
    <t>Univerzita Komenského v Bratislave - Jesseniova lekárska fakulta v Martine, Univerzitná nemocnica Martin</t>
  </si>
  <si>
    <t>APVV-19-0222</t>
  </si>
  <si>
    <t>Stanovenie mitochondriálneho fitness v diagnostike a predikcii Parkinsonovej choroby</t>
  </si>
  <si>
    <t>Slovenská technická univerzita v Bratislave - Fakulta elektrotechniky a informatiky , Univerzita Komenského v Bratislave - Fakulta matematiky, fyziky a informatiky , Matematický ústav SAV, v. v. i., Ústav informatiky SAV, v. v. i.</t>
  </si>
  <si>
    <t>APVV-19-0220</t>
  </si>
  <si>
    <t>Ontologická reprezentácia pre bezpečnosť informačných systémov</t>
  </si>
  <si>
    <t>prof. MVDr. Čížková Daša, DrSc.</t>
  </si>
  <si>
    <t>APVV-19-0193</t>
  </si>
  <si>
    <t>Noví hráči v nanoterapii neurodegeneračných ochorení: kondiciované médium (KM) a extracelulárne vezikuly (EV) somatických kmeňových buniek</t>
  </si>
  <si>
    <t>doc. RNDr. Korduláková Jana , PhD.</t>
  </si>
  <si>
    <t>APVV-19-0189</t>
  </si>
  <si>
    <t>Aktivácia liečiv proti tuberkulóze</t>
  </si>
  <si>
    <t>Ing. Bošeľa Michal, PhD.</t>
  </si>
  <si>
    <t>APVV-19-0183</t>
  </si>
  <si>
    <t>Vzťah medzi produkciou biomasy a biodiverzitou v jedľovo-bukových lesoch vplyvom meniacich sa environmentálnych podmienok</t>
  </si>
  <si>
    <t>Ing. Zajác Peter, PhD.</t>
  </si>
  <si>
    <t>APVV-19-0180</t>
  </si>
  <si>
    <t>Aplikácia molekulárno-biologických metód pri vývoji referenčných materiálov určených na detekciu falšovania a hodnotenia kvality potravín</t>
  </si>
  <si>
    <t xml:space="preserve">Univerzita Komenského v Bratislave - Právnická fakulta , Univerzita sv. Cyrila a Metoda v Trnave - Filozofická fakulta </t>
  </si>
  <si>
    <t>prof. Mgr. Démuth Andrej, PhD.</t>
  </si>
  <si>
    <t>APVV-19-0166</t>
  </si>
  <si>
    <t>Analýza konceptuálnych a kvalitatívnych domén estetických a morálnych emócií</t>
  </si>
  <si>
    <t>Univerzita sv. Cyrila a Metoda v Trnave - Filozofická fakulta , Ústav slovenskej literatúry SAV, v. v. i.</t>
  </si>
  <si>
    <t>prof. PhDr. Zubko Peter, PhD.</t>
  </si>
  <si>
    <t>APVV-19-0158</t>
  </si>
  <si>
    <t>Slovenská kázňová spisba v 19. storočí</t>
  </si>
  <si>
    <t xml:space="preserve">Jazykovedný ústav Ľudovíta Štúra SAV, v. v. i., Univerzita Komenského v Bratislave - Filozofická fakulta , Univerzita Mateja Bela v Banskej Bystrici - Filozofická fakulta, Prešovská univerzita v Prešove - Filozofická fakulta </t>
  </si>
  <si>
    <t>doc. PhDr. Pekarovičová Jana, PhD.</t>
  </si>
  <si>
    <t>APVV-19-0155</t>
  </si>
  <si>
    <t>Jazykové chyby v slovenčine ako cudzom jazyku na báze akvizičného korpusu</t>
  </si>
  <si>
    <t>Univerzita Pavla Jozefa Šafárika v Košiciach - Prírodovedecká fakulta , Technická univerzita v Košiciach</t>
  </si>
  <si>
    <t>APVV-19-0153</t>
  </si>
  <si>
    <t>Vnorené grafy - zafarbenia a štruktúra</t>
  </si>
  <si>
    <t>Univerzita Komenského v Bratislave - Prírodovedecká fakulta , Ústav vied o Zemi SAV, v. v. i., Slovenská technická univerzita v Bratislave - Stavebná fakulta , G-trend, s.r.o.</t>
  </si>
  <si>
    <t>prof. RNDr. Pašteka Roman, PhD.</t>
  </si>
  <si>
    <t>APVV-19-0150</t>
  </si>
  <si>
    <t>Nová mapa Bouguerových anomálií alpsko-karpatskej oblasti: nástroj pre gravimetrické a tektonické aplikácie</t>
  </si>
  <si>
    <t>Slovenská technická univerzita v Bratislave - Fakulta chemickej a potravinárskej technológie , Štátny geologický ústav Dionýza Štúra</t>
  </si>
  <si>
    <t>APVV-19-0149</t>
  </si>
  <si>
    <t>Inovácie v analytických systémoch pre udržateľné a bezpečné životné prostredie</t>
  </si>
  <si>
    <t>Technická univerzita vo Zvolene, Parazitologický ústav SAV, v. v. i., Národné lesnícke centrum</t>
  </si>
  <si>
    <t>doc. Ing. Gömöryová Erika, CSc.</t>
  </si>
  <si>
    <t>APVV-19-0142</t>
  </si>
  <si>
    <t>Pôdna mikrobiota v prírodných lesných ekosystémoch: jej odozva na meniace sa biotické a abiotické faktory habitátu</t>
  </si>
  <si>
    <t>Univerzita Komenského v Bratislave - Právnická fakulta , Akadémia Policajného zboru v Bratislave</t>
  </si>
  <si>
    <t>prof. JUDr. Čentéš Jozef, PhD.</t>
  </si>
  <si>
    <t>APVV-19-0102</t>
  </si>
  <si>
    <t>Efektívnosť prípravného konania - skúmanie, hodnotenie, kritériá a vplyv legislatívnych zmien</t>
  </si>
  <si>
    <t xml:space="preserve">Slovenská technická univerzita v Bratislave - Fakulta chemickej a potravinárskej technológie , Centrum biovied SAV, v. v. i. - Ústav molekulárnej fyziológie a genetiky, Centrum biovied SAV, v. v. i. - Ústav biochémie a genetiky živočíchov, Univerzita Komenského v Bratislave - Prírodovedecká fakulta </t>
  </si>
  <si>
    <t>prof. Ing. Breier Albert, DrSc.</t>
  </si>
  <si>
    <t>APVV-19-0094</t>
  </si>
  <si>
    <t>Obranné mechanizmy mikrobiálnych a živočíšnych buniek pri znižovaní ich citlivosti na rastlinné defenzné zlúčeniny</t>
  </si>
  <si>
    <t>Slovenská technická univerzita v Bratislave - Fakulta chemickej a potravinárskej technológie , Univerzita sv. Cyrila a Metoda v Trnave - Fakulta prírodných vied , Univerzita Konštantína Filozofa v Nitre - Fakulta prírodných vied a informatiky</t>
  </si>
  <si>
    <t>APVV-19-0087</t>
  </si>
  <si>
    <t>Bioaktívne komplexy prechodných kovov s magnetickou bistabilitou</t>
  </si>
  <si>
    <t>APVV-19-0076</t>
  </si>
  <si>
    <t>Diverzita a evolúcia vybraných skupín prvokov a živočíchov</t>
  </si>
  <si>
    <t>Univerzita Komenského v Bratislave - Lekárska fakulta , Biomedicínske centrum SAV, v. v. i. - Ústav experimentálnej onkológie</t>
  </si>
  <si>
    <t>Ing. Rázga Filip, PhD.</t>
  </si>
  <si>
    <t>APVV-19-0070</t>
  </si>
  <si>
    <t>Predklinická validácia inovatívnej antisense platformy pre CML</t>
  </si>
  <si>
    <t>APVV-19-0068</t>
  </si>
  <si>
    <t>Využitie biodiverzity kvasiniek na odhalenie nových mechanizmov udržiavania telomér eukaryotických chromozómov</t>
  </si>
  <si>
    <t>prof. PhDr. Švorc Peter, CSc.</t>
  </si>
  <si>
    <t>APVV-19-0058</t>
  </si>
  <si>
    <t>Multietnicita a multikonfesionalita a ich vplyv na spoločenský, politický a kultúrny vývoj okrajových oblastí v prvej polovici 20. storočia (na príklade východného Slovenska a Podkarpatskej Rusi)</t>
  </si>
  <si>
    <t>RNDr. Mrva Martin, PhD.</t>
  </si>
  <si>
    <t>APVV-19-0056</t>
  </si>
  <si>
    <t>Parazitologicky významné amfizoické meňavky a nové stratégie ich eliminácie</t>
  </si>
  <si>
    <t>doc. JUDr. Szabová Eva, PhD.</t>
  </si>
  <si>
    <t>APVV-19-0050</t>
  </si>
  <si>
    <t xml:space="preserve">Trestnoprávna ochrana slobody </t>
  </si>
  <si>
    <t>prof. Ing. Fabrika Marek, PhD.</t>
  </si>
  <si>
    <t>APVV-19-0035</t>
  </si>
  <si>
    <t>Simulačný a vizualizačný analytický nástroj pre lesnícke plánovanie (SAVANT)</t>
  </si>
  <si>
    <t>APVV-19-0033</t>
  </si>
  <si>
    <t xml:space="preserve">Postavenie Rho kinázovej dráhy v patomechanizme alergického zápalu dýchacích ciest a možnosti jej farmakologického ovplyvnenia </t>
  </si>
  <si>
    <t>APVV-19-0024</t>
  </si>
  <si>
    <t>Redoxne aktívne komplexy kovov vykazujúce duálne protirakovinové a antibakteriálne účinky</t>
  </si>
  <si>
    <t>Trenčianska univerzita Alexandra Dubčeka v Trenčíne, Ústav anorganickej chémie SAV, v. v. i., Žilinská univerzita v Žiline</t>
  </si>
  <si>
    <t>APVV-19-0010</t>
  </si>
  <si>
    <t>Pokročilé materiály s eutektickou mikroštruktúrou pre vysokoteplotné a funkčné aplikácie</t>
  </si>
  <si>
    <t>APVV-19-0003</t>
  </si>
  <si>
    <t>Onomatopoja - čo sa skrýva v mene?</t>
  </si>
  <si>
    <t>Komentár CVTI SR</t>
  </si>
  <si>
    <t>Charakter grantov</t>
  </si>
  <si>
    <t>Výška finančných prostriedkov v kategórii KV v období od 1.1. do 31.12.2024</t>
  </si>
  <si>
    <t>Výška finančných prostriedkov v kategórii BV v období od 1.1. do 31.12.2024</t>
  </si>
  <si>
    <t>Názov pracoviska, na ktorom sa projekt riešil - riešitelia</t>
  </si>
  <si>
    <t>Priezvisko, meno a tituly zodpovedného riešiteľa projektu</t>
  </si>
  <si>
    <t>Spôsob zverejnenia verejnej výzvy na podávanie súťažných návrhov</t>
  </si>
  <si>
    <t>Výška finančných prostriedkov v kategórii KV v období od 1.1. do 31.12.2025</t>
  </si>
  <si>
    <r>
      <t xml:space="preserve">Výška finančných prostriedkov v kategórii BV v období od 1.1. do 31.12.2025 </t>
    </r>
    <r>
      <rPr>
        <i/>
        <sz val="10"/>
        <rFont val="Arial"/>
        <family val="2"/>
        <charset val="238"/>
      </rPr>
      <t>(FP poskytnuté už v roku 2024)</t>
    </r>
  </si>
  <si>
    <t>** Údaje z podkladov APVV (sú v samostatných hárkoch "APVV 2024" a "APVV 2025 (FP 2024)"). Zohľadňovala sa dotácia, ktorú VŠ prijala na svoj účet v roku 2024 – pri hlavnom riešiteľovi bez časti finančných prostriedkov určených spoluriešiteľským pracoviskám.</t>
  </si>
  <si>
    <t>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</si>
</sst>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d/m/yy;@"/>
    <numFmt numFmtId="166" formatCode="_-* #,##0\ _€_-;\-* #,##0\ _€_-;_-* &quot;-&quot;\ _€_-;_-@_-"/>
    <numFmt numFmtId="167" formatCode="#,##0\ &quot;EUR&quot;;[Red]\-#,##0\ &quot;EUR&quot;"/>
    <numFmt numFmtId="168" formatCode="_-* #,##0\ [$€-41B]_-;\-* #,##0\ [$€-41B]_-;_-* &quot;-&quot;??\ [$€-41B]_-;_-@_-"/>
    <numFmt numFmtId="169" formatCode="_-* #,##0.00\ [$€-41B]_-;\-* #,##0.00\ [$€-41B]_-;_-* &quot;-&quot;??\ [$€-41B]_-;_-@_-"/>
    <numFmt numFmtId="170" formatCode="#,##0\ &quot;€&quot;"/>
    <numFmt numFmtId="171" formatCode="_-* #,##0\ _€_-;\-* #,##0\ _€_-;_-* &quot;-&quot;??\ _€_-;_-@_-"/>
    <numFmt numFmtId="172" formatCode="d\.m\.yyyy"/>
    <numFmt numFmtId="173" formatCode="dd\.mm\.yyyy"/>
    <numFmt numFmtId="174" formatCode="0000"/>
    <numFmt numFmtId="175" formatCode="#,##0\ _€"/>
    <numFmt numFmtId="176" formatCode="#,##0.00\ &quot;€&quot;"/>
  </numFmts>
  <fonts count="156">
    <font>
      <sz val="11"/>
      <color theme="1"/>
      <name val="Calibri"/>
      <family val="2"/>
      <scheme val="minor"/>
    </font>
    <font>
      <sz val="11"/>
      <color theme="1"/>
      <name val="Calibri"/>
      <family val="2"/>
      <charset val="238"/>
      <scheme val="minor"/>
    </font>
    <font>
      <b/>
      <sz val="12"/>
      <name val="Arial"/>
      <family val="2"/>
      <charset val="238"/>
    </font>
    <font>
      <sz val="12"/>
      <name val="Times New Roman"/>
      <family val="1"/>
      <charset val="238"/>
    </font>
    <font>
      <b/>
      <sz val="12"/>
      <name val="Times New Roman"/>
      <family val="1"/>
      <charset val="238"/>
    </font>
    <font>
      <sz val="10"/>
      <color theme="1"/>
      <name val="Arial"/>
      <family val="2"/>
      <charset val="238"/>
    </font>
    <font>
      <sz val="10"/>
      <name val="Arial"/>
      <family val="2"/>
      <charset val="238"/>
    </font>
    <font>
      <sz val="11"/>
      <color rgb="FF000000"/>
      <name val="Times New Roman"/>
      <family val="1"/>
      <charset val="238"/>
    </font>
    <font>
      <sz val="14"/>
      <color rgb="FF000000"/>
      <name val="Times New Roman"/>
      <family val="1"/>
      <charset val="238"/>
    </font>
    <font>
      <sz val="11"/>
      <color theme="1"/>
      <name val="Calibri"/>
      <family val="2"/>
      <charset val="238"/>
      <scheme val="minor"/>
    </font>
    <font>
      <sz val="12"/>
      <color rgb="FF000000"/>
      <name val="Times New Roman"/>
      <family val="1"/>
      <charset val="238"/>
    </font>
    <font>
      <b/>
      <sz val="10"/>
      <name val="Arial"/>
      <family val="2"/>
      <charset val="238"/>
    </font>
    <font>
      <sz val="12"/>
      <color rgb="FF000000"/>
      <name val="Arial"/>
      <family val="2"/>
      <charset val="238"/>
    </font>
    <font>
      <sz val="11"/>
      <color rgb="FF000000"/>
      <name val="Arial"/>
      <family val="2"/>
      <charset val="238"/>
    </font>
    <font>
      <u/>
      <sz val="11"/>
      <color theme="10"/>
      <name val="Calibri"/>
      <family val="2"/>
      <scheme val="minor"/>
    </font>
    <font>
      <sz val="10"/>
      <name val="Arial"/>
      <charset val="238"/>
    </font>
    <font>
      <b/>
      <sz val="10"/>
      <color theme="6" tint="-0.249977111117893"/>
      <name val="Arial"/>
      <family val="2"/>
      <charset val="238"/>
    </font>
    <font>
      <b/>
      <sz val="12"/>
      <color indexed="60"/>
      <name val="Arial"/>
      <family val="2"/>
      <charset val="238"/>
    </font>
    <font>
      <b/>
      <sz val="10"/>
      <color indexed="60"/>
      <name val="Arial"/>
      <family val="2"/>
      <charset val="238"/>
    </font>
    <font>
      <u/>
      <sz val="10"/>
      <color theme="10"/>
      <name val="Arial"/>
      <charset val="238"/>
    </font>
    <font>
      <b/>
      <sz val="14"/>
      <name val="Arial"/>
      <family val="2"/>
      <charset val="238"/>
    </font>
    <font>
      <sz val="9"/>
      <color indexed="81"/>
      <name val="Tahoma"/>
      <family val="2"/>
      <charset val="238"/>
    </font>
    <font>
      <u/>
      <sz val="10"/>
      <color theme="10"/>
      <name val="Arial"/>
      <family val="2"/>
      <charset val="238"/>
    </font>
    <font>
      <sz val="10"/>
      <color rgb="FF242424"/>
      <name val="Arial"/>
      <family val="2"/>
      <charset val="238"/>
    </font>
    <font>
      <sz val="11"/>
      <name val="Calibri"/>
      <family val="2"/>
      <charset val="238"/>
      <scheme val="minor"/>
    </font>
    <font>
      <u/>
      <sz val="11"/>
      <color theme="10"/>
      <name val="Calibri"/>
      <family val="2"/>
      <charset val="238"/>
      <scheme val="minor"/>
    </font>
    <font>
      <sz val="10"/>
      <color rgb="FF000000"/>
      <name val="Arial"/>
      <family val="2"/>
      <charset val="238"/>
    </font>
    <font>
      <sz val="12"/>
      <name val="Arial"/>
      <family val="2"/>
      <charset val="238"/>
    </font>
    <font>
      <sz val="11"/>
      <name val="Arial"/>
      <family val="2"/>
      <charset val="238"/>
    </font>
    <font>
      <b/>
      <sz val="11"/>
      <name val="Arial"/>
      <family val="2"/>
      <charset val="238"/>
    </font>
    <font>
      <sz val="14"/>
      <color theme="1"/>
      <name val="Arial"/>
      <family val="2"/>
      <charset val="238"/>
    </font>
    <font>
      <sz val="14"/>
      <name val="Arial"/>
      <family val="2"/>
      <charset val="238"/>
    </font>
    <font>
      <sz val="14"/>
      <color theme="1"/>
      <name val="Calibri"/>
      <family val="2"/>
      <charset val="238"/>
      <scheme val="minor"/>
    </font>
    <font>
      <sz val="14"/>
      <color rgb="FF333333"/>
      <name val="Arial"/>
      <family val="2"/>
      <charset val="238"/>
    </font>
    <font>
      <sz val="14"/>
      <name val="Times New Roman"/>
      <family val="1"/>
      <charset val="238"/>
    </font>
    <font>
      <sz val="10"/>
      <color theme="1"/>
      <name val="Calibri"/>
      <family val="2"/>
      <charset val="238"/>
      <scheme val="minor"/>
    </font>
    <font>
      <sz val="10"/>
      <name val="Calibri"/>
      <family val="2"/>
      <charset val="238"/>
      <scheme val="minor"/>
    </font>
    <font>
      <u/>
      <sz val="10"/>
      <color theme="10"/>
      <name val="Calibri"/>
      <family val="2"/>
      <charset val="238"/>
      <scheme val="minor"/>
    </font>
    <font>
      <sz val="11"/>
      <color rgb="FF212529"/>
      <name val="Calibri"/>
      <family val="2"/>
      <charset val="238"/>
      <scheme val="minor"/>
    </font>
    <font>
      <b/>
      <sz val="10"/>
      <name val="Calibri"/>
      <family val="2"/>
      <charset val="238"/>
      <scheme val="minor"/>
    </font>
    <font>
      <u/>
      <sz val="10"/>
      <name val="Calibri"/>
      <family val="2"/>
      <charset val="238"/>
      <scheme val="minor"/>
    </font>
    <font>
      <sz val="10"/>
      <color rgb="FFFF0000"/>
      <name val="Calibri"/>
      <family val="2"/>
      <charset val="238"/>
      <scheme val="minor"/>
    </font>
    <font>
      <sz val="10"/>
      <color rgb="FF202124"/>
      <name val="Calibri"/>
      <family val="2"/>
      <charset val="238"/>
      <scheme val="minor"/>
    </font>
    <font>
      <b/>
      <sz val="10"/>
      <color theme="1"/>
      <name val="Calibri"/>
      <family val="2"/>
      <charset val="238"/>
      <scheme val="minor"/>
    </font>
    <font>
      <sz val="8"/>
      <name val="Calibri"/>
      <family val="2"/>
      <charset val="238"/>
      <scheme val="minor"/>
    </font>
    <font>
      <u/>
      <sz val="11"/>
      <name val="Calibri"/>
      <family val="2"/>
      <charset val="238"/>
      <scheme val="minor"/>
    </font>
    <font>
      <sz val="7.5"/>
      <name val="Calibri"/>
      <family val="2"/>
      <charset val="238"/>
      <scheme val="minor"/>
    </font>
    <font>
      <sz val="12"/>
      <name val="Calibri"/>
      <family val="2"/>
      <charset val="238"/>
      <scheme val="minor"/>
    </font>
    <font>
      <sz val="10"/>
      <color theme="6" tint="-0.249977111117893"/>
      <name val="Arial"/>
      <family val="2"/>
      <charset val="238"/>
    </font>
    <font>
      <sz val="10"/>
      <color rgb="FFFF0000"/>
      <name val="Arial"/>
      <family val="2"/>
      <charset val="238"/>
    </font>
    <font>
      <b/>
      <sz val="10"/>
      <color rgb="FFFF0000"/>
      <name val="Arial"/>
      <family val="2"/>
      <charset val="238"/>
    </font>
    <font>
      <u/>
      <sz val="11"/>
      <color theme="10"/>
      <name val="Arial"/>
      <family val="2"/>
      <charset val="238"/>
    </font>
    <font>
      <sz val="11"/>
      <name val="Calibri"/>
      <family val="2"/>
      <charset val="238"/>
    </font>
    <font>
      <sz val="28"/>
      <color rgb="FFFF0000"/>
      <name val="Arial"/>
      <family val="2"/>
      <charset val="238"/>
    </font>
    <font>
      <sz val="11"/>
      <color rgb="FF000000"/>
      <name val="Roboto"/>
    </font>
    <font>
      <sz val="10"/>
      <color rgb="FF212529"/>
      <name val="Arial"/>
      <family val="2"/>
      <charset val="238"/>
    </font>
    <font>
      <sz val="11"/>
      <name val="Roboto"/>
    </font>
    <font>
      <sz val="11"/>
      <color theme="6" tint="-0.249977111117893"/>
      <name val="Calibri"/>
      <family val="2"/>
      <charset val="238"/>
      <scheme val="minor"/>
    </font>
    <font>
      <sz val="10"/>
      <name val="Times New Roman"/>
      <family val="1"/>
    </font>
    <font>
      <sz val="10"/>
      <name val="Times New Roman"/>
      <family val="1"/>
      <charset val="238"/>
    </font>
    <font>
      <sz val="10"/>
      <name val="Arial"/>
      <family val="2"/>
    </font>
    <font>
      <i/>
      <sz val="10"/>
      <name val="Arial"/>
      <family val="2"/>
      <charset val="238"/>
    </font>
    <font>
      <u/>
      <sz val="10"/>
      <name val="Arial"/>
      <family val="2"/>
      <charset val="238"/>
    </font>
    <font>
      <u/>
      <sz val="10"/>
      <color rgb="FF0000FF"/>
      <name val="Arial"/>
      <family val="2"/>
      <charset val="238"/>
    </font>
    <font>
      <sz val="10"/>
      <color rgb="FF242424"/>
      <name val="Arial"/>
      <family val="2"/>
    </font>
    <font>
      <sz val="11"/>
      <color rgb="FF000000"/>
      <name val="Calibri"/>
      <family val="2"/>
      <charset val="238"/>
      <scheme val="minor"/>
    </font>
    <font>
      <b/>
      <sz val="10"/>
      <color rgb="FF000000"/>
      <name val="Arial"/>
      <family val="2"/>
      <charset val="238"/>
    </font>
    <font>
      <sz val="12"/>
      <color rgb="FFFF0000"/>
      <name val="Times New Roman"/>
      <family val="1"/>
      <charset val="238"/>
    </font>
    <font>
      <sz val="11"/>
      <color theme="1"/>
      <name val="Arial"/>
      <family val="2"/>
      <charset val="238"/>
    </font>
    <font>
      <u/>
      <sz val="11"/>
      <color theme="1"/>
      <name val="Arial"/>
      <family val="2"/>
      <charset val="238"/>
    </font>
    <font>
      <b/>
      <sz val="11"/>
      <color theme="1"/>
      <name val="Arial"/>
      <family val="2"/>
      <charset val="238"/>
    </font>
    <font>
      <sz val="12"/>
      <name val="Arial"/>
      <family val="2"/>
    </font>
    <font>
      <u/>
      <sz val="10"/>
      <color theme="1"/>
      <name val="Arial"/>
      <family val="2"/>
      <charset val="238"/>
    </font>
    <font>
      <sz val="11"/>
      <color rgb="FF000000"/>
      <name val="Calibri"/>
      <family val="2"/>
      <charset val="238"/>
    </font>
    <font>
      <sz val="9"/>
      <name val="Arial"/>
      <family val="2"/>
      <charset val="238"/>
    </font>
    <font>
      <sz val="11"/>
      <color rgb="FF5F5F5F"/>
      <name val="Arial"/>
      <family val="2"/>
      <charset val="238"/>
    </font>
    <font>
      <sz val="10"/>
      <color rgb="FF212529"/>
      <name val="Segoe UI"/>
      <family val="2"/>
      <charset val="238"/>
    </font>
    <font>
      <sz val="11"/>
      <color theme="1"/>
      <name val="Calibri"/>
      <family val="2"/>
      <scheme val="minor"/>
    </font>
    <font>
      <b/>
      <sz val="10"/>
      <color theme="1"/>
      <name val="Arial"/>
      <family val="2"/>
      <charset val="238"/>
    </font>
    <font>
      <sz val="11"/>
      <color rgb="FF1F1F1F"/>
      <name val="Arial"/>
      <family val="2"/>
      <charset val="238"/>
    </font>
    <font>
      <sz val="10"/>
      <name val="Helvetica"/>
      <family val="2"/>
    </font>
    <font>
      <sz val="10"/>
      <color theme="1"/>
      <name val="Arial"/>
      <family val="2"/>
    </font>
    <font>
      <sz val="12"/>
      <color theme="1"/>
      <name val="Times New Roman"/>
      <family val="2"/>
      <charset val="238"/>
    </font>
    <font>
      <b/>
      <sz val="8"/>
      <name val="Arial"/>
      <family val="2"/>
      <charset val="238"/>
    </font>
    <font>
      <b/>
      <sz val="9"/>
      <name val="Times New Roman"/>
      <family val="1"/>
      <charset val="238"/>
    </font>
    <font>
      <sz val="12"/>
      <color rgb="FF0D0D0D"/>
      <name val="Arial"/>
      <family val="2"/>
      <charset val="238"/>
    </font>
    <font>
      <b/>
      <sz val="9"/>
      <color indexed="81"/>
      <name val="Segoe UI"/>
      <family val="2"/>
      <charset val="238"/>
    </font>
    <font>
      <sz val="9"/>
      <color indexed="81"/>
      <name val="Segoe UI"/>
      <family val="2"/>
      <charset val="238"/>
    </font>
    <font>
      <b/>
      <sz val="11"/>
      <color rgb="FF1F1F1F"/>
      <name val="Arial"/>
      <family val="2"/>
      <charset val="238"/>
    </font>
    <font>
      <sz val="10"/>
      <color rgb="FF202124"/>
      <name val="Arial"/>
      <family val="2"/>
      <charset val="238"/>
    </font>
    <font>
      <sz val="12"/>
      <name val="Times New Roman"/>
      <family val="1"/>
    </font>
    <font>
      <b/>
      <sz val="11"/>
      <name val="Calibri"/>
      <family val="2"/>
      <charset val="238"/>
      <scheme val="minor"/>
    </font>
    <font>
      <sz val="11"/>
      <color rgb="FF212529"/>
      <name val="Segoe UI"/>
      <family val="2"/>
      <charset val="238"/>
    </font>
    <font>
      <sz val="10"/>
      <color rgb="FF333333"/>
      <name val="Arial"/>
      <family val="2"/>
      <charset val="238"/>
    </font>
    <font>
      <sz val="8"/>
      <name val="Arial"/>
      <family val="2"/>
      <charset val="238"/>
    </font>
    <font>
      <sz val="10"/>
      <color rgb="FF0B0C0C"/>
      <name val="Arial"/>
      <family val="2"/>
      <charset val="238"/>
    </font>
    <font>
      <sz val="11"/>
      <color rgb="FF242424"/>
      <name val="Arial"/>
      <family val="2"/>
      <charset val="238"/>
    </font>
    <font>
      <u/>
      <sz val="14"/>
      <color theme="10"/>
      <name val="Arial"/>
      <family val="2"/>
      <charset val="238"/>
    </font>
    <font>
      <sz val="14"/>
      <name val="Tahoma"/>
      <family val="2"/>
      <charset val="238"/>
    </font>
    <font>
      <sz val="14"/>
      <name val="Calibri"/>
      <family val="2"/>
      <charset val="238"/>
    </font>
    <font>
      <sz val="14"/>
      <color rgb="FF000000"/>
      <name val="Ariel"/>
      <charset val="238"/>
    </font>
    <font>
      <sz val="14"/>
      <color rgb="FF000000"/>
      <name val="Aptos"/>
      <family val="2"/>
    </font>
    <font>
      <sz val="14"/>
      <color rgb="FF000000"/>
      <name val="Aptos"/>
      <family val="2"/>
      <charset val="238"/>
    </font>
    <font>
      <sz val="11"/>
      <name val="Times New Roman"/>
      <family val="1"/>
      <charset val="238"/>
    </font>
    <font>
      <sz val="11"/>
      <color rgb="FF000000"/>
      <name val="Calibri"/>
      <family val="2"/>
    </font>
    <font>
      <b/>
      <sz val="11"/>
      <color theme="1"/>
      <name val="Calibri"/>
      <family val="2"/>
      <charset val="238"/>
      <scheme val="minor"/>
    </font>
    <font>
      <sz val="11"/>
      <name val="Calibri"/>
      <family val="2"/>
      <scheme val="minor"/>
    </font>
    <font>
      <sz val="8"/>
      <color theme="1"/>
      <name val="Calibri"/>
      <family val="2"/>
      <charset val="238"/>
      <scheme val="minor"/>
    </font>
    <font>
      <sz val="12"/>
      <color theme="1"/>
      <name val="Calibri"/>
      <family val="2"/>
      <charset val="238"/>
      <scheme val="minor"/>
    </font>
    <font>
      <sz val="10"/>
      <color rgb="FF000000"/>
      <name val="Calibri"/>
      <family val="2"/>
      <charset val="238"/>
      <scheme val="minor"/>
    </font>
    <font>
      <sz val="9"/>
      <name val="Calibri"/>
      <family val="2"/>
      <charset val="238"/>
      <scheme val="minor"/>
    </font>
    <font>
      <sz val="11"/>
      <color theme="4" tint="-0.499984740745262"/>
      <name val="Calibri"/>
      <family val="2"/>
      <charset val="238"/>
      <scheme val="minor"/>
    </font>
    <font>
      <b/>
      <sz val="10"/>
      <name val="Arial"/>
      <family val="2"/>
    </font>
    <font>
      <sz val="10"/>
      <color rgb="FF333333"/>
      <name val="Calibri"/>
      <family val="2"/>
      <charset val="238"/>
      <scheme val="minor"/>
    </font>
    <font>
      <b/>
      <sz val="12"/>
      <name val="Calibri"/>
      <family val="2"/>
      <charset val="238"/>
      <scheme val="minor"/>
    </font>
    <font>
      <u/>
      <sz val="10"/>
      <color theme="10"/>
      <name val="Arial"/>
      <family val="2"/>
    </font>
    <font>
      <sz val="11"/>
      <color theme="1"/>
      <name val="Calibri"/>
      <family val="2"/>
      <charset val="238"/>
    </font>
    <font>
      <sz val="10"/>
      <color rgb="FF1F1F1F"/>
      <name val="Arial"/>
      <family val="2"/>
      <charset val="238"/>
    </font>
    <font>
      <sz val="22"/>
      <color rgb="FFFF0000"/>
      <name val="Arial"/>
      <family val="2"/>
      <charset val="238"/>
    </font>
    <font>
      <sz val="10"/>
      <color rgb="FF000000"/>
      <name val="Arial"/>
      <family val="2"/>
    </font>
    <font>
      <sz val="11"/>
      <color rgb="FF242424"/>
      <name val="Calibri"/>
      <family val="2"/>
      <charset val="238"/>
    </font>
    <font>
      <sz val="10"/>
      <color rgb="FF242424"/>
      <name val="Calibri"/>
      <family val="2"/>
      <charset val="238"/>
    </font>
    <font>
      <sz val="10"/>
      <name val="Aptos"/>
      <family val="2"/>
    </font>
    <font>
      <vertAlign val="superscript"/>
      <sz val="10"/>
      <name val="Calibri"/>
      <family val="2"/>
      <charset val="238"/>
      <scheme val="minor"/>
    </font>
    <font>
      <sz val="10"/>
      <color rgb="FF000000"/>
      <name val="Calibri"/>
      <family val="2"/>
      <charset val="238"/>
    </font>
    <font>
      <sz val="10"/>
      <color theme="6" tint="-0.499984740745262"/>
      <name val="Arial"/>
      <family val="2"/>
      <charset val="238"/>
    </font>
    <font>
      <sz val="11"/>
      <color theme="6" tint="-0.499984740745262"/>
      <name val="Calibri"/>
      <family val="2"/>
      <charset val="238"/>
      <scheme val="minor"/>
    </font>
    <font>
      <sz val="10"/>
      <color rgb="FFFF0000"/>
      <name val="Arial"/>
      <family val="2"/>
    </font>
    <font>
      <sz val="11"/>
      <color rgb="FFFF0000"/>
      <name val="Calibri"/>
      <family val="2"/>
      <charset val="238"/>
      <scheme val="minor"/>
    </font>
    <font>
      <u/>
      <sz val="10"/>
      <color rgb="FF000000"/>
      <name val="Arial"/>
      <family val="2"/>
      <charset val="238"/>
    </font>
    <font>
      <sz val="11"/>
      <color rgb="FF000000"/>
      <name val="Calibri"/>
      <family val="2"/>
      <scheme val="minor"/>
    </font>
    <font>
      <sz val="10"/>
      <color rgb="FF404040"/>
      <name val="Arial"/>
      <family val="2"/>
      <charset val="238"/>
    </font>
    <font>
      <sz val="10"/>
      <color rgb="FF444444"/>
      <name val="Arial"/>
      <family val="2"/>
      <charset val="238"/>
    </font>
    <font>
      <u/>
      <sz val="10"/>
      <color rgb="FF000000"/>
      <name val="Arial"/>
      <family val="2"/>
    </font>
    <font>
      <sz val="12"/>
      <color rgb="FF000000"/>
      <name val="Arial Narrow"/>
      <family val="2"/>
    </font>
    <font>
      <sz val="12"/>
      <color theme="1"/>
      <name val="Arial"/>
      <family val="2"/>
      <charset val="238"/>
    </font>
    <font>
      <b/>
      <sz val="12"/>
      <color rgb="FFFF0000"/>
      <name val="Times New Roman"/>
      <family val="1"/>
      <charset val="238"/>
    </font>
    <font>
      <sz val="11"/>
      <name val="Arial"/>
      <family val="2"/>
    </font>
    <font>
      <b/>
      <sz val="11"/>
      <color rgb="FFFF0000"/>
      <name val="Arial"/>
      <family val="2"/>
      <charset val="238"/>
    </font>
    <font>
      <sz val="12"/>
      <color rgb="FFFF0000"/>
      <name val="Arial"/>
      <family val="2"/>
      <charset val="238"/>
    </font>
    <font>
      <sz val="11"/>
      <name val="Aptos Narrow"/>
      <family val="2"/>
    </font>
    <font>
      <u/>
      <sz val="11"/>
      <color theme="10"/>
      <name val="Calibri"/>
      <family val="2"/>
      <charset val="238"/>
    </font>
    <font>
      <sz val="11"/>
      <color rgb="FFFF0000"/>
      <name val="Calibri"/>
      <family val="2"/>
      <charset val="238"/>
    </font>
    <font>
      <sz val="12"/>
      <color rgb="FF000000"/>
      <name val="Calibri"/>
      <family val="2"/>
      <charset val="238"/>
    </font>
    <font>
      <b/>
      <u/>
      <sz val="10"/>
      <color theme="10"/>
      <name val="Arial"/>
      <family val="2"/>
      <charset val="238"/>
    </font>
    <font>
      <sz val="8"/>
      <color theme="1"/>
      <name val="Arial"/>
      <family val="2"/>
      <charset val="238"/>
    </font>
    <font>
      <sz val="8"/>
      <color rgb="FF000000"/>
      <name val="Arial"/>
      <family val="2"/>
      <charset val="238"/>
    </font>
    <font>
      <b/>
      <sz val="11"/>
      <name val="Arial"/>
      <family val="2"/>
    </font>
    <font>
      <b/>
      <sz val="11"/>
      <color rgb="FF202122"/>
      <name val="Arial"/>
      <family val="2"/>
      <charset val="238"/>
    </font>
    <font>
      <u/>
      <sz val="8"/>
      <color theme="10"/>
      <name val="Arial"/>
      <family val="2"/>
      <charset val="238"/>
    </font>
    <font>
      <u/>
      <sz val="11"/>
      <color theme="10"/>
      <name val="Times New Roman"/>
      <family val="1"/>
      <charset val="238"/>
    </font>
    <font>
      <b/>
      <sz val="11"/>
      <name val="Times New Roman"/>
      <family val="1"/>
      <charset val="238"/>
    </font>
    <font>
      <b/>
      <sz val="9"/>
      <name val="Arial"/>
      <family val="2"/>
    </font>
    <font>
      <sz val="11"/>
      <color theme="1"/>
      <name val="Times New Roman"/>
      <family val="1"/>
      <charset val="238"/>
    </font>
    <font>
      <sz val="11"/>
      <color theme="1"/>
      <name val="Arial"/>
      <family val="2"/>
    </font>
    <font>
      <sz val="12"/>
      <color rgb="FF000000"/>
      <name val="Aptos"/>
      <family val="2"/>
    </font>
  </fonts>
  <fills count="35">
    <fill>
      <patternFill patternType="none"/>
    </fill>
    <fill>
      <patternFill patternType="gray125"/>
    </fill>
    <fill>
      <patternFill patternType="solid">
        <fgColor theme="6" tint="0.79998168889431442"/>
        <bgColor indexed="65"/>
      </patternFill>
    </fill>
    <fill>
      <patternFill patternType="solid">
        <fgColor indexed="41"/>
        <bgColor indexed="64"/>
      </patternFill>
    </fill>
    <fill>
      <patternFill patternType="solid">
        <fgColor theme="8" tint="0.79998168889431442"/>
        <bgColor theme="8" tint="0.79998168889431442"/>
      </patternFill>
    </fill>
    <fill>
      <patternFill patternType="solid">
        <fgColor indexed="42"/>
        <bgColor indexed="64"/>
      </patternFill>
    </fill>
    <fill>
      <patternFill patternType="solid">
        <fgColor theme="8" tint="0.59999389629810485"/>
        <bgColor indexed="64"/>
      </patternFill>
    </fill>
    <fill>
      <patternFill patternType="solid">
        <fgColor theme="0"/>
        <bgColor indexed="64"/>
      </patternFill>
    </fill>
    <fill>
      <patternFill patternType="solid">
        <fgColor rgb="FFCCFFCC"/>
        <bgColor rgb="FF000000"/>
      </patternFill>
    </fill>
    <fill>
      <patternFill patternType="solid">
        <fgColor theme="6" tint="0.59999389629810485"/>
        <bgColor indexed="64"/>
      </patternFill>
    </fill>
    <fill>
      <patternFill patternType="solid">
        <fgColor rgb="FFCCFFCC"/>
        <bgColor indexed="64"/>
      </patternFill>
    </fill>
    <fill>
      <patternFill patternType="solid">
        <fgColor theme="6" tint="0.79998168889431442"/>
        <bgColor theme="6" tint="0.79998168889431442"/>
      </patternFill>
    </fill>
    <fill>
      <patternFill patternType="solid">
        <fgColor theme="8" tint="0.79998168889431442"/>
        <bgColor indexed="64"/>
      </patternFill>
    </fill>
    <fill>
      <patternFill patternType="solid">
        <fgColor theme="6" tint="0.79998168889431442"/>
        <bgColor indexed="64"/>
      </patternFill>
    </fill>
    <fill>
      <patternFill patternType="solid">
        <fgColor rgb="FFB9F5BF"/>
        <bgColor indexed="64"/>
      </patternFill>
    </fill>
    <fill>
      <patternFill patternType="solid">
        <fgColor rgb="FFFFFFFF"/>
        <bgColor rgb="FF000000"/>
      </patternFill>
    </fill>
    <fill>
      <patternFill patternType="solid">
        <fgColor rgb="FFFFFFFF"/>
        <bgColor indexed="64"/>
      </patternFill>
    </fill>
    <fill>
      <patternFill patternType="solid">
        <fgColor theme="6" tint="0.79998168889431442"/>
        <bgColor rgb="FF000000"/>
      </patternFill>
    </fill>
    <fill>
      <patternFill patternType="solid">
        <fgColor rgb="FFEEECE1"/>
        <bgColor rgb="FF000000"/>
      </patternFill>
    </fill>
    <fill>
      <patternFill patternType="solid">
        <fgColor rgb="FFB7DEE8"/>
        <bgColor rgb="FF000000"/>
      </patternFill>
    </fill>
    <fill>
      <patternFill patternType="solid">
        <fgColor rgb="FF95B3D7"/>
        <bgColor rgb="FF000000"/>
      </patternFill>
    </fill>
    <fill>
      <patternFill patternType="solid">
        <fgColor rgb="FFFABF8F"/>
        <bgColor rgb="FF000000"/>
      </patternFill>
    </fill>
    <fill>
      <patternFill patternType="solid">
        <fgColor rgb="FF963634"/>
        <bgColor rgb="FF000000"/>
      </patternFill>
    </fill>
    <fill>
      <patternFill patternType="solid">
        <fgColor rgb="FFC0504D"/>
        <bgColor rgb="FF000000"/>
      </patternFill>
    </fill>
    <fill>
      <patternFill patternType="solid">
        <fgColor rgb="FFDA9694"/>
        <bgColor rgb="FF000000"/>
      </patternFill>
    </fill>
    <fill>
      <patternFill patternType="solid">
        <fgColor rgb="FFE6B8B7"/>
        <bgColor rgb="FF000000"/>
      </patternFill>
    </fill>
    <fill>
      <patternFill patternType="solid">
        <fgColor rgb="FFF2DCDB"/>
        <bgColor rgb="FF000000"/>
      </patternFill>
    </fill>
    <fill>
      <patternFill patternType="solid">
        <fgColor rgb="FF99FF99"/>
        <bgColor indexed="64"/>
      </patternFill>
    </fill>
    <fill>
      <patternFill patternType="solid">
        <fgColor rgb="FFCBFDC7"/>
        <bgColor indexed="64"/>
      </patternFill>
    </fill>
    <fill>
      <patternFill patternType="solid">
        <fgColor theme="8" tint="0.79998168889431442"/>
        <bgColor theme="6" tint="0.79998168889431442"/>
      </patternFill>
    </fill>
    <fill>
      <patternFill patternType="solid">
        <fgColor rgb="FFCCFFFF"/>
        <bgColor rgb="FF000000"/>
      </patternFill>
    </fill>
    <fill>
      <patternFill patternType="solid">
        <fgColor rgb="FFDAEEF3"/>
        <bgColor rgb="FFDAEEF3"/>
      </patternFill>
    </fill>
    <fill>
      <patternFill patternType="solid">
        <fgColor rgb="FFEBF1DE"/>
        <bgColor rgb="FF000000"/>
      </patternFill>
    </fill>
    <fill>
      <patternFill patternType="solid">
        <fgColor rgb="FFA7F3AE"/>
        <bgColor indexed="64"/>
      </patternFill>
    </fill>
    <fill>
      <patternFill patternType="solid">
        <fgColor rgb="FFDAEEF3"/>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rgb="FFD0D7E5"/>
      </left>
      <right style="thin">
        <color rgb="FFD0D7E5"/>
      </right>
      <top/>
      <bottom style="thin">
        <color rgb="FFD0D7E5"/>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auto="1"/>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bottom/>
      <diagonal/>
    </border>
    <border>
      <left style="thin">
        <color auto="1"/>
      </left>
      <right style="thin">
        <color indexed="64"/>
      </right>
      <top style="medium">
        <color auto="1"/>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rgb="FF000000"/>
      </right>
      <top style="thin">
        <color rgb="FF000000"/>
      </top>
      <bottom style="thin">
        <color rgb="FF000000"/>
      </bottom>
      <diagonal/>
    </border>
    <border>
      <left style="thin">
        <color indexed="64"/>
      </left>
      <right style="thin">
        <color rgb="FFC00000"/>
      </right>
      <top style="thin">
        <color indexed="64"/>
      </top>
      <bottom style="thin">
        <color indexed="64"/>
      </bottom>
      <diagonal/>
    </border>
    <border>
      <left style="thin">
        <color indexed="64"/>
      </left>
      <right style="thin">
        <color rgb="FFC00000"/>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right style="thin">
        <color rgb="FF000000"/>
      </right>
      <top/>
      <bottom style="thin">
        <color rgb="FF000000"/>
      </bottom>
      <diagonal/>
    </border>
    <border>
      <left style="thin">
        <color indexed="64"/>
      </left>
      <right style="medium">
        <color indexed="64"/>
      </right>
      <top/>
      <bottom style="thin">
        <color indexed="64"/>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diagonal/>
    </border>
    <border>
      <left/>
      <right style="thin">
        <color theme="4"/>
      </right>
      <top style="thin">
        <color theme="4"/>
      </top>
      <bottom/>
      <diagonal/>
    </border>
    <border>
      <left/>
      <right/>
      <top style="thin">
        <color theme="4"/>
      </top>
      <bottom/>
      <diagonal/>
    </border>
    <border>
      <left style="thin">
        <color theme="4"/>
      </left>
      <right/>
      <top style="thin">
        <color theme="4"/>
      </top>
      <bottom/>
      <diagonal/>
    </border>
  </borders>
  <cellStyleXfs count="26">
    <xf numFmtId="0" fontId="0" fillId="0" borderId="0"/>
    <xf numFmtId="0" fontId="14" fillId="0" borderId="0" applyNumberFormat="0" applyFill="0" applyBorder="0" applyAlignment="0" applyProtection="0"/>
    <xf numFmtId="0" fontId="15" fillId="0" borderId="0"/>
    <xf numFmtId="0" fontId="9" fillId="2" borderId="0" applyNumberFormat="0" applyBorder="0" applyAlignment="0" applyProtection="0"/>
    <xf numFmtId="0" fontId="19" fillId="0" borderId="0" applyNumberFormat="0" applyFill="0" applyBorder="0" applyAlignment="0" applyProtection="0"/>
    <xf numFmtId="0" fontId="22" fillId="0" borderId="0" applyNumberFormat="0" applyFill="0" applyBorder="0" applyAlignment="0" applyProtection="0"/>
    <xf numFmtId="0" fontId="6" fillId="0" borderId="0"/>
    <xf numFmtId="0" fontId="9" fillId="0" borderId="0"/>
    <xf numFmtId="0" fontId="6" fillId="0" borderId="0"/>
    <xf numFmtId="0" fontId="9" fillId="2" borderId="0" applyNumberFormat="0" applyBorder="0" applyAlignment="0" applyProtection="0"/>
    <xf numFmtId="0" fontId="6" fillId="0" borderId="0"/>
    <xf numFmtId="164" fontId="77" fillId="0" borderId="0" applyFont="0" applyFill="0" applyBorder="0" applyAlignment="0" applyProtection="0"/>
    <xf numFmtId="0" fontId="60" fillId="0" borderId="0"/>
    <xf numFmtId="0" fontId="82" fillId="0" borderId="0"/>
    <xf numFmtId="43" fontId="60" fillId="0" borderId="0" applyFont="0" applyFill="0" applyBorder="0" applyAlignment="0" applyProtection="0"/>
    <xf numFmtId="0" fontId="77" fillId="0" borderId="0"/>
    <xf numFmtId="0" fontId="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applyNumberFormat="0" applyFill="0" applyBorder="0" applyAlignment="0" applyProtection="0"/>
    <xf numFmtId="0" fontId="115" fillId="0" borderId="0" applyNumberFormat="0" applyFill="0" applyBorder="0" applyAlignment="0" applyProtection="0"/>
  </cellStyleXfs>
  <cellXfs count="1458">
    <xf numFmtId="0" fontId="0" fillId="0" borderId="0" xfId="0"/>
    <xf numFmtId="0" fontId="5" fillId="3" borderId="1" xfId="0" applyFont="1" applyFill="1" applyBorder="1" applyAlignment="1">
      <alignment horizontal="center" vertical="center" wrapText="1"/>
    </xf>
    <xf numFmtId="0" fontId="5" fillId="4"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right" vertical="center" wrapText="1"/>
    </xf>
    <xf numFmtId="3" fontId="11" fillId="5" borderId="1" xfId="0" applyNumberFormat="1" applyFont="1" applyFill="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Alignment="1">
      <alignment vertical="center" wrapText="1"/>
    </xf>
    <xf numFmtId="14" fontId="6" fillId="0" borderId="1" xfId="0" applyNumberFormat="1" applyFont="1" applyBorder="1" applyAlignment="1">
      <alignment horizontal="right" vertical="center" wrapText="1"/>
    </xf>
    <xf numFmtId="0" fontId="6" fillId="0" borderId="1" xfId="0" applyFont="1" applyBorder="1" applyAlignment="1">
      <alignment wrapText="1"/>
    </xf>
    <xf numFmtId="0" fontId="6" fillId="0" borderId="5" xfId="0" applyFont="1" applyBorder="1" applyAlignment="1">
      <alignment vertical="center" wrapText="1"/>
    </xf>
    <xf numFmtId="0" fontId="6" fillId="0" borderId="0" xfId="0" applyFont="1" applyAlignment="1">
      <alignment wrapText="1"/>
    </xf>
    <xf numFmtId="3" fontId="6" fillId="0" borderId="1" xfId="0" applyNumberFormat="1" applyFont="1" applyBorder="1" applyAlignment="1">
      <alignment vertical="center" wrapText="1"/>
    </xf>
    <xf numFmtId="0" fontId="2" fillId="0" borderId="0" xfId="2" applyFont="1" applyAlignment="1">
      <alignment horizontal="left" vertical="center"/>
    </xf>
    <xf numFmtId="0" fontId="3" fillId="0" borderId="0" xfId="2" applyFont="1" applyAlignment="1">
      <alignment vertical="center"/>
    </xf>
    <xf numFmtId="165" fontId="3" fillId="0" borderId="0" xfId="2" applyNumberFormat="1" applyFont="1" applyAlignment="1">
      <alignment vertical="center"/>
    </xf>
    <xf numFmtId="0" fontId="4" fillId="0" borderId="0" xfId="2" applyFont="1" applyAlignment="1">
      <alignment vertical="center"/>
    </xf>
    <xf numFmtId="0" fontId="3" fillId="0" borderId="0" xfId="2" applyFont="1" applyAlignment="1">
      <alignment horizontal="center" vertical="center"/>
    </xf>
    <xf numFmtId="0" fontId="11" fillId="3" borderId="1" xfId="2" applyFont="1" applyFill="1" applyBorder="1" applyAlignment="1">
      <alignment horizontal="center" vertical="center" wrapText="1"/>
    </xf>
    <xf numFmtId="0" fontId="11" fillId="0" borderId="1" xfId="2" applyFont="1" applyBorder="1" applyAlignment="1">
      <alignment horizontal="center" vertical="center" wrapText="1"/>
    </xf>
    <xf numFmtId="0" fontId="16" fillId="0" borderId="1" xfId="2" applyFont="1" applyBorder="1" applyAlignment="1">
      <alignment horizontal="center" vertical="center" wrapText="1"/>
    </xf>
    <xf numFmtId="165" fontId="11" fillId="0" borderId="1" xfId="2" applyNumberFormat="1" applyFont="1" applyBorder="1" applyAlignment="1">
      <alignment horizontal="center" vertical="center" wrapText="1"/>
    </xf>
    <xf numFmtId="0" fontId="11" fillId="5" borderId="7" xfId="2" applyFont="1" applyFill="1" applyBorder="1" applyAlignment="1">
      <alignment horizontal="center" vertical="center" wrapText="1"/>
    </xf>
    <xf numFmtId="0" fontId="4" fillId="0" borderId="1" xfId="2" applyFont="1" applyBorder="1" applyAlignment="1">
      <alignment horizontal="center" vertical="center" wrapText="1"/>
    </xf>
    <xf numFmtId="0" fontId="4" fillId="0" borderId="0" xfId="2" applyFont="1" applyAlignment="1">
      <alignment horizontal="center" vertical="center" wrapText="1"/>
    </xf>
    <xf numFmtId="0" fontId="5" fillId="3" borderId="1" xfId="2" applyFont="1" applyFill="1" applyBorder="1" applyAlignment="1">
      <alignment horizontal="center" vertical="center" wrapText="1"/>
    </xf>
    <xf numFmtId="0" fontId="5" fillId="4" borderId="1" xfId="2" applyFont="1" applyFill="1" applyBorder="1" applyAlignment="1">
      <alignment vertical="center" wrapText="1"/>
    </xf>
    <xf numFmtId="0" fontId="6" fillId="0" borderId="1" xfId="2" applyFont="1" applyBorder="1" applyAlignment="1">
      <alignment horizontal="left" vertical="center" wrapText="1"/>
    </xf>
    <xf numFmtId="0" fontId="9" fillId="2" borderId="2" xfId="3" applyBorder="1"/>
    <xf numFmtId="0" fontId="9" fillId="2" borderId="3" xfId="3" applyBorder="1"/>
    <xf numFmtId="0" fontId="9" fillId="2" borderId="4" xfId="3" applyBorder="1"/>
    <xf numFmtId="0" fontId="6" fillId="0" borderId="1" xfId="2" applyFont="1" applyBorder="1" applyAlignment="1">
      <alignment vertical="center" wrapText="1"/>
    </xf>
    <xf numFmtId="0" fontId="6" fillId="0" borderId="1" xfId="2" applyFont="1" applyBorder="1" applyAlignment="1">
      <alignment horizontal="right" vertical="center" wrapText="1"/>
    </xf>
    <xf numFmtId="3" fontId="11" fillId="5" borderId="1" xfId="2" applyNumberFormat="1" applyFont="1" applyFill="1" applyBorder="1" applyAlignment="1">
      <alignment vertical="center" wrapText="1"/>
    </xf>
    <xf numFmtId="0" fontId="3" fillId="0" borderId="1" xfId="2" applyFont="1" applyBorder="1" applyAlignment="1">
      <alignment horizontal="center" vertical="center" wrapText="1"/>
    </xf>
    <xf numFmtId="0" fontId="3" fillId="0" borderId="0" xfId="2" applyFont="1" applyAlignment="1">
      <alignment vertical="center" wrapText="1"/>
    </xf>
    <xf numFmtId="14" fontId="6" fillId="0" borderId="1" xfId="2" applyNumberFormat="1" applyFont="1" applyBorder="1" applyAlignment="1">
      <alignment horizontal="right" vertical="center" wrapText="1"/>
    </xf>
    <xf numFmtId="0" fontId="6" fillId="0" borderId="1" xfId="2" applyFont="1" applyBorder="1" applyAlignment="1">
      <alignment wrapText="1"/>
    </xf>
    <xf numFmtId="0" fontId="6" fillId="0" borderId="5" xfId="2" applyFont="1" applyBorder="1" applyAlignment="1">
      <alignment vertical="center" wrapText="1"/>
    </xf>
    <xf numFmtId="0" fontId="19" fillId="0" borderId="1" xfId="4" applyBorder="1" applyAlignment="1">
      <alignment vertical="center" wrapText="1"/>
    </xf>
    <xf numFmtId="3" fontId="6" fillId="0" borderId="1" xfId="2" applyNumberFormat="1" applyFont="1" applyBorder="1" applyAlignment="1">
      <alignment vertical="center" wrapText="1"/>
    </xf>
    <xf numFmtId="0" fontId="3" fillId="0" borderId="0" xfId="2" applyFont="1" applyAlignment="1">
      <alignment horizontal="center" vertical="center" wrapText="1"/>
    </xf>
    <xf numFmtId="0" fontId="4" fillId="0" borderId="0" xfId="2" applyFont="1" applyAlignment="1">
      <alignment vertical="center" wrapText="1"/>
    </xf>
    <xf numFmtId="165" fontId="3" fillId="0" borderId="0" xfId="2" applyNumberFormat="1" applyFont="1" applyAlignment="1">
      <alignment vertical="center" wrapText="1"/>
    </xf>
    <xf numFmtId="0" fontId="5" fillId="3" borderId="1" xfId="0" applyFont="1" applyFill="1" applyBorder="1" applyAlignment="1">
      <alignment vertical="center" wrapText="1"/>
    </xf>
    <xf numFmtId="0" fontId="5" fillId="0" borderId="1" xfId="0" applyFont="1" applyBorder="1" applyAlignment="1">
      <alignment vertical="center" wrapText="1"/>
    </xf>
    <xf numFmtId="0" fontId="5" fillId="2" borderId="3" xfId="3" applyFont="1" applyBorder="1" applyAlignment="1">
      <alignment vertical="center"/>
    </xf>
    <xf numFmtId="14" fontId="6" fillId="0" borderId="1" xfId="0" applyNumberFormat="1" applyFont="1" applyBorder="1" applyAlignment="1">
      <alignment vertical="center" wrapText="1"/>
    </xf>
    <xf numFmtId="3" fontId="11" fillId="5" borderId="1" xfId="0" applyNumberFormat="1" applyFont="1" applyFill="1" applyBorder="1" applyAlignment="1">
      <alignment horizontal="right" vertical="center" wrapText="1"/>
    </xf>
    <xf numFmtId="3" fontId="6" fillId="0" borderId="5"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vertical="center" wrapText="1"/>
    </xf>
    <xf numFmtId="0" fontId="5" fillId="0" borderId="1" xfId="0" applyFont="1" applyBorder="1" applyAlignment="1">
      <alignment horizontal="right" vertical="center" wrapText="1"/>
    </xf>
    <xf numFmtId="0" fontId="14" fillId="0" borderId="1" xfId="1" applyBorder="1" applyAlignment="1">
      <alignment vertical="center" wrapText="1"/>
    </xf>
    <xf numFmtId="0" fontId="23" fillId="0" borderId="1" xfId="0" applyFont="1" applyBorder="1" applyAlignment="1">
      <alignment vertical="center" wrapText="1"/>
    </xf>
    <xf numFmtId="0" fontId="6" fillId="0" borderId="1" xfId="0" applyFont="1" applyBorder="1" applyAlignment="1">
      <alignment vertical="center"/>
    </xf>
    <xf numFmtId="14" fontId="6" fillId="7" borderId="1" xfId="0" applyNumberFormat="1" applyFont="1" applyFill="1" applyBorder="1" applyAlignment="1">
      <alignment vertical="center" wrapText="1"/>
    </xf>
    <xf numFmtId="0" fontId="6" fillId="7" borderId="1" xfId="0" applyFont="1" applyFill="1" applyBorder="1" applyAlignment="1">
      <alignment vertical="center" wrapText="1"/>
    </xf>
    <xf numFmtId="0" fontId="24" fillId="3" borderId="1" xfId="0" applyFont="1" applyFill="1" applyBorder="1" applyAlignment="1">
      <alignment horizontal="center" vertical="center" wrapText="1"/>
    </xf>
    <xf numFmtId="0" fontId="9" fillId="4" borderId="1" xfId="0" applyFont="1" applyFill="1" applyBorder="1" applyAlignment="1">
      <alignment vertical="center" wrapText="1"/>
    </xf>
    <xf numFmtId="0" fontId="24" fillId="0" borderId="1" xfId="0" applyFont="1" applyBorder="1" applyAlignment="1">
      <alignment horizontal="left" vertical="top" wrapText="1"/>
    </xf>
    <xf numFmtId="0" fontId="24" fillId="0" borderId="1" xfId="0" applyFont="1" applyBorder="1" applyAlignment="1">
      <alignment horizontal="left" vertical="center" wrapText="1"/>
    </xf>
    <xf numFmtId="0" fontId="24" fillId="0" borderId="1" xfId="0" applyFont="1" applyBorder="1" applyAlignment="1">
      <alignment horizontal="right" vertical="center" wrapText="1"/>
    </xf>
    <xf numFmtId="0" fontId="9" fillId="2" borderId="1" xfId="3" applyBorder="1" applyAlignment="1">
      <alignment horizontal="center" vertical="center"/>
    </xf>
    <xf numFmtId="0" fontId="24" fillId="0" borderId="1" xfId="0" applyFont="1" applyBorder="1" applyAlignment="1">
      <alignment horizontal="center" vertical="center" wrapText="1"/>
    </xf>
    <xf numFmtId="0" fontId="25" fillId="0" borderId="1" xfId="4" applyFont="1" applyBorder="1" applyAlignment="1">
      <alignment vertical="center" wrapText="1"/>
    </xf>
    <xf numFmtId="0" fontId="24" fillId="0" borderId="1" xfId="0" applyFont="1" applyBorder="1" applyAlignment="1">
      <alignment vertical="center" wrapText="1"/>
    </xf>
    <xf numFmtId="14" fontId="24" fillId="0" borderId="1" xfId="0" applyNumberFormat="1" applyFont="1" applyBorder="1" applyAlignment="1">
      <alignment vertical="center" wrapText="1"/>
    </xf>
    <xf numFmtId="3" fontId="24" fillId="0" borderId="5" xfId="0" applyNumberFormat="1" applyFont="1" applyBorder="1" applyAlignment="1">
      <alignment vertical="center" wrapText="1"/>
    </xf>
    <xf numFmtId="0" fontId="6" fillId="0" borderId="1" xfId="0" applyFont="1" applyBorder="1" applyAlignment="1">
      <alignment horizontal="right" vertical="center"/>
    </xf>
    <xf numFmtId="0" fontId="5" fillId="2" borderId="2" xfId="3" applyFont="1" applyBorder="1" applyAlignment="1">
      <alignment vertical="center"/>
    </xf>
    <xf numFmtId="14" fontId="26" fillId="0" borderId="1" xfId="0" applyNumberFormat="1" applyFont="1" applyBorder="1" applyAlignment="1">
      <alignment vertical="center"/>
    </xf>
    <xf numFmtId="3" fontId="11" fillId="8" borderId="1" xfId="0" applyNumberFormat="1" applyFont="1" applyFill="1" applyBorder="1" applyAlignment="1">
      <alignment horizontal="right" vertical="center" wrapText="1"/>
    </xf>
    <xf numFmtId="0" fontId="9" fillId="2" borderId="3" xfId="3" applyBorder="1" applyAlignment="1">
      <alignment vertical="center"/>
    </xf>
    <xf numFmtId="0" fontId="6" fillId="0" borderId="0" xfId="0" applyFont="1" applyAlignment="1">
      <alignment vertical="center"/>
    </xf>
    <xf numFmtId="0" fontId="10"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14" fontId="27" fillId="0" borderId="1" xfId="0" applyNumberFormat="1" applyFont="1" applyBorder="1" applyAlignment="1">
      <alignment horizontal="right" vertical="center" wrapText="1"/>
    </xf>
    <xf numFmtId="0" fontId="28" fillId="0" borderId="1" xfId="0" applyFont="1" applyBorder="1" applyAlignment="1">
      <alignment horizontal="right" vertical="center" wrapText="1"/>
    </xf>
    <xf numFmtId="3" fontId="29" fillId="5" borderId="1" xfId="0" applyNumberFormat="1" applyFont="1" applyFill="1" applyBorder="1" applyAlignment="1">
      <alignment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xf>
    <xf numFmtId="0" fontId="3" fillId="0" borderId="6" xfId="0" applyFont="1" applyBorder="1" applyAlignment="1">
      <alignment horizontal="left" vertical="center" wrapText="1"/>
    </xf>
    <xf numFmtId="0" fontId="3" fillId="0" borderId="6" xfId="0" applyFont="1" applyBorder="1" applyAlignment="1">
      <alignment vertical="center" wrapText="1"/>
    </xf>
    <xf numFmtId="0" fontId="27" fillId="0" borderId="1" xfId="5" applyFont="1" applyBorder="1" applyAlignment="1">
      <alignment vertical="center" wrapText="1"/>
    </xf>
    <xf numFmtId="0" fontId="30" fillId="3"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32" fillId="2" borderId="3" xfId="3" applyFont="1" applyBorder="1" applyAlignment="1">
      <alignment horizontal="center" vertical="center"/>
    </xf>
    <xf numFmtId="0" fontId="32" fillId="2" borderId="3" xfId="3" applyFont="1" applyBorder="1" applyAlignment="1">
      <alignment horizontal="center" vertical="center" wrapText="1"/>
    </xf>
    <xf numFmtId="0" fontId="31" fillId="0" borderId="5" xfId="0" applyFont="1" applyBorder="1" applyAlignment="1">
      <alignment horizontal="center" vertical="center" wrapText="1"/>
    </xf>
    <xf numFmtId="14" fontId="31" fillId="0" borderId="1" xfId="0" applyNumberFormat="1" applyFont="1" applyBorder="1" applyAlignment="1">
      <alignment horizontal="center" vertical="center" wrapText="1"/>
    </xf>
    <xf numFmtId="3" fontId="20" fillId="5" borderId="1" xfId="0" applyNumberFormat="1" applyFont="1" applyFill="1" applyBorder="1" applyAlignment="1">
      <alignment horizontal="center" vertical="center" wrapText="1"/>
    </xf>
    <xf numFmtId="0" fontId="33" fillId="0" borderId="0" xfId="0" applyFont="1" applyAlignment="1">
      <alignment horizontal="center" wrapText="1"/>
    </xf>
    <xf numFmtId="3" fontId="31"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34" fillId="0" borderId="0" xfId="0" applyFont="1" applyAlignment="1">
      <alignment horizontal="center" vertical="center" wrapText="1"/>
    </xf>
    <xf numFmtId="0" fontId="30" fillId="2" borderId="1" xfId="3" applyFont="1" applyBorder="1" applyAlignment="1">
      <alignment horizontal="center" vertical="center"/>
    </xf>
    <xf numFmtId="0" fontId="31" fillId="0" borderId="8" xfId="0" applyFont="1" applyBorder="1" applyAlignment="1">
      <alignment horizontal="center" vertical="center" wrapText="1"/>
    </xf>
    <xf numFmtId="0" fontId="31" fillId="0" borderId="1" xfId="0" applyFont="1" applyBorder="1" applyAlignment="1">
      <alignment horizontal="center" vertical="center"/>
    </xf>
    <xf numFmtId="3" fontId="20" fillId="9" borderId="1" xfId="0" applyNumberFormat="1" applyFont="1" applyFill="1" applyBorder="1" applyAlignment="1">
      <alignment horizontal="center" vertical="center" wrapText="1"/>
    </xf>
    <xf numFmtId="0" fontId="9" fillId="2" borderId="1" xfId="3" applyBorder="1" applyAlignment="1">
      <alignment vertical="center" wrapText="1"/>
    </xf>
    <xf numFmtId="0" fontId="6" fillId="0" borderId="1" xfId="0" applyFont="1" applyBorder="1" applyAlignment="1">
      <alignment horizontal="left" vertical="top" wrapText="1"/>
    </xf>
    <xf numFmtId="0" fontId="6" fillId="0" borderId="1" xfId="1" applyFont="1" applyBorder="1" applyAlignment="1">
      <alignment vertical="center" wrapText="1"/>
    </xf>
    <xf numFmtId="0" fontId="6" fillId="0" borderId="1" xfId="6" applyBorder="1" applyAlignment="1">
      <alignment horizontal="left" vertical="center" wrapText="1"/>
    </xf>
    <xf numFmtId="3" fontId="6" fillId="0" borderId="1" xfId="6" applyNumberFormat="1" applyBorder="1" applyAlignment="1">
      <alignment vertical="center" wrapText="1"/>
    </xf>
    <xf numFmtId="0" fontId="14" fillId="0" borderId="1" xfId="1" applyFill="1" applyBorder="1" applyAlignment="1">
      <alignment vertical="center" wrapText="1"/>
    </xf>
    <xf numFmtId="49" fontId="6" fillId="0" borderId="1" xfId="0" applyNumberFormat="1" applyFont="1" applyBorder="1" applyAlignment="1">
      <alignment horizontal="center" vertical="center" wrapText="1"/>
    </xf>
    <xf numFmtId="3" fontId="11" fillId="10" borderId="1" xfId="0" applyNumberFormat="1" applyFont="1" applyFill="1" applyBorder="1" applyAlignment="1">
      <alignment vertical="center" wrapText="1"/>
    </xf>
    <xf numFmtId="0" fontId="0" fillId="0" borderId="1" xfId="0" applyBorder="1" applyAlignment="1">
      <alignment vertical="center" wrapText="1"/>
    </xf>
    <xf numFmtId="0" fontId="35" fillId="3" borderId="1" xfId="0" applyFont="1" applyFill="1" applyBorder="1" applyAlignment="1">
      <alignment horizontal="left" vertical="top" wrapText="1"/>
    </xf>
    <xf numFmtId="0" fontId="35" fillId="4" borderId="1" xfId="0" applyFont="1" applyFill="1" applyBorder="1" applyAlignment="1">
      <alignment horizontal="left" vertical="top" wrapText="1"/>
    </xf>
    <xf numFmtId="0" fontId="36" fillId="0" borderId="1" xfId="0" applyFont="1" applyBorder="1" applyAlignment="1">
      <alignment horizontal="left" vertical="top" wrapText="1"/>
    </xf>
    <xf numFmtId="0" fontId="9" fillId="2" borderId="3" xfId="3" applyBorder="1" applyAlignment="1">
      <alignment horizontal="left" vertical="top" wrapText="1"/>
    </xf>
    <xf numFmtId="0" fontId="36" fillId="0" borderId="5" xfId="0" applyFont="1" applyBorder="1" applyAlignment="1">
      <alignment horizontal="left" vertical="top" wrapText="1"/>
    </xf>
    <xf numFmtId="0" fontId="37" fillId="0" borderId="1" xfId="1" applyFont="1" applyBorder="1" applyAlignment="1">
      <alignment horizontal="left" vertical="top" wrapText="1"/>
    </xf>
    <xf numFmtId="1" fontId="38" fillId="0" borderId="0" xfId="0" applyNumberFormat="1" applyFont="1" applyAlignment="1">
      <alignment horizontal="left" vertical="top" wrapText="1"/>
    </xf>
    <xf numFmtId="14" fontId="36" fillId="0" borderId="1" xfId="0" applyNumberFormat="1" applyFont="1" applyBorder="1" applyAlignment="1">
      <alignment horizontal="left" vertical="top" wrapText="1"/>
    </xf>
    <xf numFmtId="3" fontId="39" fillId="5" borderId="1" xfId="0" applyNumberFormat="1" applyFont="1" applyFill="1" applyBorder="1" applyAlignment="1">
      <alignment horizontal="right" vertical="top" wrapText="1"/>
    </xf>
    <xf numFmtId="0" fontId="37" fillId="0" borderId="9" xfId="0" applyFont="1" applyBorder="1" applyAlignment="1">
      <alignment horizontal="left" vertical="top" wrapText="1"/>
    </xf>
    <xf numFmtId="3" fontId="35" fillId="0" borderId="1" xfId="0" applyNumberFormat="1" applyFont="1" applyBorder="1" applyAlignment="1">
      <alignment horizontal="left" vertical="top" wrapText="1"/>
    </xf>
    <xf numFmtId="0" fontId="35" fillId="0" borderId="1" xfId="0" applyFont="1" applyBorder="1" applyAlignment="1">
      <alignment horizontal="left" vertical="top" wrapText="1"/>
    </xf>
    <xf numFmtId="0" fontId="9" fillId="0" borderId="3" xfId="3" applyFill="1" applyBorder="1" applyAlignment="1">
      <alignment horizontal="left" vertical="top" wrapText="1"/>
    </xf>
    <xf numFmtId="0" fontId="37" fillId="0" borderId="1" xfId="1" applyFont="1" applyFill="1" applyBorder="1" applyAlignment="1">
      <alignment horizontal="left" vertical="top" wrapText="1"/>
    </xf>
    <xf numFmtId="1" fontId="24" fillId="0" borderId="1" xfId="0" applyNumberFormat="1" applyFont="1" applyBorder="1" applyAlignment="1">
      <alignment horizontal="left" vertical="top" wrapText="1"/>
    </xf>
    <xf numFmtId="0" fontId="40" fillId="0" borderId="9" xfId="0" applyFont="1" applyBorder="1" applyAlignment="1">
      <alignment horizontal="left" vertical="top" wrapText="1"/>
    </xf>
    <xf numFmtId="0" fontId="37" fillId="0" borderId="0" xfId="0" applyFont="1" applyAlignment="1">
      <alignment horizontal="left" vertical="top" wrapText="1"/>
    </xf>
    <xf numFmtId="3" fontId="36" fillId="0" borderId="1" xfId="0" applyNumberFormat="1" applyFont="1" applyBorder="1" applyAlignment="1">
      <alignment horizontal="left" vertical="top" wrapText="1"/>
    </xf>
    <xf numFmtId="0" fontId="9" fillId="0" borderId="3" xfId="3" applyFill="1" applyBorder="1" applyAlignment="1">
      <alignment horizontal="left" vertical="top"/>
    </xf>
    <xf numFmtId="0" fontId="35" fillId="2" borderId="1" xfId="3" applyFont="1" applyBorder="1" applyAlignment="1">
      <alignment horizontal="left" vertical="top"/>
    </xf>
    <xf numFmtId="0" fontId="35" fillId="2" borderId="1" xfId="3" applyFont="1" applyBorder="1" applyAlignment="1">
      <alignment horizontal="left" vertical="top" wrapText="1"/>
    </xf>
    <xf numFmtId="3" fontId="39" fillId="5" borderId="1" xfId="0" applyNumberFormat="1" applyFont="1" applyFill="1" applyBorder="1" applyAlignment="1">
      <alignment horizontal="right" vertical="top" wrapText="1" indent="1"/>
    </xf>
    <xf numFmtId="0" fontId="41" fillId="0" borderId="1" xfId="0" applyFont="1" applyBorder="1" applyAlignment="1">
      <alignment horizontal="left" vertical="top" wrapText="1"/>
    </xf>
    <xf numFmtId="14" fontId="41" fillId="0" borderId="1" xfId="0" applyNumberFormat="1" applyFont="1" applyBorder="1" applyAlignment="1">
      <alignment horizontal="left" vertical="top" wrapText="1"/>
    </xf>
    <xf numFmtId="0" fontId="42" fillId="0" borderId="1" xfId="0" applyFont="1" applyBorder="1" applyAlignment="1">
      <alignment horizontal="left" vertical="top" wrapText="1"/>
    </xf>
    <xf numFmtId="0" fontId="9" fillId="2" borderId="3" xfId="3" applyBorder="1" applyAlignment="1">
      <alignment horizontal="left" vertical="top"/>
    </xf>
    <xf numFmtId="49" fontId="36" fillId="0" borderId="1" xfId="0" applyNumberFormat="1" applyFont="1" applyBorder="1" applyAlignment="1">
      <alignment horizontal="left" vertical="top" wrapText="1"/>
    </xf>
    <xf numFmtId="0" fontId="14" fillId="0" borderId="1" xfId="1" applyFill="1" applyBorder="1" applyAlignment="1">
      <alignment horizontal="left" vertical="top" wrapText="1"/>
    </xf>
    <xf numFmtId="0" fontId="36" fillId="7" borderId="1" xfId="0" applyFont="1" applyFill="1" applyBorder="1" applyAlignment="1">
      <alignment horizontal="left" vertical="top" wrapText="1"/>
    </xf>
    <xf numFmtId="0" fontId="43" fillId="3" borderId="1" xfId="0" applyFont="1" applyFill="1" applyBorder="1" applyAlignment="1">
      <alignment horizontal="left" vertical="top" wrapText="1"/>
    </xf>
    <xf numFmtId="0" fontId="14" fillId="0" borderId="1" xfId="1" applyBorder="1" applyAlignment="1">
      <alignment horizontal="left" vertical="top" wrapText="1"/>
    </xf>
    <xf numFmtId="0" fontId="39" fillId="3" borderId="1" xfId="0" applyFont="1" applyFill="1" applyBorder="1" applyAlignment="1">
      <alignment horizontal="left" vertical="top" wrapText="1"/>
    </xf>
    <xf numFmtId="0" fontId="44" fillId="0" borderId="1" xfId="0" applyFont="1" applyBorder="1" applyAlignment="1">
      <alignment horizontal="left" vertical="top" wrapText="1"/>
    </xf>
    <xf numFmtId="0" fontId="36" fillId="7" borderId="5" xfId="0" applyFont="1" applyFill="1" applyBorder="1" applyAlignment="1">
      <alignment horizontal="left" vertical="top" wrapText="1"/>
    </xf>
    <xf numFmtId="14" fontId="36" fillId="7" borderId="1" xfId="0" applyNumberFormat="1" applyFont="1" applyFill="1" applyBorder="1" applyAlignment="1">
      <alignment horizontal="left" vertical="top" wrapText="1"/>
    </xf>
    <xf numFmtId="2" fontId="39" fillId="5" borderId="1" xfId="0" applyNumberFormat="1" applyFont="1" applyFill="1" applyBorder="1" applyAlignment="1">
      <alignment horizontal="right" vertical="top" wrapText="1"/>
    </xf>
    <xf numFmtId="0" fontId="44" fillId="7" borderId="1" xfId="0" applyFont="1" applyFill="1" applyBorder="1" applyAlignment="1">
      <alignment horizontal="left" vertical="top" wrapText="1"/>
    </xf>
    <xf numFmtId="3" fontId="36" fillId="7" borderId="1" xfId="0" applyNumberFormat="1" applyFont="1" applyFill="1" applyBorder="1" applyAlignment="1">
      <alignment horizontal="left" vertical="top" wrapText="1"/>
    </xf>
    <xf numFmtId="0" fontId="39" fillId="7" borderId="1" xfId="0" applyFont="1" applyFill="1" applyBorder="1" applyAlignment="1">
      <alignment horizontal="left" vertical="top" wrapText="1"/>
    </xf>
    <xf numFmtId="0" fontId="36" fillId="0" borderId="7" xfId="0" applyFont="1" applyBorder="1" applyAlignment="1">
      <alignment horizontal="left" vertical="top" wrapText="1"/>
    </xf>
    <xf numFmtId="0" fontId="36" fillId="0" borderId="10" xfId="0" applyFont="1" applyBorder="1" applyAlignment="1">
      <alignment horizontal="left" vertical="top"/>
    </xf>
    <xf numFmtId="0" fontId="40" fillId="0" borderId="1" xfId="1" applyFont="1" applyFill="1" applyBorder="1" applyAlignment="1">
      <alignment horizontal="left" vertical="top" wrapText="1"/>
    </xf>
    <xf numFmtId="0" fontId="45" fillId="7" borderId="1" xfId="1" applyFont="1" applyFill="1" applyBorder="1" applyAlignment="1">
      <alignment horizontal="left" vertical="top" wrapText="1"/>
    </xf>
    <xf numFmtId="0" fontId="46" fillId="7" borderId="1" xfId="0" applyFont="1" applyFill="1" applyBorder="1" applyAlignment="1">
      <alignment horizontal="left" vertical="top" wrapText="1"/>
    </xf>
    <xf numFmtId="0" fontId="24" fillId="7" borderId="1" xfId="7" applyFont="1" applyFill="1" applyBorder="1" applyAlignment="1">
      <alignment horizontal="left" vertical="top" wrapText="1"/>
    </xf>
    <xf numFmtId="0" fontId="36" fillId="7" borderId="1" xfId="0" applyFont="1" applyFill="1" applyBorder="1" applyAlignment="1">
      <alignment horizontal="left" vertical="top"/>
    </xf>
    <xf numFmtId="3" fontId="47" fillId="0" borderId="1" xfId="0" applyNumberFormat="1" applyFont="1" applyBorder="1" applyAlignment="1">
      <alignment horizontal="left" vertical="top" wrapText="1"/>
    </xf>
    <xf numFmtId="0" fontId="36" fillId="0" borderId="1" xfId="0" applyFont="1" applyBorder="1" applyAlignment="1">
      <alignment horizontal="left" vertical="top"/>
    </xf>
    <xf numFmtId="4" fontId="41" fillId="0" borderId="1" xfId="0" applyNumberFormat="1" applyFont="1" applyBorder="1" applyAlignment="1">
      <alignment horizontal="left" vertical="top" wrapText="1"/>
    </xf>
    <xf numFmtId="0" fontId="24" fillId="0" borderId="1" xfId="0" applyFont="1" applyBorder="1" applyAlignment="1">
      <alignment horizontal="left" vertical="top"/>
    </xf>
    <xf numFmtId="0" fontId="9" fillId="0" borderId="4" xfId="3" applyFill="1" applyBorder="1" applyAlignment="1">
      <alignment horizontal="left" vertical="top"/>
    </xf>
    <xf numFmtId="0" fontId="37" fillId="0" borderId="1" xfId="1" applyFont="1" applyFill="1" applyBorder="1" applyAlignment="1">
      <alignment horizontal="left" vertical="top"/>
    </xf>
    <xf numFmtId="0" fontId="9" fillId="2" borderId="4" xfId="3" applyBorder="1" applyAlignment="1">
      <alignment horizontal="left" vertical="top"/>
    </xf>
    <xf numFmtId="0" fontId="37" fillId="0" borderId="1" xfId="5" applyFont="1" applyFill="1" applyBorder="1" applyAlignment="1">
      <alignment horizontal="left" vertical="top" wrapText="1"/>
    </xf>
    <xf numFmtId="0" fontId="39" fillId="5" borderId="1" xfId="0" applyFont="1" applyFill="1" applyBorder="1" applyAlignment="1">
      <alignment horizontal="right" vertical="top" wrapText="1"/>
    </xf>
    <xf numFmtId="0" fontId="6" fillId="6" borderId="1" xfId="0" applyFont="1" applyFill="1" applyBorder="1" applyAlignment="1">
      <alignment vertical="center" wrapText="1"/>
    </xf>
    <xf numFmtId="0" fontId="48" fillId="11" borderId="1" xfId="0" applyFont="1" applyFill="1" applyBorder="1" applyAlignment="1">
      <alignment horizontal="left" vertical="center" wrapText="1"/>
    </xf>
    <xf numFmtId="0" fontId="6" fillId="0" borderId="5" xfId="0" applyFont="1" applyBorder="1" applyAlignment="1">
      <alignment horizontal="center" vertical="center" wrapText="1"/>
    </xf>
    <xf numFmtId="0" fontId="49" fillId="0" borderId="1" xfId="0" applyFont="1" applyBorder="1" applyAlignment="1">
      <alignment horizontal="right" vertical="center" wrapText="1"/>
    </xf>
    <xf numFmtId="0" fontId="26" fillId="0" borderId="1" xfId="0" applyFont="1" applyBorder="1" applyAlignment="1">
      <alignment horizontal="left" vertical="center" wrapText="1"/>
    </xf>
    <xf numFmtId="3" fontId="6" fillId="0" borderId="1" xfId="0" applyNumberFormat="1" applyFont="1" applyBorder="1" applyAlignment="1">
      <alignment horizontal="left" vertical="center" wrapText="1"/>
    </xf>
    <xf numFmtId="3" fontId="50" fillId="5" borderId="1" xfId="0" applyNumberFormat="1" applyFont="1" applyFill="1" applyBorder="1" applyAlignment="1">
      <alignment horizontal="right" vertical="center" wrapText="1"/>
    </xf>
    <xf numFmtId="0" fontId="3" fillId="7"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5" xfId="0" applyFont="1" applyBorder="1" applyAlignment="1">
      <alignment horizontal="left" vertical="center" wrapText="1"/>
    </xf>
    <xf numFmtId="0" fontId="6" fillId="7" borderId="1" xfId="0" applyFont="1" applyFill="1" applyBorder="1" applyAlignment="1">
      <alignment horizontal="left" vertical="center" wrapText="1"/>
    </xf>
    <xf numFmtId="0" fontId="6" fillId="7" borderId="8" xfId="0" applyFont="1" applyFill="1" applyBorder="1" applyAlignment="1">
      <alignment horizontal="left" vertical="center" wrapText="1"/>
    </xf>
    <xf numFmtId="0" fontId="5" fillId="0" borderId="1" xfId="0" applyFont="1" applyBorder="1" applyAlignment="1">
      <alignment horizontal="left" vertical="center" wrapText="1"/>
    </xf>
    <xf numFmtId="0" fontId="14" fillId="0" borderId="1" xfId="1" applyBorder="1" applyAlignment="1">
      <alignment horizontal="center" vertical="center" wrapText="1"/>
    </xf>
    <xf numFmtId="0" fontId="49" fillId="0" borderId="1" xfId="0" applyFont="1" applyBorder="1" applyAlignment="1">
      <alignment horizontal="left" vertical="center" wrapText="1"/>
    </xf>
    <xf numFmtId="0" fontId="6" fillId="0" borderId="1" xfId="0" applyFont="1" applyBorder="1" applyAlignment="1">
      <alignment horizontal="justify" vertical="center"/>
    </xf>
    <xf numFmtId="0" fontId="9" fillId="2" borderId="3" xfId="3" applyBorder="1" applyAlignment="1">
      <alignment horizontal="center" vertical="center"/>
    </xf>
    <xf numFmtId="0" fontId="51" fillId="0" borderId="1" xfId="1" applyFont="1" applyBorder="1" applyAlignment="1">
      <alignment horizontal="center" vertical="center"/>
    </xf>
    <xf numFmtId="0" fontId="28" fillId="0" borderId="1" xfId="0" applyFont="1" applyBorder="1" applyAlignment="1">
      <alignment horizontal="center" vertical="center" wrapText="1"/>
    </xf>
    <xf numFmtId="0" fontId="6" fillId="0" borderId="6" xfId="0" applyFont="1" applyBorder="1" applyAlignment="1">
      <alignment horizontal="center" vertical="center" wrapText="1"/>
    </xf>
    <xf numFmtId="14" fontId="6" fillId="0" borderId="1" xfId="0" applyNumberFormat="1" applyFont="1" applyBorder="1" applyAlignment="1">
      <alignment horizontal="center" vertical="center" wrapText="1"/>
    </xf>
    <xf numFmtId="3" fontId="11" fillId="5" borderId="1" xfId="0" applyNumberFormat="1" applyFont="1" applyFill="1" applyBorder="1" applyAlignment="1">
      <alignment horizontal="center" vertical="center" wrapText="1"/>
    </xf>
    <xf numFmtId="0" fontId="36" fillId="0" borderId="1" xfId="0" applyFont="1" applyBorder="1" applyAlignment="1">
      <alignment horizontal="justify" vertical="center"/>
    </xf>
    <xf numFmtId="0" fontId="6" fillId="0" borderId="5" xfId="0" applyFont="1" applyBorder="1" applyAlignment="1">
      <alignment horizontal="center" vertical="center"/>
    </xf>
    <xf numFmtId="0" fontId="5" fillId="2" borderId="3" xfId="3" applyFont="1" applyBorder="1" applyAlignment="1">
      <alignment horizontal="center" vertical="center"/>
    </xf>
    <xf numFmtId="0" fontId="6" fillId="0" borderId="8" xfId="0" applyFont="1" applyBorder="1" applyAlignment="1">
      <alignment horizontal="center" vertical="center" wrapText="1"/>
    </xf>
    <xf numFmtId="0" fontId="6" fillId="0" borderId="1" xfId="0" applyFont="1" applyBorder="1" applyAlignment="1">
      <alignment horizontal="center" vertical="center"/>
    </xf>
    <xf numFmtId="0" fontId="36" fillId="0" borderId="0" xfId="0" applyFont="1" applyAlignment="1">
      <alignment horizontal="justify" vertical="center"/>
    </xf>
    <xf numFmtId="0" fontId="52" fillId="0" borderId="0" xfId="0" applyFont="1" applyAlignment="1">
      <alignment horizontal="center" vertical="center" wrapText="1"/>
    </xf>
    <xf numFmtId="0" fontId="53" fillId="0" borderId="1" xfId="0" applyFont="1" applyBorder="1" applyAlignment="1">
      <alignment horizontal="center" vertical="center" wrapText="1"/>
    </xf>
    <xf numFmtId="0" fontId="36" fillId="0" borderId="1" xfId="0" applyFont="1" applyBorder="1" applyAlignment="1">
      <alignment horizontal="justify" vertical="center" wrapText="1"/>
    </xf>
    <xf numFmtId="0" fontId="6" fillId="0" borderId="11" xfId="0" applyFont="1" applyBorder="1" applyAlignment="1">
      <alignment horizontal="left" vertical="center" wrapText="1"/>
    </xf>
    <xf numFmtId="0" fontId="48" fillId="11" borderId="6" xfId="0" applyFont="1" applyFill="1" applyBorder="1" applyAlignment="1">
      <alignment vertical="center" wrapText="1"/>
    </xf>
    <xf numFmtId="0" fontId="6" fillId="0" borderId="12" xfId="0" applyFont="1" applyBorder="1" applyAlignment="1">
      <alignment vertical="center" wrapText="1"/>
    </xf>
    <xf numFmtId="0" fontId="22" fillId="0" borderId="6" xfId="1" applyFont="1" applyBorder="1" applyAlignment="1">
      <alignment vertical="center" wrapText="1"/>
    </xf>
    <xf numFmtId="0" fontId="6" fillId="0" borderId="6" xfId="0" applyFont="1" applyBorder="1" applyAlignment="1">
      <alignment vertical="center" wrapText="1"/>
    </xf>
    <xf numFmtId="14" fontId="6" fillId="0" borderId="6" xfId="0" applyNumberFormat="1" applyFont="1" applyBorder="1" applyAlignment="1">
      <alignment horizontal="right" vertical="center" wrapText="1"/>
    </xf>
    <xf numFmtId="0" fontId="6" fillId="0" borderId="6" xfId="0" applyFont="1" applyBorder="1" applyAlignment="1">
      <alignment horizontal="right" vertical="center" wrapText="1"/>
    </xf>
    <xf numFmtId="166" fontId="11" fillId="5" borderId="6" xfId="0" applyNumberFormat="1" applyFont="1" applyFill="1" applyBorder="1" applyAlignment="1">
      <alignment horizontal="right" vertical="center"/>
    </xf>
    <xf numFmtId="3" fontId="6" fillId="0" borderId="6" xfId="0" applyNumberFormat="1" applyFont="1" applyBorder="1" applyAlignment="1">
      <alignment vertical="center" wrapText="1"/>
    </xf>
    <xf numFmtId="0" fontId="48" fillId="11" borderId="1" xfId="0" applyFont="1" applyFill="1" applyBorder="1" applyAlignment="1">
      <alignment vertical="center" wrapText="1"/>
    </xf>
    <xf numFmtId="166" fontId="11" fillId="5" borderId="1" xfId="0" applyNumberFormat="1" applyFont="1" applyFill="1" applyBorder="1" applyAlignment="1">
      <alignment horizontal="right" vertical="center"/>
    </xf>
    <xf numFmtId="0" fontId="6" fillId="7" borderId="1" xfId="0" applyFont="1" applyFill="1" applyBorder="1" applyAlignment="1">
      <alignment horizontal="center" vertical="center" wrapText="1"/>
    </xf>
    <xf numFmtId="0" fontId="6" fillId="2" borderId="1" xfId="3" applyFont="1" applyBorder="1" applyAlignment="1">
      <alignment horizontal="center" vertical="center" wrapText="1"/>
    </xf>
    <xf numFmtId="0" fontId="6" fillId="2" borderId="1" xfId="3" applyFont="1" applyBorder="1" applyAlignment="1">
      <alignment horizontal="center" vertical="center"/>
    </xf>
    <xf numFmtId="14" fontId="6" fillId="7" borderId="1" xfId="0" applyNumberFormat="1" applyFont="1" applyFill="1" applyBorder="1" applyAlignment="1">
      <alignment horizontal="center" vertical="center" wrapText="1"/>
    </xf>
    <xf numFmtId="0" fontId="6" fillId="7" borderId="1" xfId="0" applyFont="1" applyFill="1" applyBorder="1" applyAlignment="1">
      <alignment horizontal="justify" vertical="center" wrapText="1"/>
    </xf>
    <xf numFmtId="3" fontId="6" fillId="7" borderId="1" xfId="0" applyNumberFormat="1" applyFont="1" applyFill="1" applyBorder="1" applyAlignment="1">
      <alignment vertical="center" wrapText="1"/>
    </xf>
    <xf numFmtId="0" fontId="6" fillId="7" borderId="5" xfId="0" applyFont="1" applyFill="1" applyBorder="1" applyAlignment="1">
      <alignment horizontal="center" vertical="center" wrapText="1"/>
    </xf>
    <xf numFmtId="0" fontId="6" fillId="7" borderId="1" xfId="0" applyFont="1" applyFill="1" applyBorder="1" applyAlignment="1">
      <alignment horizontal="center" vertical="center"/>
    </xf>
    <xf numFmtId="14" fontId="6" fillId="7" borderId="0" xfId="0" applyNumberFormat="1" applyFont="1" applyFill="1" applyAlignment="1">
      <alignment horizontal="center" vertical="center"/>
    </xf>
    <xf numFmtId="0" fontId="6" fillId="0" borderId="1" xfId="0" applyFont="1" applyBorder="1" applyAlignment="1">
      <alignment horizontal="justify"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1" xfId="3" applyFont="1" applyFill="1" applyBorder="1" applyAlignment="1">
      <alignment horizontal="center" vertical="center" wrapText="1"/>
    </xf>
    <xf numFmtId="0" fontId="6" fillId="0" borderId="1" xfId="3" applyFont="1" applyFill="1" applyBorder="1" applyAlignment="1">
      <alignment horizontal="center" vertical="center"/>
    </xf>
    <xf numFmtId="3" fontId="6" fillId="0" borderId="1" xfId="0" applyNumberFormat="1" applyFont="1" applyBorder="1" applyAlignment="1">
      <alignment horizontal="center" vertical="center" wrapText="1"/>
    </xf>
    <xf numFmtId="0" fontId="5" fillId="12" borderId="1" xfId="0" applyFont="1" applyFill="1" applyBorder="1" applyAlignment="1">
      <alignment horizontal="center" vertical="center" wrapText="1"/>
    </xf>
    <xf numFmtId="0" fontId="5" fillId="12" borderId="1" xfId="0" applyFont="1" applyFill="1" applyBorder="1" applyAlignment="1">
      <alignment vertical="center" wrapText="1"/>
    </xf>
    <xf numFmtId="0" fontId="48" fillId="13" borderId="1" xfId="0" applyFont="1" applyFill="1" applyBorder="1" applyAlignment="1">
      <alignment vertical="center" wrapText="1"/>
    </xf>
    <xf numFmtId="0" fontId="54" fillId="0" borderId="1" xfId="0" applyFont="1" applyBorder="1" applyAlignment="1">
      <alignment vertical="center" wrapText="1"/>
    </xf>
    <xf numFmtId="0" fontId="55" fillId="0" borderId="1" xfId="0" applyFont="1" applyBorder="1" applyAlignment="1">
      <alignment vertical="center"/>
    </xf>
    <xf numFmtId="3" fontId="11" fillId="14" borderId="1" xfId="0" applyNumberFormat="1" applyFont="1" applyFill="1" applyBorder="1" applyAlignment="1">
      <alignment vertical="center" wrapText="1"/>
    </xf>
    <xf numFmtId="0" fontId="56" fillId="0" borderId="1" xfId="0" applyFont="1" applyBorder="1" applyAlignment="1">
      <alignment vertical="center" wrapText="1"/>
    </xf>
    <xf numFmtId="0" fontId="57" fillId="2" borderId="1" xfId="3" applyFont="1" applyBorder="1"/>
    <xf numFmtId="0" fontId="26" fillId="0" borderId="1" xfId="0" applyFont="1" applyBorder="1" applyAlignment="1">
      <alignment vertical="center" wrapText="1"/>
    </xf>
    <xf numFmtId="0" fontId="58" fillId="0" borderId="1" xfId="0" applyFont="1" applyBorder="1" applyAlignment="1">
      <alignment wrapText="1"/>
    </xf>
    <xf numFmtId="0" fontId="58" fillId="0" borderId="5" xfId="0" applyFont="1" applyBorder="1" applyAlignment="1">
      <alignment wrapText="1"/>
    </xf>
    <xf numFmtId="0" fontId="35" fillId="2" borderId="3" xfId="3" applyFont="1" applyBorder="1"/>
    <xf numFmtId="0" fontId="59" fillId="0" borderId="1" xfId="0" applyFont="1" applyBorder="1" applyAlignment="1">
      <alignment wrapText="1"/>
    </xf>
    <xf numFmtId="0" fontId="58" fillId="0" borderId="1" xfId="0" applyFont="1" applyBorder="1" applyAlignment="1">
      <alignment horizontal="center" vertical="center"/>
    </xf>
    <xf numFmtId="0" fontId="58" fillId="0" borderId="1" xfId="0" applyFont="1" applyBorder="1" applyAlignment="1">
      <alignment horizontal="center"/>
    </xf>
    <xf numFmtId="0" fontId="59" fillId="0" borderId="5" xfId="0" applyFont="1" applyBorder="1" applyAlignment="1">
      <alignment wrapText="1"/>
    </xf>
    <xf numFmtId="0" fontId="59" fillId="0" borderId="1" xfId="0" applyFont="1" applyBorder="1" applyAlignment="1">
      <alignment horizontal="center" vertical="center"/>
    </xf>
    <xf numFmtId="0" fontId="59" fillId="0" borderId="1" xfId="0" applyFont="1" applyBorder="1" applyAlignment="1">
      <alignment horizontal="center"/>
    </xf>
    <xf numFmtId="0" fontId="60" fillId="0" borderId="1" xfId="0" applyFont="1" applyBorder="1" applyAlignment="1">
      <alignment horizontal="left" wrapText="1"/>
    </xf>
    <xf numFmtId="0" fontId="6" fillId="0" borderId="13" xfId="0" applyFont="1" applyBorder="1" applyAlignment="1">
      <alignment vertical="center" wrapText="1"/>
    </xf>
    <xf numFmtId="0" fontId="59" fillId="0" borderId="1" xfId="0" applyFont="1" applyBorder="1" applyAlignment="1">
      <alignment horizontal="center" vertical="center" wrapText="1"/>
    </xf>
    <xf numFmtId="0" fontId="59" fillId="0" borderId="1" xfId="0" applyFont="1" applyBorder="1" applyAlignment="1">
      <alignment horizontal="center" wrapText="1"/>
    </xf>
    <xf numFmtId="0" fontId="59" fillId="0" borderId="1" xfId="8" applyFont="1" applyBorder="1" applyAlignment="1">
      <alignment horizontal="left" vertical="center" wrapText="1"/>
    </xf>
    <xf numFmtId="0" fontId="59" fillId="0" borderId="1" xfId="8" applyFont="1" applyBorder="1" applyAlignment="1">
      <alignment horizontal="left" wrapText="1"/>
    </xf>
    <xf numFmtId="0" fontId="59" fillId="0" borderId="5" xfId="0" applyFont="1" applyBorder="1" applyAlignment="1">
      <alignment horizontal="left" wrapText="1"/>
    </xf>
    <xf numFmtId="0" fontId="35" fillId="2" borderId="14" xfId="3" applyFont="1" applyBorder="1"/>
    <xf numFmtId="0" fontId="59" fillId="0" borderId="1" xfId="8" applyFont="1" applyBorder="1" applyAlignment="1">
      <alignment vertical="center" wrapText="1"/>
    </xf>
    <xf numFmtId="0" fontId="59" fillId="0" borderId="1" xfId="8" applyFont="1" applyBorder="1" applyAlignment="1">
      <alignment horizontal="center" vertical="center" wrapText="1"/>
    </xf>
    <xf numFmtId="0" fontId="59" fillId="0" borderId="1" xfId="0" applyFont="1" applyBorder="1" applyAlignment="1">
      <alignment vertical="center" wrapText="1"/>
    </xf>
    <xf numFmtId="0" fontId="59" fillId="0" borderId="1" xfId="0" applyFont="1" applyBorder="1" applyAlignment="1">
      <alignment horizontal="right" vertical="center" wrapText="1"/>
    </xf>
    <xf numFmtId="0" fontId="59" fillId="0" borderId="1" xfId="0" applyFont="1" applyBorder="1" applyAlignment="1">
      <alignment horizontal="left" vertical="center" wrapText="1"/>
    </xf>
    <xf numFmtId="0" fontId="59" fillId="0" borderId="1" xfId="0" applyFont="1" applyBorder="1" applyAlignment="1">
      <alignment horizontal="left" wrapText="1"/>
    </xf>
    <xf numFmtId="0" fontId="59" fillId="0" borderId="6" xfId="0" applyFont="1" applyBorder="1" applyAlignment="1">
      <alignment horizontal="left" wrapText="1"/>
    </xf>
    <xf numFmtId="0" fontId="59" fillId="0" borderId="6" xfId="8" applyFont="1" applyBorder="1" applyAlignment="1">
      <alignment horizontal="left" wrapText="1"/>
    </xf>
    <xf numFmtId="0" fontId="59" fillId="0" borderId="12" xfId="0" applyFont="1" applyBorder="1" applyAlignment="1">
      <alignment horizontal="left" wrapText="1"/>
    </xf>
    <xf numFmtId="0" fontId="5"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9" fillId="2" borderId="9" xfId="3" applyBorder="1" applyAlignment="1">
      <alignment horizontal="center" vertical="center" wrapText="1"/>
    </xf>
    <xf numFmtId="0" fontId="6" fillId="0" borderId="13" xfId="0" applyFont="1" applyBorder="1" applyAlignment="1">
      <alignment horizontal="left" vertical="center" wrapText="1"/>
    </xf>
    <xf numFmtId="49" fontId="6" fillId="7" borderId="1" xfId="0" applyNumberFormat="1" applyFont="1" applyFill="1" applyBorder="1" applyAlignment="1">
      <alignment horizontal="left" vertical="center" wrapText="1"/>
    </xf>
    <xf numFmtId="0" fontId="6" fillId="0" borderId="8" xfId="0" applyFont="1" applyBorder="1" applyAlignment="1">
      <alignment horizontal="left" vertical="center" wrapText="1"/>
    </xf>
    <xf numFmtId="14" fontId="6" fillId="0" borderId="1" xfId="0" applyNumberFormat="1" applyFont="1" applyBorder="1" applyAlignment="1">
      <alignment horizontal="left" vertical="center" wrapText="1"/>
    </xf>
    <xf numFmtId="3" fontId="6" fillId="0" borderId="5" xfId="0" applyNumberFormat="1" applyFont="1" applyBorder="1" applyAlignment="1">
      <alignment horizontal="lef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left" vertical="center"/>
    </xf>
    <xf numFmtId="0" fontId="5" fillId="2" borderId="9" xfId="3" applyFont="1" applyBorder="1" applyAlignment="1">
      <alignment horizontal="center" vertical="center" wrapText="1"/>
    </xf>
    <xf numFmtId="0" fontId="22" fillId="0" borderId="1" xfId="5" applyBorder="1" applyAlignment="1">
      <alignment horizontal="left" vertical="center" wrapText="1"/>
    </xf>
    <xf numFmtId="0" fontId="6" fillId="0" borderId="15" xfId="0" applyFont="1" applyBorder="1" applyAlignment="1">
      <alignment horizontal="left" vertical="center" wrapText="1"/>
    </xf>
    <xf numFmtId="0" fontId="6" fillId="0" borderId="7" xfId="0" applyFont="1" applyBorder="1" applyAlignment="1">
      <alignment horizontal="left" vertical="center" wrapText="1"/>
    </xf>
    <xf numFmtId="0" fontId="6" fillId="0" borderId="7" xfId="0" applyFont="1" applyBorder="1" applyAlignment="1">
      <alignment vertical="center" wrapText="1"/>
    </xf>
    <xf numFmtId="165" fontId="6" fillId="0" borderId="1" xfId="0" applyNumberFormat="1" applyFont="1" applyBorder="1" applyAlignment="1">
      <alignment vertical="center" wrapText="1"/>
    </xf>
    <xf numFmtId="14" fontId="6" fillId="0" borderId="6" xfId="0" applyNumberFormat="1" applyFont="1" applyBorder="1" applyAlignment="1">
      <alignment vertical="center" wrapText="1"/>
    </xf>
    <xf numFmtId="0" fontId="6" fillId="2" borderId="9" xfId="3" applyFont="1" applyBorder="1" applyAlignment="1">
      <alignment horizontal="center" vertical="center" wrapText="1"/>
    </xf>
    <xf numFmtId="0" fontId="24" fillId="2" borderId="9" xfId="3" applyFont="1" applyBorder="1" applyAlignment="1">
      <alignment horizontal="center" vertical="center" wrapText="1"/>
    </xf>
    <xf numFmtId="0" fontId="22" fillId="0" borderId="7" xfId="1" applyFont="1" applyBorder="1" applyAlignment="1">
      <alignment vertical="center" wrapText="1"/>
    </xf>
    <xf numFmtId="0" fontId="6" fillId="7" borderId="1" xfId="4" applyFont="1" applyFill="1" applyBorder="1" applyAlignment="1">
      <alignment horizontal="left" vertical="center" wrapText="1"/>
    </xf>
    <xf numFmtId="0" fontId="22" fillId="0" borderId="1" xfId="1" applyFont="1" applyBorder="1" applyAlignment="1">
      <alignment vertical="center" wrapText="1"/>
    </xf>
    <xf numFmtId="0" fontId="6" fillId="0" borderId="8" xfId="0" applyFont="1" applyBorder="1" applyAlignment="1">
      <alignment vertical="center" wrapText="1"/>
    </xf>
    <xf numFmtId="0" fontId="22" fillId="15" borderId="1" xfId="5" applyFill="1" applyBorder="1" applyAlignment="1">
      <alignment vertical="center" wrapText="1"/>
    </xf>
    <xf numFmtId="0" fontId="22" fillId="7" borderId="1" xfId="5" applyFill="1" applyBorder="1" applyAlignment="1">
      <alignment horizontal="left" vertical="center" wrapText="1"/>
    </xf>
    <xf numFmtId="0" fontId="62" fillId="0" borderId="1" xfId="4" applyFont="1" applyFill="1" applyBorder="1" applyAlignment="1">
      <alignment horizontal="center" vertical="center" wrapText="1"/>
    </xf>
    <xf numFmtId="0" fontId="26" fillId="0" borderId="8" xfId="0" applyFont="1" applyBorder="1" applyAlignment="1">
      <alignment vertical="center" wrapText="1"/>
    </xf>
    <xf numFmtId="0" fontId="6" fillId="0" borderId="8" xfId="0" applyFont="1" applyBorder="1" applyAlignment="1">
      <alignment horizontal="left" vertical="center"/>
    </xf>
    <xf numFmtId="14" fontId="6" fillId="0" borderId="8" xfId="0" applyNumberFormat="1" applyFont="1" applyBorder="1" applyAlignment="1">
      <alignment vertical="center" wrapText="1"/>
    </xf>
    <xf numFmtId="0" fontId="26" fillId="0" borderId="16" xfId="0" applyFont="1" applyBorder="1" applyAlignment="1">
      <alignment vertical="center" wrapText="1"/>
    </xf>
    <xf numFmtId="0" fontId="14" fillId="15" borderId="1" xfId="1" applyFill="1" applyBorder="1" applyAlignment="1">
      <alignment vertical="center" wrapText="1"/>
    </xf>
    <xf numFmtId="0" fontId="26" fillId="15" borderId="8" xfId="0" applyFont="1" applyFill="1" applyBorder="1" applyAlignment="1">
      <alignment vertical="center" wrapText="1"/>
    </xf>
    <xf numFmtId="3" fontId="6" fillId="0" borderId="8" xfId="0" applyNumberFormat="1" applyFont="1" applyBorder="1" applyAlignment="1">
      <alignment horizontal="left" vertical="center"/>
    </xf>
    <xf numFmtId="0" fontId="0" fillId="0" borderId="0" xfId="0" applyAlignment="1">
      <alignment wrapText="1"/>
    </xf>
    <xf numFmtId="0" fontId="63" fillId="0" borderId="1" xfId="0" applyFont="1" applyBorder="1" applyAlignment="1">
      <alignment vertical="center" wrapText="1"/>
    </xf>
    <xf numFmtId="0" fontId="26" fillId="15" borderId="1" xfId="0" applyFont="1" applyFill="1" applyBorder="1" applyAlignment="1">
      <alignment vertical="center" wrapText="1"/>
    </xf>
    <xf numFmtId="0" fontId="22" fillId="7" borderId="1" xfId="1" applyFont="1" applyFill="1" applyBorder="1" applyAlignment="1">
      <alignment vertical="center" wrapText="1"/>
    </xf>
    <xf numFmtId="0" fontId="64" fillId="0" borderId="0" xfId="0" applyFont="1" applyAlignment="1">
      <alignment horizontal="center" vertical="center" wrapText="1"/>
    </xf>
    <xf numFmtId="0" fontId="22" fillId="0" borderId="1" xfId="5" applyFill="1" applyBorder="1" applyAlignment="1">
      <alignment vertical="center" wrapText="1"/>
    </xf>
    <xf numFmtId="0" fontId="6" fillId="0" borderId="1" xfId="0" applyFont="1" applyBorder="1" applyAlignment="1">
      <alignment horizontal="left" vertical="center"/>
    </xf>
    <xf numFmtId="0" fontId="5" fillId="2" borderId="9" xfId="9" applyFont="1" applyBorder="1" applyAlignment="1">
      <alignment horizontal="center" vertical="center" wrapText="1"/>
    </xf>
    <xf numFmtId="0" fontId="9" fillId="2" borderId="9" xfId="9" applyBorder="1" applyAlignment="1">
      <alignment horizontal="center" vertical="center" wrapText="1"/>
    </xf>
    <xf numFmtId="0" fontId="6" fillId="4" borderId="1" xfId="0" applyFont="1" applyFill="1" applyBorder="1" applyAlignment="1">
      <alignment vertical="center" wrapText="1"/>
    </xf>
    <xf numFmtId="0" fontId="6" fillId="2" borderId="9" xfId="9" applyFont="1" applyBorder="1" applyAlignment="1">
      <alignment horizontal="center" vertical="center" wrapText="1"/>
    </xf>
    <xf numFmtId="0" fontId="24" fillId="2" borderId="9" xfId="9" applyFont="1" applyBorder="1" applyAlignment="1">
      <alignment horizontal="center" vertical="center" wrapText="1"/>
    </xf>
    <xf numFmtId="0" fontId="62" fillId="0" borderId="1" xfId="5" applyFont="1" applyFill="1" applyBorder="1" applyAlignment="1">
      <alignment vertical="center" wrapText="1"/>
    </xf>
    <xf numFmtId="0" fontId="6" fillId="0" borderId="1" xfId="10" applyBorder="1" applyAlignment="1">
      <alignment vertical="center" wrapText="1"/>
    </xf>
    <xf numFmtId="0" fontId="6" fillId="0" borderId="1" xfId="10" applyBorder="1" applyAlignment="1">
      <alignment horizontal="left" vertical="center"/>
    </xf>
    <xf numFmtId="0" fontId="6" fillId="0" borderId="5" xfId="10" applyBorder="1" applyAlignment="1" applyProtection="1">
      <alignment horizontal="left" vertical="center"/>
      <protection locked="0"/>
    </xf>
    <xf numFmtId="0" fontId="6" fillId="0" borderId="1" xfId="10" applyBorder="1" applyAlignment="1">
      <alignment horizontal="left" vertical="center" wrapText="1"/>
    </xf>
    <xf numFmtId="14" fontId="6" fillId="0" borderId="1" xfId="10" applyNumberFormat="1" applyBorder="1" applyAlignment="1">
      <alignment vertical="center" wrapText="1"/>
    </xf>
    <xf numFmtId="0" fontId="6" fillId="0" borderId="1" xfId="10" applyBorder="1" applyAlignment="1">
      <alignment horizontal="right" vertical="center" wrapText="1"/>
    </xf>
    <xf numFmtId="0" fontId="6" fillId="0" borderId="5" xfId="0" applyFont="1" applyBorder="1" applyAlignment="1" applyProtection="1">
      <alignment horizontal="left" vertical="center" wrapText="1"/>
      <protection locked="0"/>
    </xf>
    <xf numFmtId="0" fontId="62" fillId="0" borderId="1" xfId="1" applyFont="1" applyBorder="1" applyAlignment="1">
      <alignment horizontal="left" vertical="center" wrapText="1"/>
    </xf>
    <xf numFmtId="49" fontId="6" fillId="0" borderId="1" xfId="10" applyNumberFormat="1" applyBorder="1" applyAlignment="1">
      <alignment horizontal="left" vertical="center" wrapText="1"/>
    </xf>
    <xf numFmtId="0" fontId="6" fillId="0" borderId="5" xfId="0" applyFont="1" applyBorder="1" applyAlignment="1" applyProtection="1">
      <alignment horizontal="left" vertical="center"/>
      <protection locked="0"/>
    </xf>
    <xf numFmtId="0" fontId="6" fillId="3" borderId="7" xfId="0" applyFont="1" applyFill="1" applyBorder="1" applyAlignment="1">
      <alignment horizontal="center" vertical="center" wrapText="1"/>
    </xf>
    <xf numFmtId="0" fontId="6" fillId="4" borderId="7" xfId="0" applyFont="1" applyFill="1" applyBorder="1" applyAlignment="1">
      <alignment vertical="center" wrapText="1"/>
    </xf>
    <xf numFmtId="4" fontId="6" fillId="0" borderId="7" xfId="0" applyNumberFormat="1" applyFont="1" applyBorder="1" applyAlignment="1">
      <alignment horizontal="left" vertical="center" wrapText="1"/>
    </xf>
    <xf numFmtId="0" fontId="6" fillId="0" borderId="17" xfId="0" applyFont="1" applyBorder="1" applyAlignment="1">
      <alignment horizontal="left" vertical="center" wrapText="1"/>
    </xf>
    <xf numFmtId="0" fontId="6" fillId="2" borderId="18" xfId="9" applyFont="1" applyBorder="1" applyAlignment="1">
      <alignment horizontal="center" vertical="center" wrapText="1"/>
    </xf>
    <xf numFmtId="0" fontId="24" fillId="2" borderId="18" xfId="9" applyFont="1" applyBorder="1" applyAlignment="1">
      <alignment horizontal="center" vertical="center" wrapText="1"/>
    </xf>
    <xf numFmtId="0" fontId="6" fillId="0" borderId="19" xfId="0" applyFont="1" applyBorder="1" applyAlignment="1">
      <alignment vertical="center" wrapText="1"/>
    </xf>
    <xf numFmtId="0" fontId="6" fillId="0" borderId="7" xfId="10" applyBorder="1" applyAlignment="1">
      <alignment horizontal="left" vertical="center" wrapText="1"/>
    </xf>
    <xf numFmtId="14" fontId="6" fillId="0" borderId="7" xfId="0" applyNumberFormat="1" applyFont="1" applyBorder="1" applyAlignment="1">
      <alignment vertical="center" wrapText="1"/>
    </xf>
    <xf numFmtId="0" fontId="6" fillId="0" borderId="7" xfId="0" applyFont="1" applyBorder="1" applyAlignment="1">
      <alignment horizontal="center" vertical="center" wrapText="1"/>
    </xf>
    <xf numFmtId="0" fontId="6" fillId="0" borderId="7" xfId="0" applyFont="1" applyBorder="1" applyAlignment="1">
      <alignment horizontal="right" vertical="center" wrapText="1"/>
    </xf>
    <xf numFmtId="3" fontId="11" fillId="5" borderId="7" xfId="0" applyNumberFormat="1" applyFont="1" applyFill="1" applyBorder="1" applyAlignment="1">
      <alignment vertical="center" wrapText="1"/>
    </xf>
    <xf numFmtId="3" fontId="6" fillId="0" borderId="17" xfId="0" applyNumberFormat="1" applyFont="1" applyBorder="1" applyAlignment="1">
      <alignment vertical="center" wrapText="1"/>
    </xf>
    <xf numFmtId="0" fontId="6" fillId="3" borderId="9" xfId="0" applyFont="1" applyFill="1" applyBorder="1" applyAlignment="1">
      <alignment horizontal="center" vertical="center" wrapText="1"/>
    </xf>
    <xf numFmtId="0" fontId="6" fillId="4" borderId="9" xfId="0" applyFont="1" applyFill="1" applyBorder="1" applyAlignment="1">
      <alignment vertical="center" wrapText="1"/>
    </xf>
    <xf numFmtId="4" fontId="6" fillId="0" borderId="9" xfId="0" applyNumberFormat="1" applyFont="1" applyBorder="1" applyAlignment="1">
      <alignment horizontal="left" vertical="center" wrapText="1"/>
    </xf>
    <xf numFmtId="0" fontId="6" fillId="0" borderId="9" xfId="0" applyFont="1" applyBorder="1" applyAlignment="1">
      <alignment horizontal="left" vertical="center" wrapText="1"/>
    </xf>
    <xf numFmtId="0" fontId="6" fillId="0" borderId="9" xfId="0" applyFont="1" applyBorder="1" applyAlignment="1">
      <alignment vertical="center" wrapText="1"/>
    </xf>
    <xf numFmtId="0" fontId="6" fillId="0" borderId="9" xfId="10" applyBorder="1" applyAlignment="1">
      <alignment horizontal="left" vertical="center" wrapText="1"/>
    </xf>
    <xf numFmtId="14" fontId="6" fillId="0" borderId="9" xfId="0" applyNumberFormat="1" applyFont="1" applyBorder="1" applyAlignment="1">
      <alignment vertical="center" wrapText="1"/>
    </xf>
    <xf numFmtId="0" fontId="6" fillId="0" borderId="9" xfId="0" applyFont="1" applyBorder="1" applyAlignment="1">
      <alignment horizontal="center" vertical="center" wrapText="1"/>
    </xf>
    <xf numFmtId="0" fontId="6" fillId="0" borderId="9" xfId="0" applyFont="1" applyBorder="1" applyAlignment="1">
      <alignment horizontal="right" vertical="center" wrapText="1"/>
    </xf>
    <xf numFmtId="3" fontId="11" fillId="5" borderId="9" xfId="0" applyNumberFormat="1" applyFont="1" applyFill="1" applyBorder="1" applyAlignment="1">
      <alignment vertical="center" wrapText="1"/>
    </xf>
    <xf numFmtId="3" fontId="6" fillId="0" borderId="20" xfId="0" applyNumberFormat="1" applyFont="1" applyBorder="1" applyAlignment="1">
      <alignment vertical="center" wrapText="1"/>
    </xf>
    <xf numFmtId="0" fontId="6" fillId="3" borderId="6" xfId="0" applyFont="1" applyFill="1" applyBorder="1" applyAlignment="1">
      <alignment horizontal="center" vertical="center" wrapText="1"/>
    </xf>
    <xf numFmtId="0" fontId="6" fillId="4" borderId="6" xfId="0" applyFont="1" applyFill="1" applyBorder="1" applyAlignment="1">
      <alignment vertical="center" wrapText="1"/>
    </xf>
    <xf numFmtId="0" fontId="6" fillId="0" borderId="6" xfId="0" applyFont="1" applyBorder="1" applyAlignment="1">
      <alignment horizontal="left" vertical="center" wrapText="1"/>
    </xf>
    <xf numFmtId="0" fontId="6" fillId="0" borderId="12" xfId="0" applyFont="1" applyBorder="1" applyAlignment="1" applyProtection="1">
      <alignment horizontal="left" vertical="center" wrapText="1"/>
      <protection locked="0"/>
    </xf>
    <xf numFmtId="0" fontId="6" fillId="2" borderId="21" xfId="9" applyFont="1" applyBorder="1" applyAlignment="1">
      <alignment horizontal="center" vertical="center" wrapText="1"/>
    </xf>
    <xf numFmtId="0" fontId="24" fillId="2" borderId="21" xfId="9" applyFont="1" applyBorder="1" applyAlignment="1">
      <alignment horizontal="center" vertical="center" wrapText="1"/>
    </xf>
    <xf numFmtId="0" fontId="6" fillId="0" borderId="22" xfId="0" applyFont="1" applyBorder="1" applyAlignment="1">
      <alignment vertical="center" wrapText="1"/>
    </xf>
    <xf numFmtId="0" fontId="62" fillId="0" borderId="6" xfId="4" applyFont="1" applyFill="1" applyBorder="1" applyAlignment="1">
      <alignment horizontal="left" vertical="center" wrapText="1"/>
    </xf>
    <xf numFmtId="0" fontId="6" fillId="0" borderId="6" xfId="10" applyBorder="1" applyAlignment="1">
      <alignment horizontal="center" vertical="center" wrapText="1"/>
    </xf>
    <xf numFmtId="0" fontId="6" fillId="0" borderId="6" xfId="10" applyBorder="1" applyAlignment="1">
      <alignment horizontal="left" vertical="center" wrapText="1"/>
    </xf>
    <xf numFmtId="14" fontId="6" fillId="0" borderId="6" xfId="10" applyNumberFormat="1" applyBorder="1" applyAlignment="1">
      <alignment vertical="center" wrapText="1"/>
    </xf>
    <xf numFmtId="0" fontId="6" fillId="0" borderId="6" xfId="10" applyBorder="1" applyAlignment="1">
      <alignment horizontal="right" vertical="center" wrapText="1"/>
    </xf>
    <xf numFmtId="3" fontId="11" fillId="5" borderId="6" xfId="0" applyNumberFormat="1" applyFont="1" applyFill="1" applyBorder="1" applyAlignment="1">
      <alignment vertical="center" wrapText="1"/>
    </xf>
    <xf numFmtId="3" fontId="6" fillId="0" borderId="12" xfId="0" applyNumberFormat="1" applyFont="1" applyBorder="1" applyAlignment="1">
      <alignment vertical="center" wrapText="1"/>
    </xf>
    <xf numFmtId="0" fontId="6" fillId="0" borderId="1" xfId="10" applyBorder="1" applyAlignment="1">
      <alignment horizontal="center" vertical="center" wrapText="1"/>
    </xf>
    <xf numFmtId="0" fontId="62" fillId="0" borderId="1" xfId="4" applyFont="1" applyBorder="1" applyAlignment="1">
      <alignment horizontal="left" vertical="center" wrapText="1"/>
    </xf>
    <xf numFmtId="0" fontId="22" fillId="0" borderId="1" xfId="5" applyBorder="1" applyAlignment="1">
      <alignment vertical="center" wrapText="1"/>
    </xf>
    <xf numFmtId="0" fontId="26" fillId="3" borderId="1" xfId="0" applyFont="1" applyFill="1" applyBorder="1" applyAlignment="1">
      <alignment horizontal="center" vertical="center" wrapText="1"/>
    </xf>
    <xf numFmtId="0" fontId="26" fillId="4" borderId="1" xfId="0" applyFont="1" applyFill="1" applyBorder="1" applyAlignment="1">
      <alignment vertical="center" wrapText="1"/>
    </xf>
    <xf numFmtId="0" fontId="26" fillId="0" borderId="5" xfId="0" applyFont="1" applyBorder="1" applyAlignment="1">
      <alignment horizontal="left" vertical="center" wrapText="1"/>
    </xf>
    <xf numFmtId="0" fontId="26" fillId="2" borderId="9" xfId="3" applyFont="1" applyBorder="1" applyAlignment="1">
      <alignment horizontal="center" vertical="center" wrapText="1"/>
    </xf>
    <xf numFmtId="0" fontId="65" fillId="2" borderId="9" xfId="3" applyFont="1" applyBorder="1" applyAlignment="1">
      <alignment horizontal="center" vertical="center" wrapText="1"/>
    </xf>
    <xf numFmtId="0" fontId="26" fillId="0" borderId="13" xfId="0" applyFont="1" applyBorder="1" applyAlignment="1">
      <alignment vertical="center" wrapText="1"/>
    </xf>
    <xf numFmtId="0" fontId="26" fillId="0" borderId="0" xfId="0" applyFont="1" applyAlignment="1">
      <alignment vertical="center" wrapText="1"/>
    </xf>
    <xf numFmtId="14" fontId="26" fillId="0" borderId="1" xfId="0" applyNumberFormat="1" applyFont="1" applyBorder="1" applyAlignment="1">
      <alignment horizontal="right" vertical="center" wrapText="1"/>
    </xf>
    <xf numFmtId="0" fontId="26" fillId="0" borderId="1" xfId="0" applyFont="1" applyBorder="1" applyAlignment="1">
      <alignment horizontal="right" vertical="center" wrapText="1"/>
    </xf>
    <xf numFmtId="3" fontId="66" fillId="5" borderId="1" xfId="0" applyNumberFormat="1" applyFont="1" applyFill="1" applyBorder="1" applyAlignment="1">
      <alignment vertical="center" wrapText="1"/>
    </xf>
    <xf numFmtId="0" fontId="26" fillId="0" borderId="5" xfId="0" applyFont="1" applyBorder="1" applyAlignment="1">
      <alignment vertical="center" wrapText="1"/>
    </xf>
    <xf numFmtId="0" fontId="67" fillId="0" borderId="1" xfId="0" applyFont="1" applyBorder="1" applyAlignment="1">
      <alignment horizontal="center" vertical="center" wrapText="1"/>
    </xf>
    <xf numFmtId="0" fontId="67" fillId="0" borderId="0" xfId="0" applyFont="1" applyAlignment="1">
      <alignment vertical="center" wrapText="1"/>
    </xf>
    <xf numFmtId="0" fontId="5" fillId="3" borderId="1" xfId="6" applyFont="1" applyFill="1" applyBorder="1" applyAlignment="1">
      <alignment horizontal="center" vertical="center" wrapText="1"/>
    </xf>
    <xf numFmtId="0" fontId="5" fillId="4" borderId="1" xfId="6" applyFont="1" applyFill="1" applyBorder="1" applyAlignment="1">
      <alignment vertical="center" wrapText="1"/>
    </xf>
    <xf numFmtId="0" fontId="6" fillId="0" borderId="1" xfId="6" applyBorder="1" applyAlignment="1">
      <alignment vertical="center" wrapText="1"/>
    </xf>
    <xf numFmtId="0" fontId="6" fillId="0" borderId="5" xfId="6" applyBorder="1" applyAlignment="1">
      <alignment horizontal="left" vertical="center" wrapText="1"/>
    </xf>
    <xf numFmtId="0" fontId="6" fillId="0" borderId="13" xfId="6" applyBorder="1" applyAlignment="1">
      <alignment vertical="center" wrapText="1"/>
    </xf>
    <xf numFmtId="14" fontId="6" fillId="0" borderId="1" xfId="6" applyNumberFormat="1" applyBorder="1" applyAlignment="1">
      <alignment horizontal="right" vertical="center" wrapText="1"/>
    </xf>
    <xf numFmtId="0" fontId="6" fillId="0" borderId="1" xfId="6" applyBorder="1" applyAlignment="1">
      <alignment horizontal="right" vertical="center" wrapText="1"/>
    </xf>
    <xf numFmtId="3" fontId="11" fillId="5" borderId="1" xfId="6" applyNumberFormat="1" applyFont="1" applyFill="1" applyBorder="1" applyAlignment="1">
      <alignment vertical="center" wrapText="1"/>
    </xf>
    <xf numFmtId="3" fontId="6" fillId="0" borderId="5" xfId="6" applyNumberFormat="1" applyBorder="1" applyAlignment="1">
      <alignment vertical="center" wrapText="1"/>
    </xf>
    <xf numFmtId="0" fontId="5" fillId="4" borderId="5" xfId="6" applyFont="1" applyFill="1" applyBorder="1" applyAlignment="1">
      <alignment vertical="center" wrapText="1"/>
    </xf>
    <xf numFmtId="0" fontId="26" fillId="7" borderId="1" xfId="6" applyFont="1" applyFill="1" applyBorder="1" applyAlignment="1">
      <alignment vertical="center" wrapText="1"/>
    </xf>
    <xf numFmtId="0" fontId="5" fillId="7" borderId="1" xfId="6" applyFont="1" applyFill="1" applyBorder="1" applyAlignment="1">
      <alignment vertical="center" wrapText="1"/>
    </xf>
    <xf numFmtId="0" fontId="6" fillId="7" borderId="5" xfId="6" applyFill="1" applyBorder="1" applyAlignment="1">
      <alignment horizontal="left" vertical="center"/>
    </xf>
    <xf numFmtId="0" fontId="68" fillId="2" borderId="9" xfId="3" applyFont="1" applyBorder="1" applyAlignment="1">
      <alignment horizontal="center" vertical="center" wrapText="1"/>
    </xf>
    <xf numFmtId="0" fontId="6" fillId="0" borderId="5" xfId="1" applyFont="1" applyBorder="1" applyAlignment="1">
      <alignment vertical="center" wrapText="1"/>
    </xf>
    <xf numFmtId="14" fontId="6" fillId="0" borderId="0" xfId="0" applyNumberFormat="1" applyFont="1" applyAlignment="1">
      <alignment vertical="center"/>
    </xf>
    <xf numFmtId="0" fontId="14" fillId="0" borderId="1" xfId="1" applyBorder="1" applyAlignment="1">
      <alignment vertical="center"/>
    </xf>
    <xf numFmtId="0" fontId="6" fillId="0" borderId="5" xfId="1" applyFont="1" applyBorder="1" applyAlignment="1">
      <alignment horizontal="right" vertical="center"/>
    </xf>
    <xf numFmtId="0" fontId="6" fillId="0" borderId="5" xfId="1" applyFont="1" applyBorder="1" applyAlignment="1">
      <alignment vertical="center"/>
    </xf>
    <xf numFmtId="0" fontId="5" fillId="2" borderId="4" xfId="3" applyFont="1" applyBorder="1" applyAlignment="1">
      <alignment vertical="center"/>
    </xf>
    <xf numFmtId="0" fontId="6" fillId="12" borderId="1" xfId="0" applyFont="1" applyFill="1" applyBorder="1" applyAlignment="1">
      <alignment vertical="center" wrapText="1"/>
    </xf>
    <xf numFmtId="0" fontId="5" fillId="13" borderId="3" xfId="3" applyFont="1" applyFill="1" applyBorder="1" applyAlignment="1">
      <alignment horizontal="left" vertical="center" wrapText="1"/>
    </xf>
    <xf numFmtId="0" fontId="6" fillId="0" borderId="23" xfId="0" applyFont="1" applyBorder="1" applyAlignment="1">
      <alignment horizontal="left" vertical="center" wrapText="1"/>
    </xf>
    <xf numFmtId="0" fontId="6" fillId="0" borderId="1" xfId="1" applyFont="1" applyFill="1" applyBorder="1" applyAlignment="1" applyProtection="1">
      <alignment horizontal="left" vertical="center"/>
    </xf>
    <xf numFmtId="0" fontId="5" fillId="0" borderId="1" xfId="6" applyFont="1" applyBorder="1" applyAlignment="1">
      <alignment horizontal="left" vertical="center" wrapText="1"/>
    </xf>
    <xf numFmtId="1" fontId="6" fillId="7" borderId="1" xfId="0" applyNumberFormat="1" applyFont="1" applyFill="1" applyBorder="1" applyAlignment="1">
      <alignment vertical="center" wrapText="1"/>
    </xf>
    <xf numFmtId="3" fontId="11" fillId="10" borderId="1" xfId="0" applyNumberFormat="1" applyFont="1" applyFill="1" applyBorder="1" applyAlignment="1">
      <alignment vertical="center"/>
    </xf>
    <xf numFmtId="0" fontId="6" fillId="0" borderId="1" xfId="1" applyFont="1" applyFill="1" applyBorder="1" applyAlignment="1" applyProtection="1">
      <alignment horizontal="left" vertical="center" wrapText="1"/>
    </xf>
    <xf numFmtId="1" fontId="6" fillId="0" borderId="1" xfId="0" applyNumberFormat="1" applyFont="1" applyBorder="1" applyAlignment="1">
      <alignment vertical="center" wrapText="1"/>
    </xf>
    <xf numFmtId="167" fontId="6" fillId="0" borderId="1" xfId="2" applyNumberFormat="1" applyFont="1" applyBorder="1" applyAlignment="1">
      <alignment vertical="center" wrapText="1"/>
    </xf>
    <xf numFmtId="14" fontId="6" fillId="0" borderId="1" xfId="2" applyNumberFormat="1" applyFont="1" applyBorder="1" applyAlignment="1">
      <alignment vertical="center" wrapText="1"/>
    </xf>
    <xf numFmtId="0" fontId="6" fillId="12" borderId="7" xfId="0" applyFont="1" applyFill="1" applyBorder="1" applyAlignment="1">
      <alignment vertical="center" wrapText="1"/>
    </xf>
    <xf numFmtId="3" fontId="11" fillId="10" borderId="7" xfId="0" applyNumberFormat="1" applyFont="1" applyFill="1" applyBorder="1" applyAlignment="1">
      <alignment vertical="center"/>
    </xf>
    <xf numFmtId="0" fontId="5" fillId="0" borderId="0" xfId="0" applyFont="1" applyAlignment="1">
      <alignment vertical="center" wrapText="1"/>
    </xf>
    <xf numFmtId="0" fontId="26" fillId="12" borderId="1" xfId="0" applyFont="1" applyFill="1" applyBorder="1" applyAlignment="1">
      <alignment vertical="center" wrapText="1" readingOrder="1"/>
    </xf>
    <xf numFmtId="0" fontId="26" fillId="0" borderId="1" xfId="0" applyFont="1" applyBorder="1" applyAlignment="1">
      <alignment horizontal="left" vertical="center" wrapText="1" readingOrder="1"/>
    </xf>
    <xf numFmtId="0" fontId="26" fillId="16" borderId="1" xfId="0" applyFont="1" applyFill="1" applyBorder="1" applyAlignment="1">
      <alignment vertical="center" wrapText="1" readingOrder="1"/>
    </xf>
    <xf numFmtId="0" fontId="26" fillId="16" borderId="1" xfId="0" applyFont="1" applyFill="1" applyBorder="1" applyAlignment="1">
      <alignment horizontal="left" vertical="center" wrapText="1" readingOrder="1"/>
    </xf>
    <xf numFmtId="0" fontId="6" fillId="0" borderId="1" xfId="1" applyFont="1" applyFill="1" applyBorder="1" applyAlignment="1" applyProtection="1">
      <alignment horizontal="left" vertical="center" wrapText="1" readingOrder="1"/>
    </xf>
    <xf numFmtId="14" fontId="26" fillId="16" borderId="1" xfId="0" applyNumberFormat="1" applyFont="1" applyFill="1" applyBorder="1" applyAlignment="1">
      <alignment vertical="center" wrapText="1" readingOrder="1"/>
    </xf>
    <xf numFmtId="3" fontId="66" fillId="10" borderId="1" xfId="0" applyNumberFormat="1" applyFont="1" applyFill="1" applyBorder="1" applyAlignment="1">
      <alignment vertical="center" readingOrder="1"/>
    </xf>
    <xf numFmtId="0" fontId="6" fillId="0" borderId="1" xfId="1" applyFont="1" applyFill="1" applyBorder="1" applyAlignment="1" applyProtection="1">
      <alignment vertical="center" wrapText="1"/>
    </xf>
    <xf numFmtId="3" fontId="11" fillId="10" borderId="1" xfId="2" applyNumberFormat="1" applyFont="1" applyFill="1" applyBorder="1" applyAlignment="1">
      <alignment vertical="center" wrapText="1"/>
    </xf>
    <xf numFmtId="0" fontId="6" fillId="0" borderId="1" xfId="1" applyFont="1" applyFill="1" applyBorder="1" applyAlignment="1">
      <alignment vertical="center" wrapText="1"/>
    </xf>
    <xf numFmtId="0" fontId="6" fillId="0" borderId="1" xfId="5" applyFont="1" applyFill="1" applyBorder="1" applyAlignment="1" applyProtection="1">
      <alignment horizontal="left" vertical="center" wrapText="1"/>
    </xf>
    <xf numFmtId="0" fontId="68" fillId="3" borderId="1" xfId="0" applyFont="1" applyFill="1" applyBorder="1" applyAlignment="1">
      <alignment horizontal="center" vertical="center" wrapText="1"/>
    </xf>
    <xf numFmtId="0" fontId="68" fillId="4" borderId="1" xfId="0" applyFont="1" applyFill="1" applyBorder="1" applyAlignment="1">
      <alignment vertical="center" wrapText="1"/>
    </xf>
    <xf numFmtId="0" fontId="28" fillId="0" borderId="1" xfId="0" applyFont="1" applyBorder="1" applyAlignment="1">
      <alignment horizontal="left" vertical="center" wrapText="1"/>
    </xf>
    <xf numFmtId="0" fontId="28" fillId="0" borderId="1" xfId="0" applyFont="1" applyBorder="1" applyAlignment="1">
      <alignment vertical="center" wrapText="1"/>
    </xf>
    <xf numFmtId="0" fontId="28" fillId="0" borderId="5" xfId="0" applyFont="1" applyBorder="1" applyAlignment="1">
      <alignment vertical="center" wrapText="1"/>
    </xf>
    <xf numFmtId="0" fontId="9" fillId="2" borderId="3" xfId="3" applyBorder="1" applyAlignment="1">
      <alignment vertical="center" wrapText="1"/>
    </xf>
    <xf numFmtId="0" fontId="68" fillId="13" borderId="3" xfId="3" applyFont="1" applyFill="1" applyBorder="1" applyAlignment="1">
      <alignment horizontal="left" vertical="center" wrapText="1"/>
    </xf>
    <xf numFmtId="0" fontId="28" fillId="0" borderId="8" xfId="0" applyFont="1" applyBorder="1" applyAlignment="1">
      <alignment vertical="center" wrapText="1"/>
    </xf>
    <xf numFmtId="0" fontId="69" fillId="0" borderId="1" xfId="5" applyFont="1" applyBorder="1" applyAlignment="1">
      <alignment horizontal="left" vertical="center" wrapText="1"/>
    </xf>
    <xf numFmtId="0" fontId="68" fillId="0" borderId="1" xfId="0" applyFont="1" applyBorder="1" applyAlignment="1">
      <alignment horizontal="left" vertical="center" wrapText="1"/>
    </xf>
    <xf numFmtId="14" fontId="68" fillId="0" borderId="1" xfId="0" applyNumberFormat="1" applyFont="1" applyBorder="1" applyAlignment="1">
      <alignment horizontal="left" vertical="center" wrapText="1"/>
    </xf>
    <xf numFmtId="168" fontId="70" fillId="5" borderId="1" xfId="0" applyNumberFormat="1" applyFont="1" applyFill="1" applyBorder="1" applyAlignment="1">
      <alignment horizontal="right" vertical="center" wrapText="1"/>
    </xf>
    <xf numFmtId="3" fontId="28" fillId="0" borderId="1" xfId="0" applyNumberFormat="1" applyFont="1" applyBorder="1" applyAlignment="1">
      <alignment vertical="center" wrapText="1"/>
    </xf>
    <xf numFmtId="0" fontId="68" fillId="2" borderId="3" xfId="3" applyFont="1" applyBorder="1" applyAlignment="1">
      <alignment horizontal="left" vertical="center" wrapText="1"/>
    </xf>
    <xf numFmtId="0" fontId="68" fillId="0" borderId="1" xfId="0" applyFont="1" applyBorder="1" applyAlignment="1">
      <alignment horizontal="left" vertical="center"/>
    </xf>
    <xf numFmtId="0" fontId="71" fillId="0" borderId="1" xfId="0" applyFont="1" applyBorder="1" applyAlignment="1">
      <alignment horizontal="left" vertical="center" wrapText="1"/>
    </xf>
    <xf numFmtId="0" fontId="69" fillId="0" borderId="1" xfId="0" applyFont="1" applyBorder="1" applyAlignment="1">
      <alignment horizontal="left" vertical="center"/>
    </xf>
    <xf numFmtId="0" fontId="68" fillId="16" borderId="1" xfId="0" applyFont="1" applyFill="1" applyBorder="1" applyAlignment="1">
      <alignment horizontal="left" vertical="center" wrapText="1"/>
    </xf>
    <xf numFmtId="168" fontId="70" fillId="10" borderId="1" xfId="0" applyNumberFormat="1" applyFont="1" applyFill="1" applyBorder="1" applyAlignment="1">
      <alignment horizontal="right" vertical="center" wrapText="1"/>
    </xf>
    <xf numFmtId="0" fontId="69" fillId="0" borderId="1" xfId="5" applyFont="1" applyBorder="1" applyAlignment="1">
      <alignment horizontal="left" vertical="center"/>
    </xf>
    <xf numFmtId="0" fontId="68" fillId="0" borderId="1" xfId="0" applyFont="1" applyBorder="1" applyAlignment="1">
      <alignment vertical="center"/>
    </xf>
    <xf numFmtId="0" fontId="68" fillId="17" borderId="3" xfId="0" applyFont="1" applyFill="1" applyBorder="1" applyAlignment="1">
      <alignment horizontal="left" vertical="center" wrapText="1"/>
    </xf>
    <xf numFmtId="0" fontId="69" fillId="0" borderId="1" xfId="1" applyFont="1" applyBorder="1" applyAlignment="1">
      <alignment vertical="center" wrapText="1"/>
    </xf>
    <xf numFmtId="0" fontId="68" fillId="0" borderId="1" xfId="0" applyFont="1" applyBorder="1" applyAlignment="1">
      <alignment vertical="center" wrapText="1"/>
    </xf>
    <xf numFmtId="0" fontId="69" fillId="0" borderId="1" xfId="5" applyFont="1" applyBorder="1" applyAlignment="1">
      <alignment vertical="center" wrapText="1"/>
    </xf>
    <xf numFmtId="168" fontId="11" fillId="8" borderId="1" xfId="0" applyNumberFormat="1" applyFont="1" applyFill="1" applyBorder="1" applyAlignment="1">
      <alignment vertical="center" wrapText="1"/>
    </xf>
    <xf numFmtId="0" fontId="52" fillId="0" borderId="1" xfId="0" applyFont="1" applyBorder="1" applyAlignment="1">
      <alignment horizontal="left" vertical="center" wrapText="1"/>
    </xf>
    <xf numFmtId="0" fontId="9" fillId="2" borderId="3" xfId="3" applyBorder="1" applyAlignment="1">
      <alignment horizontal="left" vertical="center"/>
    </xf>
    <xf numFmtId="3" fontId="11" fillId="5" borderId="1" xfId="0" applyNumberFormat="1" applyFont="1" applyFill="1" applyBorder="1" applyAlignment="1">
      <alignment horizontal="left" vertical="center" wrapText="1"/>
    </xf>
    <xf numFmtId="0" fontId="3" fillId="0" borderId="0" xfId="0" applyFont="1" applyAlignment="1">
      <alignment horizontal="left" vertical="center" wrapText="1"/>
    </xf>
    <xf numFmtId="0" fontId="22" fillId="0" borderId="1" xfId="5" applyFill="1" applyBorder="1" applyAlignment="1">
      <alignment horizontal="left" vertical="center" wrapText="1"/>
    </xf>
    <xf numFmtId="0" fontId="6" fillId="12" borderId="1" xfId="0" applyFont="1" applyFill="1" applyBorder="1" applyAlignment="1">
      <alignment horizontal="left" vertical="center" wrapText="1"/>
    </xf>
    <xf numFmtId="0" fontId="0" fillId="0" borderId="0" xfId="0" applyAlignment="1">
      <alignment vertical="center" wrapText="1"/>
    </xf>
    <xf numFmtId="0" fontId="72" fillId="0" borderId="1" xfId="5" applyFont="1" applyBorder="1" applyAlignment="1">
      <alignment horizontal="left" vertical="center" wrapText="1"/>
    </xf>
    <xf numFmtId="14" fontId="5" fillId="0" borderId="1" xfId="0" applyNumberFormat="1" applyFont="1" applyBorder="1" applyAlignment="1">
      <alignment horizontal="right" vertical="center" wrapText="1"/>
    </xf>
    <xf numFmtId="0" fontId="52" fillId="0" borderId="1" xfId="0" applyFont="1" applyBorder="1" applyAlignment="1">
      <alignment horizontal="right" vertical="center"/>
    </xf>
    <xf numFmtId="0" fontId="72" fillId="0" borderId="1" xfId="5" applyFont="1" applyFill="1" applyBorder="1" applyAlignment="1">
      <alignment horizontal="left" vertical="center" wrapText="1"/>
    </xf>
    <xf numFmtId="0" fontId="52" fillId="0" borderId="1" xfId="0" applyFont="1" applyBorder="1" applyAlignment="1">
      <alignment horizontal="left" vertical="center"/>
    </xf>
    <xf numFmtId="0" fontId="22" fillId="0" borderId="18" xfId="5" applyBorder="1" applyAlignment="1">
      <alignment horizontal="left" vertical="center"/>
    </xf>
    <xf numFmtId="0" fontId="0" fillId="0" borderId="1" xfId="0" applyBorder="1" applyAlignment="1">
      <alignment horizontal="left" vertical="center" wrapText="1"/>
    </xf>
    <xf numFmtId="4" fontId="3" fillId="0" borderId="1" xfId="0" applyNumberFormat="1" applyFont="1" applyBorder="1" applyAlignment="1">
      <alignment horizontal="center" vertical="center" wrapText="1"/>
    </xf>
    <xf numFmtId="0" fontId="24" fillId="0" borderId="1" xfId="0" applyFont="1" applyBorder="1" applyAlignment="1">
      <alignment horizontal="left" vertical="center"/>
    </xf>
    <xf numFmtId="0" fontId="19" fillId="0" borderId="1" xfId="4" applyFill="1" applyBorder="1" applyAlignment="1">
      <alignment horizontal="left" vertical="center" wrapText="1"/>
    </xf>
    <xf numFmtId="0" fontId="73" fillId="0" borderId="1" xfId="0" applyFont="1" applyBorder="1" applyAlignment="1">
      <alignment horizontal="left" vertical="center" wrapText="1"/>
    </xf>
    <xf numFmtId="14" fontId="6" fillId="7" borderId="1" xfId="0" applyNumberFormat="1" applyFont="1" applyFill="1" applyBorder="1" applyAlignment="1">
      <alignment horizontal="right" vertical="center" wrapText="1"/>
    </xf>
    <xf numFmtId="0" fontId="74" fillId="0" borderId="1" xfId="0" applyFont="1" applyBorder="1" applyAlignment="1">
      <alignment horizontal="left" vertical="center" wrapText="1"/>
    </xf>
    <xf numFmtId="0" fontId="75" fillId="0" borderId="1" xfId="0" applyFont="1" applyBorder="1"/>
    <xf numFmtId="0" fontId="76" fillId="0" borderId="0" xfId="0" applyFont="1" applyAlignment="1">
      <alignment vertical="center"/>
    </xf>
    <xf numFmtId="0" fontId="35" fillId="2" borderId="3" xfId="3" applyFont="1" applyBorder="1" applyAlignment="1">
      <alignment vertical="center" wrapText="1"/>
    </xf>
    <xf numFmtId="0" fontId="35" fillId="2" borderId="3" xfId="3" applyFont="1" applyBorder="1" applyAlignment="1">
      <alignment vertical="center"/>
    </xf>
    <xf numFmtId="4" fontId="11" fillId="5" borderId="1" xfId="0" applyNumberFormat="1" applyFont="1" applyFill="1" applyBorder="1" applyAlignment="1">
      <alignment vertical="center" wrapText="1"/>
    </xf>
    <xf numFmtId="0" fontId="55" fillId="0" borderId="0" xfId="0" applyFont="1" applyAlignment="1">
      <alignment vertical="center" wrapText="1"/>
    </xf>
    <xf numFmtId="0" fontId="9" fillId="2" borderId="3" xfId="3" applyBorder="1" applyAlignment="1">
      <alignment horizontal="left" vertical="center" wrapText="1"/>
    </xf>
    <xf numFmtId="169" fontId="11" fillId="5" borderId="1" xfId="0" applyNumberFormat="1" applyFont="1" applyFill="1" applyBorder="1" applyAlignment="1">
      <alignment horizontal="right" vertical="center" wrapText="1"/>
    </xf>
    <xf numFmtId="0" fontId="9" fillId="2" borderId="24" xfId="3" applyBorder="1"/>
    <xf numFmtId="0" fontId="9" fillId="2" borderId="1" xfId="3" applyBorder="1"/>
    <xf numFmtId="0" fontId="19" fillId="0" borderId="1" xfId="4" applyBorder="1" applyAlignment="1">
      <alignment vertical="center"/>
    </xf>
    <xf numFmtId="0" fontId="9" fillId="2" borderId="7" xfId="3" applyBorder="1"/>
    <xf numFmtId="0" fontId="9" fillId="0" borderId="1" xfId="3" applyFill="1" applyBorder="1" applyAlignment="1">
      <alignment wrapText="1"/>
    </xf>
    <xf numFmtId="0" fontId="9" fillId="0" borderId="1" xfId="3" applyFill="1" applyBorder="1"/>
    <xf numFmtId="0" fontId="9" fillId="0" borderId="2" xfId="3" applyFill="1" applyBorder="1"/>
    <xf numFmtId="0" fontId="9" fillId="2" borderId="6" xfId="3" applyBorder="1"/>
    <xf numFmtId="0" fontId="9" fillId="0" borderId="3" xfId="3" applyFill="1" applyBorder="1"/>
    <xf numFmtId="0" fontId="19" fillId="0" borderId="1" xfId="4" applyBorder="1"/>
    <xf numFmtId="0" fontId="2" fillId="0" borderId="0" xfId="0" applyFont="1" applyAlignment="1">
      <alignment vertical="center"/>
    </xf>
    <xf numFmtId="0" fontId="4" fillId="0" borderId="0" xfId="0" applyFont="1" applyAlignment="1">
      <alignment vertical="center" wrapText="1"/>
    </xf>
    <xf numFmtId="0" fontId="3"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11" fillId="5" borderId="7" xfId="0" applyFont="1" applyFill="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vertical="center"/>
    </xf>
    <xf numFmtId="165" fontId="3" fillId="0" borderId="0" xfId="0" applyNumberFormat="1"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11"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0" fontId="78" fillId="3" borderId="1" xfId="0" applyFont="1" applyFill="1" applyBorder="1" applyAlignment="1">
      <alignment horizontal="center" vertical="center" wrapText="1"/>
    </xf>
    <xf numFmtId="0" fontId="78" fillId="7" borderId="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0" borderId="17" xfId="0" applyFont="1" applyBorder="1" applyAlignment="1">
      <alignment vertical="center" wrapText="1"/>
    </xf>
    <xf numFmtId="0" fontId="79" fillId="0" borderId="1" xfId="0" applyFont="1" applyBorder="1"/>
    <xf numFmtId="0" fontId="60" fillId="3" borderId="8" xfId="0" applyFont="1" applyFill="1" applyBorder="1" applyAlignment="1">
      <alignment horizontal="center" vertical="center" wrapText="1"/>
    </xf>
    <xf numFmtId="0" fontId="60" fillId="0" borderId="5" xfId="0" applyFont="1" applyBorder="1" applyAlignment="1">
      <alignment vertical="center" wrapText="1"/>
    </xf>
    <xf numFmtId="0" fontId="60" fillId="4" borderId="5" xfId="0" applyFont="1" applyFill="1" applyBorder="1" applyAlignment="1">
      <alignment vertical="center" wrapText="1"/>
    </xf>
    <xf numFmtId="0" fontId="80" fillId="0" borderId="0" xfId="0" applyFont="1" applyAlignment="1">
      <alignment wrapText="1"/>
    </xf>
    <xf numFmtId="0" fontId="60" fillId="3" borderId="19" xfId="0" applyFont="1" applyFill="1" applyBorder="1" applyAlignment="1">
      <alignment horizontal="center" vertical="center" wrapText="1"/>
    </xf>
    <xf numFmtId="0" fontId="60" fillId="4" borderId="17" xfId="0" applyFont="1" applyFill="1" applyBorder="1" applyAlignment="1">
      <alignment vertical="center" wrapText="1"/>
    </xf>
    <xf numFmtId="49" fontId="6" fillId="0" borderId="1" xfId="0" applyNumberFormat="1" applyFont="1" applyBorder="1" applyAlignment="1">
      <alignment vertical="center" wrapText="1"/>
    </xf>
    <xf numFmtId="0" fontId="79" fillId="0" borderId="0" xfId="0" applyFont="1"/>
    <xf numFmtId="0" fontId="81" fillId="3" borderId="1" xfId="0" applyFont="1" applyFill="1" applyBorder="1" applyAlignment="1">
      <alignment horizontal="center" vertical="center" wrapText="1"/>
    </xf>
    <xf numFmtId="0" fontId="81" fillId="4" borderId="1" xfId="0" applyFont="1" applyFill="1" applyBorder="1" applyAlignment="1">
      <alignment vertical="center" wrapText="1"/>
    </xf>
    <xf numFmtId="0" fontId="80" fillId="0" borderId="1" xfId="0" applyFont="1" applyBorder="1" applyAlignment="1">
      <alignment wrapText="1"/>
    </xf>
    <xf numFmtId="0" fontId="60" fillId="0" borderId="1" xfId="0" applyFont="1" applyBorder="1" applyAlignment="1">
      <alignment vertical="center" wrapText="1"/>
    </xf>
    <xf numFmtId="0" fontId="60" fillId="0" borderId="0" xfId="12"/>
    <xf numFmtId="4" fontId="60" fillId="0" borderId="0" xfId="12" applyNumberFormat="1"/>
    <xf numFmtId="0" fontId="9" fillId="0" borderId="0" xfId="12" applyFont="1"/>
    <xf numFmtId="170" fontId="11" fillId="18" borderId="30" xfId="13" applyNumberFormat="1" applyFont="1" applyFill="1" applyBorder="1" applyAlignment="1">
      <alignment vertical="center"/>
    </xf>
    <xf numFmtId="0" fontId="11" fillId="18" borderId="4" xfId="13" applyFont="1" applyFill="1" applyBorder="1" applyAlignment="1">
      <alignment vertical="center"/>
    </xf>
    <xf numFmtId="170" fontId="26" fillId="19" borderId="32" xfId="12" applyNumberFormat="1" applyFont="1" applyFill="1" applyBorder="1"/>
    <xf numFmtId="170" fontId="26" fillId="20" borderId="33" xfId="12" applyNumberFormat="1" applyFont="1" applyFill="1" applyBorder="1"/>
    <xf numFmtId="170" fontId="26" fillId="21" borderId="33" xfId="12" applyNumberFormat="1" applyFont="1" applyFill="1" applyBorder="1"/>
    <xf numFmtId="170" fontId="26" fillId="22" borderId="11" xfId="12" applyNumberFormat="1" applyFont="1" applyFill="1" applyBorder="1"/>
    <xf numFmtId="170" fontId="26" fillId="23" borderId="33" xfId="12" applyNumberFormat="1" applyFont="1" applyFill="1" applyBorder="1"/>
    <xf numFmtId="170" fontId="26" fillId="24" borderId="34" xfId="14" applyNumberFormat="1" applyFont="1" applyFill="1" applyBorder="1"/>
    <xf numFmtId="170" fontId="6" fillId="25" borderId="33" xfId="13" applyNumberFormat="1" applyFont="1" applyFill="1" applyBorder="1" applyAlignment="1">
      <alignment vertical="center"/>
    </xf>
    <xf numFmtId="170" fontId="6" fillId="26" borderId="35" xfId="13" applyNumberFormat="1" applyFont="1" applyFill="1" applyBorder="1" applyAlignment="1">
      <alignment vertical="center"/>
    </xf>
    <xf numFmtId="0" fontId="6" fillId="0" borderId="36" xfId="13" applyFont="1" applyBorder="1" applyAlignment="1">
      <alignment vertical="center"/>
    </xf>
    <xf numFmtId="170" fontId="26" fillId="19" borderId="37" xfId="12" applyNumberFormat="1" applyFont="1" applyFill="1" applyBorder="1"/>
    <xf numFmtId="170" fontId="6" fillId="20" borderId="1" xfId="12" applyNumberFormat="1" applyFont="1" applyFill="1" applyBorder="1"/>
    <xf numFmtId="170" fontId="26" fillId="21" borderId="1" xfId="12" applyNumberFormat="1" applyFont="1" applyFill="1" applyBorder="1"/>
    <xf numFmtId="170" fontId="26" fillId="23" borderId="1" xfId="12" applyNumberFormat="1" applyFont="1" applyFill="1" applyBorder="1"/>
    <xf numFmtId="170" fontId="26" fillId="24" borderId="8" xfId="14" applyNumberFormat="1" applyFont="1" applyFill="1" applyBorder="1"/>
    <xf numFmtId="170" fontId="6" fillId="25" borderId="1" xfId="13" applyNumberFormat="1" applyFont="1" applyFill="1" applyBorder="1" applyAlignment="1">
      <alignment vertical="center"/>
    </xf>
    <xf numFmtId="170" fontId="6" fillId="26" borderId="23" xfId="13" applyNumberFormat="1" applyFont="1" applyFill="1" applyBorder="1" applyAlignment="1">
      <alignment vertical="center"/>
    </xf>
    <xf numFmtId="0" fontId="6" fillId="0" borderId="38" xfId="13" applyFont="1" applyBorder="1" applyAlignment="1">
      <alignment vertical="center"/>
    </xf>
    <xf numFmtId="170" fontId="26" fillId="20" borderId="1" xfId="12" applyNumberFormat="1" applyFont="1" applyFill="1" applyBorder="1"/>
    <xf numFmtId="170" fontId="26" fillId="24" borderId="8" xfId="14" applyNumberFormat="1" applyFont="1" applyFill="1" applyBorder="1" applyAlignment="1">
      <alignment vertical="center"/>
    </xf>
    <xf numFmtId="3" fontId="26" fillId="0" borderId="0" xfId="12" applyNumberFormat="1" applyFont="1"/>
    <xf numFmtId="170" fontId="26" fillId="19" borderId="39" xfId="12" applyNumberFormat="1" applyFont="1" applyFill="1" applyBorder="1"/>
    <xf numFmtId="170" fontId="26" fillId="20" borderId="11" xfId="12" applyNumberFormat="1" applyFont="1" applyFill="1" applyBorder="1"/>
    <xf numFmtId="170" fontId="26" fillId="21" borderId="11" xfId="12" applyNumberFormat="1" applyFont="1" applyFill="1" applyBorder="1"/>
    <xf numFmtId="170" fontId="26" fillId="23" borderId="11" xfId="12" applyNumberFormat="1" applyFont="1" applyFill="1" applyBorder="1"/>
    <xf numFmtId="170" fontId="26" fillId="24" borderId="40" xfId="14" applyNumberFormat="1" applyFont="1" applyFill="1" applyBorder="1"/>
    <xf numFmtId="170" fontId="6" fillId="25" borderId="11" xfId="13" applyNumberFormat="1" applyFont="1" applyFill="1" applyBorder="1" applyAlignment="1">
      <alignment vertical="center"/>
    </xf>
    <xf numFmtId="170" fontId="6" fillId="26" borderId="41" xfId="13" applyNumberFormat="1" applyFont="1" applyFill="1" applyBorder="1" applyAlignment="1">
      <alignment vertical="center"/>
    </xf>
    <xf numFmtId="0" fontId="6" fillId="0" borderId="42" xfId="13" applyFont="1" applyBorder="1" applyAlignment="1">
      <alignment vertical="center"/>
    </xf>
    <xf numFmtId="0" fontId="11" fillId="18" borderId="44" xfId="13" applyFont="1" applyFill="1" applyBorder="1" applyAlignment="1">
      <alignment vertical="center"/>
    </xf>
    <xf numFmtId="0" fontId="11" fillId="18" borderId="48" xfId="13" applyFont="1" applyFill="1" applyBorder="1" applyAlignment="1">
      <alignment vertical="center"/>
    </xf>
    <xf numFmtId="0" fontId="11" fillId="18" borderId="24" xfId="13" applyFont="1" applyFill="1" applyBorder="1" applyAlignment="1">
      <alignment vertical="center"/>
    </xf>
    <xf numFmtId="0" fontId="85" fillId="0" borderId="0" xfId="0" applyFont="1"/>
    <xf numFmtId="0" fontId="27" fillId="0" borderId="1" xfId="0" applyFont="1" applyBorder="1"/>
    <xf numFmtId="0" fontId="9" fillId="2" borderId="3" xfId="3" applyBorder="1" applyAlignment="1">
      <alignment wrapText="1"/>
    </xf>
    <xf numFmtId="0" fontId="88" fillId="0" borderId="1" xfId="0" applyFont="1" applyBorder="1"/>
    <xf numFmtId="0" fontId="5" fillId="3" borderId="7" xfId="0" applyFont="1" applyFill="1" applyBorder="1" applyAlignment="1">
      <alignment horizontal="center" vertical="center" wrapText="1"/>
    </xf>
    <xf numFmtId="0" fontId="5" fillId="4" borderId="7" xfId="0" applyFont="1" applyFill="1" applyBorder="1" applyAlignment="1">
      <alignment vertical="center" wrapText="1"/>
    </xf>
    <xf numFmtId="0" fontId="27" fillId="0" borderId="7" xfId="0" applyFont="1" applyBorder="1"/>
    <xf numFmtId="14" fontId="6" fillId="0" borderId="7" xfId="0" applyNumberFormat="1" applyFont="1" applyBorder="1" applyAlignment="1">
      <alignment horizontal="right" vertical="center" wrapText="1"/>
    </xf>
    <xf numFmtId="0" fontId="3" fillId="0" borderId="7" xfId="0" applyFont="1" applyBorder="1" applyAlignment="1">
      <alignment horizontal="center" vertical="center" wrapText="1"/>
    </xf>
    <xf numFmtId="14" fontId="3" fillId="0" borderId="1" xfId="0" applyNumberFormat="1" applyFont="1" applyBorder="1" applyAlignment="1">
      <alignment vertical="center" wrapText="1"/>
    </xf>
    <xf numFmtId="0" fontId="6" fillId="3" borderId="8" xfId="0" applyFont="1" applyFill="1" applyBorder="1" applyAlignment="1">
      <alignment vertical="center" wrapText="1"/>
    </xf>
    <xf numFmtId="0" fontId="6" fillId="0" borderId="5" xfId="0" applyFont="1" applyBorder="1" applyAlignment="1">
      <alignment horizontal="right" vertical="center" wrapText="1"/>
    </xf>
    <xf numFmtId="0" fontId="5" fillId="2" borderId="42" xfId="3" applyFont="1" applyBorder="1" applyAlignment="1">
      <alignment vertical="center"/>
    </xf>
    <xf numFmtId="0" fontId="5" fillId="2" borderId="50" xfId="3" applyFont="1" applyBorder="1" applyAlignment="1">
      <alignment vertical="center"/>
    </xf>
    <xf numFmtId="0" fontId="5" fillId="2" borderId="51" xfId="3" applyFont="1" applyBorder="1" applyAlignment="1">
      <alignment vertical="center"/>
    </xf>
    <xf numFmtId="0" fontId="5" fillId="7" borderId="1" xfId="0" applyFont="1" applyFill="1" applyBorder="1" applyAlignment="1">
      <alignment vertical="center" wrapText="1"/>
    </xf>
    <xf numFmtId="0" fontId="5" fillId="7" borderId="5" xfId="0" applyFont="1" applyFill="1" applyBorder="1" applyAlignment="1">
      <alignment horizontal="right" vertical="center" wrapText="1"/>
    </xf>
    <xf numFmtId="0" fontId="5" fillId="2" borderId="38" xfId="3" applyFont="1" applyBorder="1" applyAlignment="1">
      <alignment vertical="center"/>
    </xf>
    <xf numFmtId="0" fontId="5" fillId="2" borderId="52" xfId="3" applyFont="1" applyBorder="1" applyAlignment="1">
      <alignment vertical="center"/>
    </xf>
    <xf numFmtId="0" fontId="5" fillId="2" borderId="53" xfId="3" applyFont="1" applyBorder="1" applyAlignment="1">
      <alignment vertical="center"/>
    </xf>
    <xf numFmtId="0" fontId="89" fillId="0" borderId="1" xfId="0" applyFont="1" applyBorder="1" applyAlignment="1">
      <alignment vertical="center"/>
    </xf>
    <xf numFmtId="0" fontId="9" fillId="2" borderId="38" xfId="3" applyBorder="1" applyAlignment="1">
      <alignment vertical="center"/>
    </xf>
    <xf numFmtId="0" fontId="9" fillId="2" borderId="52" xfId="3" applyBorder="1" applyAlignment="1">
      <alignment vertical="center"/>
    </xf>
    <xf numFmtId="0" fontId="9" fillId="2" borderId="53" xfId="3" applyBorder="1" applyAlignment="1">
      <alignment vertical="center"/>
    </xf>
    <xf numFmtId="0" fontId="9" fillId="2" borderId="38" xfId="3" applyBorder="1" applyAlignment="1">
      <alignment vertical="center" wrapText="1"/>
    </xf>
    <xf numFmtId="0" fontId="9" fillId="2" borderId="53" xfId="3" applyBorder="1" applyAlignment="1">
      <alignment vertical="center" wrapText="1"/>
    </xf>
    <xf numFmtId="0" fontId="9" fillId="2" borderId="52" xfId="3" applyBorder="1" applyAlignment="1">
      <alignment vertical="center" wrapText="1"/>
    </xf>
    <xf numFmtId="0" fontId="90" fillId="0" borderId="1" xfId="0" applyFont="1" applyBorder="1" applyAlignment="1">
      <alignment vertical="center" wrapText="1"/>
    </xf>
    <xf numFmtId="0" fontId="90" fillId="0" borderId="1" xfId="0" applyFont="1" applyBorder="1" applyAlignment="1">
      <alignment vertical="center"/>
    </xf>
    <xf numFmtId="3" fontId="91" fillId="5" borderId="1" xfId="0" applyNumberFormat="1" applyFont="1" applyFill="1" applyBorder="1" applyAlignment="1">
      <alignment vertical="center" wrapText="1"/>
    </xf>
    <xf numFmtId="0" fontId="92" fillId="0" borderId="0" xfId="0" applyFont="1" applyAlignment="1">
      <alignment horizontal="right" vertical="center"/>
    </xf>
    <xf numFmtId="3" fontId="2" fillId="5" borderId="1" xfId="0" applyNumberFormat="1" applyFont="1" applyFill="1" applyBorder="1" applyAlignment="1">
      <alignment vertical="center" wrapText="1"/>
    </xf>
    <xf numFmtId="0" fontId="9" fillId="3" borderId="1" xfId="0" applyFont="1" applyFill="1" applyBorder="1" applyAlignment="1">
      <alignment vertical="center" wrapText="1"/>
    </xf>
    <xf numFmtId="0" fontId="65" fillId="0" borderId="1" xfId="0" applyFont="1" applyBorder="1" applyAlignment="1">
      <alignment vertical="center" wrapText="1"/>
    </xf>
    <xf numFmtId="0" fontId="24" fillId="0" borderId="5" xfId="0" applyFont="1" applyBorder="1" applyAlignment="1">
      <alignment horizontal="right" vertical="center" wrapText="1"/>
    </xf>
    <xf numFmtId="0" fontId="24" fillId="0" borderId="8" xfId="0" applyFont="1" applyBorder="1" applyAlignment="1">
      <alignment vertical="center" wrapText="1"/>
    </xf>
    <xf numFmtId="3" fontId="24" fillId="0" borderId="1" xfId="0" applyNumberFormat="1" applyFont="1" applyBorder="1" applyAlignment="1">
      <alignment vertical="center" wrapText="1"/>
    </xf>
    <xf numFmtId="0" fontId="59" fillId="0" borderId="5" xfId="0" applyFont="1" applyBorder="1" applyAlignment="1">
      <alignment horizontal="right" vertical="center" wrapText="1"/>
    </xf>
    <xf numFmtId="171" fontId="6" fillId="0" borderId="1" xfId="11" applyNumberFormat="1" applyFont="1" applyBorder="1" applyAlignment="1">
      <alignment horizontal="left" vertical="center" wrapText="1"/>
    </xf>
    <xf numFmtId="0" fontId="9" fillId="2" borderId="54" xfId="3" applyBorder="1" applyAlignment="1">
      <alignment vertical="center"/>
    </xf>
    <xf numFmtId="0" fontId="9" fillId="2" borderId="55" xfId="3" applyBorder="1" applyAlignment="1">
      <alignment vertical="center"/>
    </xf>
    <xf numFmtId="0" fontId="9" fillId="2" borderId="56" xfId="3" applyBorder="1" applyAlignment="1">
      <alignment vertical="center"/>
    </xf>
    <xf numFmtId="0" fontId="93" fillId="0" borderId="0" xfId="0" applyFont="1" applyAlignment="1">
      <alignment vertical="center" wrapText="1"/>
    </xf>
    <xf numFmtId="0" fontId="5" fillId="2" borderId="1" xfId="3" applyFont="1" applyBorder="1" applyAlignment="1">
      <alignment vertical="center"/>
    </xf>
    <xf numFmtId="0" fontId="5" fillId="2" borderId="1" xfId="3" applyFont="1" applyBorder="1" applyAlignment="1">
      <alignment vertical="center" wrapText="1"/>
    </xf>
    <xf numFmtId="0" fontId="6" fillId="0" borderId="1" xfId="4" applyFont="1" applyBorder="1" applyAlignment="1">
      <alignment vertical="center" wrapText="1"/>
    </xf>
    <xf numFmtId="0" fontId="9" fillId="0" borderId="3" xfId="3" applyFill="1" applyBorder="1" applyAlignment="1">
      <alignment vertical="center"/>
    </xf>
    <xf numFmtId="0" fontId="77" fillId="0" borderId="0" xfId="15" applyAlignment="1">
      <alignment vertical="center"/>
    </xf>
    <xf numFmtId="3" fontId="11" fillId="0" borderId="1" xfId="0" applyNumberFormat="1" applyFont="1" applyBorder="1" applyAlignment="1">
      <alignment vertical="center" wrapText="1"/>
    </xf>
    <xf numFmtId="0" fontId="94" fillId="0" borderId="1" xfId="0" applyFont="1" applyBorder="1" applyAlignment="1">
      <alignment vertical="center" wrapText="1"/>
    </xf>
    <xf numFmtId="0" fontId="23" fillId="0" borderId="1" xfId="0" applyFont="1" applyBorder="1" applyAlignment="1">
      <alignment vertical="center"/>
    </xf>
    <xf numFmtId="0" fontId="6" fillId="0" borderId="37" xfId="0" applyFont="1" applyBorder="1" applyAlignment="1">
      <alignment vertical="center" wrapText="1"/>
    </xf>
    <xf numFmtId="0" fontId="95" fillId="0" borderId="1" xfId="0" applyFont="1" applyBorder="1" applyAlignment="1">
      <alignment vertical="center" wrapText="1"/>
    </xf>
    <xf numFmtId="3" fontId="6" fillId="0" borderId="1" xfId="0" applyNumberFormat="1" applyFont="1" applyBorder="1" applyAlignment="1">
      <alignment vertical="center"/>
    </xf>
    <xf numFmtId="0" fontId="5" fillId="0" borderId="1" xfId="0" applyFont="1" applyBorder="1" applyAlignment="1">
      <alignment horizontal="center" vertical="center" wrapText="1"/>
    </xf>
    <xf numFmtId="0" fontId="9" fillId="0" borderId="2" xfId="3" applyFill="1" applyBorder="1" applyAlignment="1">
      <alignment vertical="center"/>
    </xf>
    <xf numFmtId="0" fontId="96" fillId="0" borderId="1" xfId="0" applyFont="1" applyBorder="1" applyAlignment="1">
      <alignment vertical="center"/>
    </xf>
    <xf numFmtId="14" fontId="6" fillId="0" borderId="8" xfId="0" applyNumberFormat="1" applyFont="1" applyBorder="1" applyAlignment="1">
      <alignment horizontal="center" vertical="center" wrapText="1"/>
    </xf>
    <xf numFmtId="0" fontId="55" fillId="0" borderId="1" xfId="0" applyFont="1" applyBorder="1" applyAlignment="1">
      <alignment horizontal="center" vertical="center"/>
    </xf>
    <xf numFmtId="0" fontId="5" fillId="2" borderId="3" xfId="3" applyFont="1" applyBorder="1"/>
    <xf numFmtId="0" fontId="6" fillId="0" borderId="1" xfId="0" applyFont="1" applyBorder="1"/>
    <xf numFmtId="0" fontId="6" fillId="0" borderId="0" xfId="0" applyFont="1" applyAlignment="1">
      <alignment horizontal="left"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31" fillId="0" borderId="1" xfId="0" applyFont="1" applyBorder="1" applyAlignment="1">
      <alignment vertical="center" wrapText="1"/>
    </xf>
    <xf numFmtId="0" fontId="34" fillId="0" borderId="1" xfId="0" applyFont="1" applyBorder="1" applyAlignment="1">
      <alignment wrapText="1"/>
    </xf>
    <xf numFmtId="0" fontId="32" fillId="0" borderId="3" xfId="3" applyFont="1" applyFill="1" applyBorder="1"/>
    <xf numFmtId="0" fontId="31" fillId="0" borderId="5" xfId="0" applyFont="1" applyBorder="1" applyAlignment="1">
      <alignment vertical="center" wrapText="1"/>
    </xf>
    <xf numFmtId="0" fontId="31" fillId="0" borderId="0" xfId="0" applyFont="1"/>
    <xf numFmtId="14" fontId="31" fillId="0" borderId="1" xfId="0" applyNumberFormat="1" applyFont="1" applyBorder="1" applyAlignment="1">
      <alignment vertical="center" wrapText="1"/>
    </xf>
    <xf numFmtId="3" fontId="20" fillId="0" borderId="1" xfId="0" applyNumberFormat="1" applyFont="1" applyBorder="1" applyAlignment="1">
      <alignment vertical="center" wrapText="1"/>
    </xf>
    <xf numFmtId="0" fontId="30" fillId="4" borderId="1" xfId="0" applyFont="1" applyFill="1" applyBorder="1" applyAlignment="1">
      <alignment vertical="center" wrapText="1"/>
    </xf>
    <xf numFmtId="0" fontId="31" fillId="0" borderId="8" xfId="0" applyFont="1" applyBorder="1" applyAlignment="1">
      <alignment vertical="center" wrapText="1"/>
    </xf>
    <xf numFmtId="0" fontId="32" fillId="2" borderId="3" xfId="3" applyFont="1" applyBorder="1"/>
    <xf numFmtId="3" fontId="20" fillId="5" borderId="1" xfId="0" applyNumberFormat="1" applyFont="1" applyFill="1" applyBorder="1" applyAlignment="1">
      <alignment vertical="center" wrapText="1"/>
    </xf>
    <xf numFmtId="0" fontId="34" fillId="0" borderId="1" xfId="0" applyFont="1" applyBorder="1" applyAlignment="1">
      <alignment vertical="center" wrapText="1"/>
    </xf>
    <xf numFmtId="0" fontId="31" fillId="0" borderId="1" xfId="0" applyFont="1" applyBorder="1" applyAlignment="1">
      <alignment horizontal="left" vertical="center" wrapText="1"/>
    </xf>
    <xf numFmtId="14" fontId="31" fillId="0" borderId="1" xfId="0" applyNumberFormat="1" applyFont="1" applyBorder="1" applyAlignment="1">
      <alignment horizontal="right" vertical="center" wrapText="1"/>
    </xf>
    <xf numFmtId="0" fontId="31" fillId="0" borderId="1" xfId="0" applyFont="1" applyBorder="1" applyAlignment="1">
      <alignment horizontal="right" vertical="center" wrapText="1"/>
    </xf>
    <xf numFmtId="0" fontId="97" fillId="0" borderId="1" xfId="1" applyFont="1" applyBorder="1" applyAlignment="1">
      <alignment vertical="center" wrapText="1"/>
    </xf>
    <xf numFmtId="0" fontId="98" fillId="0" borderId="0" xfId="0" applyFont="1" applyAlignment="1">
      <alignment horizontal="justify" vertical="center"/>
    </xf>
    <xf numFmtId="0" fontId="8" fillId="0" borderId="57" xfId="0" applyFont="1" applyBorder="1" applyAlignment="1">
      <alignment vertical="center" wrapText="1"/>
    </xf>
    <xf numFmtId="0" fontId="32" fillId="2" borderId="3" xfId="3" applyFont="1" applyBorder="1" applyAlignment="1">
      <alignment wrapText="1"/>
    </xf>
    <xf numFmtId="0" fontId="31" fillId="0" borderId="1" xfId="0" applyFont="1" applyBorder="1" applyAlignment="1">
      <alignment wrapText="1"/>
    </xf>
    <xf numFmtId="0" fontId="99" fillId="0" borderId="0" xfId="0" applyFont="1" applyAlignment="1">
      <alignment vertical="center" wrapText="1"/>
    </xf>
    <xf numFmtId="0" fontId="100" fillId="0" borderId="1" xfId="0" applyFont="1" applyBorder="1" applyAlignment="1">
      <alignment horizontal="left" vertical="center" wrapText="1"/>
    </xf>
    <xf numFmtId="0" fontId="101" fillId="0" borderId="1" xfId="0" applyFont="1" applyBorder="1" applyAlignment="1">
      <alignment wrapText="1"/>
    </xf>
    <xf numFmtId="0" fontId="100" fillId="0" borderId="1" xfId="0" applyFont="1" applyBorder="1" applyAlignment="1">
      <alignment vertical="center" wrapText="1"/>
    </xf>
    <xf numFmtId="0" fontId="101" fillId="0" borderId="0" xfId="0" applyFont="1" applyAlignment="1">
      <alignment wrapText="1"/>
    </xf>
    <xf numFmtId="0" fontId="101" fillId="0" borderId="0" xfId="0" applyFont="1" applyAlignment="1">
      <alignment horizontal="center" vertical="center" wrapText="1"/>
    </xf>
    <xf numFmtId="0" fontId="31" fillId="0" borderId="13" xfId="0" applyFont="1" applyBorder="1" applyAlignment="1">
      <alignment horizontal="center" vertical="center" wrapText="1"/>
    </xf>
    <xf numFmtId="0" fontId="31" fillId="0" borderId="1" xfId="2" applyFont="1" applyBorder="1" applyAlignment="1">
      <alignment horizontal="center" vertical="center" wrapText="1"/>
    </xf>
    <xf numFmtId="0" fontId="31" fillId="0" borderId="5" xfId="2" applyFont="1" applyBorder="1" applyAlignment="1">
      <alignment horizontal="center" vertical="center" wrapText="1"/>
    </xf>
    <xf numFmtId="0" fontId="31" fillId="0" borderId="5" xfId="2" applyFont="1" applyBorder="1" applyAlignment="1">
      <alignment horizontal="center" vertical="center"/>
    </xf>
    <xf numFmtId="0" fontId="30" fillId="0" borderId="1" xfId="3" applyFont="1" applyFill="1" applyBorder="1" applyAlignment="1">
      <alignment horizontal="center" vertical="center"/>
    </xf>
    <xf numFmtId="3" fontId="20" fillId="0" borderId="1" xfId="0" applyNumberFormat="1" applyFont="1" applyBorder="1" applyAlignment="1">
      <alignment horizontal="center" vertical="center" wrapText="1"/>
    </xf>
    <xf numFmtId="0" fontId="32" fillId="2" borderId="1" xfId="3" applyFont="1" applyBorder="1" applyAlignment="1">
      <alignment horizontal="center" vertical="center"/>
    </xf>
    <xf numFmtId="0" fontId="97" fillId="0" borderId="1" xfId="1" applyFont="1" applyBorder="1" applyAlignment="1">
      <alignment horizontal="center" vertical="center" wrapText="1"/>
    </xf>
    <xf numFmtId="0" fontId="31" fillId="7" borderId="1" xfId="0" applyFont="1" applyFill="1" applyBorder="1" applyAlignment="1">
      <alignment horizontal="center" vertical="center" wrapText="1"/>
    </xf>
    <xf numFmtId="49" fontId="31" fillId="0" borderId="1" xfId="0" applyNumberFormat="1" applyFont="1" applyBorder="1" applyAlignment="1">
      <alignment horizontal="center" vertical="center" wrapText="1"/>
    </xf>
    <xf numFmtId="0" fontId="102" fillId="0" borderId="0" xfId="0" applyFont="1" applyAlignment="1">
      <alignment horizontal="center" vertical="center"/>
    </xf>
    <xf numFmtId="0" fontId="97" fillId="0" borderId="1" xfId="1" applyFont="1" applyBorder="1"/>
    <xf numFmtId="0" fontId="97" fillId="0" borderId="1" xfId="1" applyFont="1" applyBorder="1" applyAlignment="1">
      <alignment wrapText="1"/>
    </xf>
    <xf numFmtId="0" fontId="14" fillId="7" borderId="1" xfId="1" applyFill="1" applyBorder="1" applyAlignment="1">
      <alignment vertical="center" wrapText="1"/>
    </xf>
    <xf numFmtId="0" fontId="32" fillId="2" borderId="44" xfId="3" applyFont="1" applyBorder="1" applyAlignment="1">
      <alignment horizontal="center" vertical="center"/>
    </xf>
    <xf numFmtId="0" fontId="32" fillId="7" borderId="3" xfId="3" applyFont="1" applyFill="1" applyBorder="1" applyAlignment="1">
      <alignment horizontal="center" vertical="center"/>
    </xf>
    <xf numFmtId="0" fontId="32" fillId="7" borderId="3" xfId="3" applyFont="1" applyFill="1" applyBorder="1" applyAlignment="1">
      <alignment horizontal="center" vertical="center" wrapText="1"/>
    </xf>
    <xf numFmtId="0" fontId="31" fillId="7" borderId="5" xfId="0" applyFont="1" applyFill="1" applyBorder="1" applyAlignment="1">
      <alignment horizontal="center" vertical="center" wrapText="1"/>
    </xf>
    <xf numFmtId="14" fontId="31" fillId="7" borderId="1" xfId="0" applyNumberFormat="1" applyFont="1" applyFill="1" applyBorder="1" applyAlignment="1">
      <alignment vertical="center" wrapText="1"/>
    </xf>
    <xf numFmtId="0" fontId="31" fillId="0" borderId="1" xfId="0" applyFont="1" applyBorder="1"/>
    <xf numFmtId="49" fontId="6" fillId="0" borderId="1" xfId="0" applyNumberFormat="1" applyFont="1" applyBorder="1" applyAlignment="1">
      <alignment horizontal="right" vertical="center" wrapText="1"/>
    </xf>
    <xf numFmtId="0" fontId="13" fillId="0" borderId="1" xfId="0" applyFont="1" applyBorder="1" applyAlignment="1">
      <alignment vertical="center" wrapText="1"/>
    </xf>
    <xf numFmtId="0" fontId="9" fillId="2" borderId="1" xfId="3" applyBorder="1" applyAlignment="1">
      <alignment vertical="center"/>
    </xf>
    <xf numFmtId="17" fontId="6" fillId="0" borderId="1" xfId="0" applyNumberFormat="1" applyFont="1" applyBorder="1" applyAlignment="1">
      <alignment horizontal="right" vertical="center" wrapText="1"/>
    </xf>
    <xf numFmtId="0" fontId="6" fillId="0" borderId="1" xfId="0" applyFont="1" applyBorder="1" applyAlignment="1">
      <alignment vertical="center" wrapText="1" shrinkToFit="1"/>
    </xf>
    <xf numFmtId="0" fontId="9" fillId="13" borderId="1" xfId="3" applyFill="1" applyBorder="1" applyAlignment="1">
      <alignment vertical="center" wrapText="1"/>
    </xf>
    <xf numFmtId="0" fontId="22" fillId="0" borderId="1" xfId="1" applyFont="1" applyBorder="1" applyAlignment="1">
      <alignment horizontal="right" vertical="center" wrapText="1"/>
    </xf>
    <xf numFmtId="0" fontId="103" fillId="0" borderId="1" xfId="0" applyFont="1" applyBorder="1" applyAlignment="1">
      <alignment horizontal="center" vertical="center" wrapText="1"/>
    </xf>
    <xf numFmtId="0" fontId="22" fillId="0" borderId="1" xfId="1" applyFont="1" applyBorder="1" applyAlignment="1">
      <alignment horizontal="center" vertical="center" wrapText="1"/>
    </xf>
    <xf numFmtId="0" fontId="60" fillId="0" borderId="1" xfId="0" applyFont="1" applyBorder="1" applyAlignment="1">
      <alignment horizontal="left" vertical="center" wrapText="1"/>
    </xf>
    <xf numFmtId="0" fontId="14" fillId="0" borderId="1" xfId="1" applyBorder="1" applyAlignment="1">
      <alignment horizontal="left" vertical="center" wrapText="1"/>
    </xf>
    <xf numFmtId="0" fontId="5" fillId="0" borderId="1" xfId="16" applyFont="1" applyBorder="1" applyAlignment="1">
      <alignment horizontal="left" vertical="center" wrapText="1"/>
    </xf>
    <xf numFmtId="0" fontId="5" fillId="0" borderId="1" xfId="16" applyFont="1" applyBorder="1" applyAlignment="1">
      <alignment horizontal="right" vertical="center" wrapText="1"/>
    </xf>
    <xf numFmtId="0" fontId="14" fillId="0" borderId="1" xfId="1" applyFill="1" applyBorder="1" applyAlignment="1">
      <alignment horizontal="left" vertical="center" wrapText="1"/>
    </xf>
    <xf numFmtId="0" fontId="72" fillId="0" borderId="1" xfId="1" applyFont="1" applyFill="1" applyBorder="1" applyAlignment="1">
      <alignment horizontal="center" vertical="center" wrapText="1"/>
    </xf>
    <xf numFmtId="0" fontId="51" fillId="0" borderId="1" xfId="1" applyFont="1" applyFill="1" applyBorder="1" applyAlignment="1">
      <alignment horizontal="center" vertical="center" wrapText="1"/>
    </xf>
    <xf numFmtId="0" fontId="68" fillId="0" borderId="1" xfId="0" applyFont="1" applyBorder="1" applyAlignment="1">
      <alignment horizontal="center" vertical="center" wrapText="1"/>
    </xf>
    <xf numFmtId="49" fontId="28" fillId="0" borderId="1" xfId="0" applyNumberFormat="1" applyFont="1" applyBorder="1" applyAlignment="1">
      <alignment horizontal="center" vertical="center" wrapText="1"/>
    </xf>
    <xf numFmtId="14" fontId="28" fillId="0" borderId="1" xfId="0" applyNumberFormat="1" applyFont="1" applyBorder="1" applyAlignment="1">
      <alignment horizontal="center" vertical="center" wrapText="1"/>
    </xf>
    <xf numFmtId="0" fontId="14" fillId="0" borderId="1" xfId="1" applyBorder="1" applyAlignment="1">
      <alignment horizontal="right" vertical="center" wrapText="1"/>
    </xf>
    <xf numFmtId="0" fontId="59" fillId="0" borderId="1" xfId="0" applyFont="1" applyBorder="1" applyAlignment="1">
      <alignment horizontal="justify" vertical="center"/>
    </xf>
    <xf numFmtId="0" fontId="6" fillId="0" borderId="1" xfId="0" quotePrefix="1" applyFont="1" applyBorder="1" applyAlignment="1">
      <alignment vertical="center" wrapText="1"/>
    </xf>
    <xf numFmtId="0" fontId="26" fillId="15" borderId="1" xfId="0" applyFont="1" applyFill="1" applyBorder="1" applyAlignment="1">
      <alignment vertical="center"/>
    </xf>
    <xf numFmtId="0" fontId="104" fillId="15" borderId="1" xfId="0" applyFont="1" applyFill="1" applyBorder="1" applyAlignment="1">
      <alignment vertical="center"/>
    </xf>
    <xf numFmtId="0" fontId="104" fillId="15" borderId="1" xfId="0" applyFont="1" applyFill="1" applyBorder="1" applyAlignment="1">
      <alignment vertical="center" wrapText="1"/>
    </xf>
    <xf numFmtId="0" fontId="26" fillId="0" borderId="1" xfId="0" applyFont="1" applyBorder="1" applyAlignment="1">
      <alignment vertical="center"/>
    </xf>
    <xf numFmtId="0" fontId="0" fillId="7" borderId="1" xfId="0" applyFill="1" applyBorder="1" applyAlignment="1">
      <alignment horizontal="center" vertical="center" wrapText="1"/>
    </xf>
    <xf numFmtId="49" fontId="105" fillId="7" borderId="1" xfId="0" applyNumberFormat="1" applyFont="1" applyFill="1" applyBorder="1" applyAlignment="1">
      <alignment horizontal="center" vertical="center" wrapText="1"/>
    </xf>
    <xf numFmtId="0" fontId="106" fillId="7" borderId="1" xfId="0" applyFont="1" applyFill="1" applyBorder="1" applyAlignment="1">
      <alignment vertical="center" wrapText="1"/>
    </xf>
    <xf numFmtId="0" fontId="0" fillId="7" borderId="1" xfId="0" applyFill="1" applyBorder="1" applyAlignment="1">
      <alignment horizontal="left" vertical="center" wrapText="1"/>
    </xf>
    <xf numFmtId="0" fontId="0" fillId="7" borderId="1" xfId="0" applyFill="1" applyBorder="1" applyAlignment="1">
      <alignment vertical="center" wrapText="1"/>
    </xf>
    <xf numFmtId="0" fontId="9" fillId="13" borderId="1" xfId="3" applyFill="1" applyBorder="1" applyAlignment="1">
      <alignment vertical="center"/>
    </xf>
    <xf numFmtId="0" fontId="9" fillId="7" borderId="1" xfId="3" applyFill="1" applyBorder="1" applyAlignment="1">
      <alignment vertical="center"/>
    </xf>
    <xf numFmtId="0" fontId="5" fillId="13" borderId="1" xfId="3" applyFont="1" applyFill="1" applyBorder="1" applyAlignment="1">
      <alignment vertical="center" wrapText="1"/>
    </xf>
    <xf numFmtId="0" fontId="36" fillId="3" borderId="8" xfId="0" applyFont="1" applyFill="1" applyBorder="1" applyAlignment="1">
      <alignment horizontal="left" vertical="top" wrapText="1"/>
    </xf>
    <xf numFmtId="4" fontId="39" fillId="5" borderId="1" xfId="0" applyNumberFormat="1" applyFont="1" applyFill="1" applyBorder="1" applyAlignment="1">
      <alignment horizontal="right" vertical="top" wrapText="1"/>
    </xf>
    <xf numFmtId="0" fontId="107" fillId="0" borderId="9" xfId="16" applyFont="1" applyBorder="1" applyAlignment="1">
      <alignment horizontal="left" vertical="top" wrapText="1"/>
    </xf>
    <xf numFmtId="0" fontId="107" fillId="0" borderId="20" xfId="16" applyFont="1" applyBorder="1" applyAlignment="1">
      <alignment horizontal="left" vertical="top" wrapText="1"/>
    </xf>
    <xf numFmtId="0" fontId="107" fillId="0" borderId="9" xfId="0" applyFont="1" applyBorder="1" applyAlignment="1">
      <alignment horizontal="left" vertical="top" wrapText="1"/>
    </xf>
    <xf numFmtId="0" fontId="107" fillId="0" borderId="20" xfId="0" applyFont="1" applyBorder="1" applyAlignment="1">
      <alignment horizontal="left" vertical="top" wrapText="1"/>
    </xf>
    <xf numFmtId="0" fontId="44" fillId="0" borderId="5" xfId="0" applyFont="1" applyBorder="1" applyAlignment="1">
      <alignment horizontal="left" vertical="top" wrapText="1"/>
    </xf>
    <xf numFmtId="0" fontId="36" fillId="4" borderId="5" xfId="0" applyFont="1" applyFill="1" applyBorder="1" applyAlignment="1">
      <alignment horizontal="left" vertical="top" wrapText="1"/>
    </xf>
    <xf numFmtId="0" fontId="36" fillId="3" borderId="19" xfId="0" applyFont="1" applyFill="1" applyBorder="1" applyAlignment="1">
      <alignment horizontal="left" vertical="top" wrapText="1"/>
    </xf>
    <xf numFmtId="0" fontId="36" fillId="0" borderId="17" xfId="0" applyFont="1" applyBorder="1" applyAlignment="1">
      <alignment horizontal="left" vertical="top" wrapText="1"/>
    </xf>
    <xf numFmtId="0" fontId="36" fillId="0" borderId="13" xfId="0" applyFont="1" applyBorder="1" applyAlignment="1">
      <alignment horizontal="left" vertical="top" wrapText="1"/>
    </xf>
    <xf numFmtId="0" fontId="6" fillId="0" borderId="5" xfId="0" applyFont="1" applyBorder="1" applyAlignment="1">
      <alignment horizontal="left" vertical="top" wrapText="1"/>
    </xf>
    <xf numFmtId="49" fontId="36" fillId="0" borderId="5" xfId="0" applyNumberFormat="1" applyFont="1" applyBorder="1" applyAlignment="1">
      <alignment horizontal="left" vertical="top" wrapText="1"/>
    </xf>
    <xf numFmtId="2" fontId="35" fillId="2" borderId="1" xfId="3" applyNumberFormat="1" applyFont="1" applyBorder="1" applyAlignment="1">
      <alignment horizontal="left" vertical="top" wrapText="1"/>
    </xf>
    <xf numFmtId="0" fontId="35" fillId="4" borderId="1" xfId="0" applyFont="1" applyFill="1" applyBorder="1" applyAlignment="1">
      <alignment horizontal="left" vertical="center" wrapText="1"/>
    </xf>
    <xf numFmtId="0" fontId="35" fillId="2" borderId="1" xfId="3" applyFont="1" applyBorder="1" applyAlignment="1">
      <alignment horizontal="left" vertical="center"/>
    </xf>
    <xf numFmtId="0" fontId="35" fillId="2" borderId="1" xfId="3" applyFont="1" applyBorder="1" applyAlignment="1">
      <alignment horizontal="left" vertical="center" wrapText="1"/>
    </xf>
    <xf numFmtId="0" fontId="39" fillId="3" borderId="7" xfId="0" applyFont="1" applyFill="1" applyBorder="1" applyAlignment="1">
      <alignment horizontal="left" vertical="top" wrapText="1"/>
    </xf>
    <xf numFmtId="0" fontId="35" fillId="4" borderId="7" xfId="0" applyFont="1" applyFill="1" applyBorder="1" applyAlignment="1">
      <alignment horizontal="left" vertical="center" wrapText="1"/>
    </xf>
    <xf numFmtId="0" fontId="35" fillId="3" borderId="1" xfId="0" applyFont="1" applyFill="1" applyBorder="1" applyAlignment="1">
      <alignment horizontal="left" vertical="center" wrapText="1"/>
    </xf>
    <xf numFmtId="0" fontId="36" fillId="0" borderId="1" xfId="0" applyFont="1" applyBorder="1" applyAlignment="1">
      <alignment horizontal="left" vertical="center" wrapText="1"/>
    </xf>
    <xf numFmtId="0" fontId="9" fillId="2" borderId="3" xfId="3" applyBorder="1" applyAlignment="1">
      <alignment horizontal="left"/>
    </xf>
    <xf numFmtId="0" fontId="36" fillId="0" borderId="5" xfId="0" applyFont="1" applyBorder="1" applyAlignment="1">
      <alignment horizontal="left" vertical="center" wrapText="1"/>
    </xf>
    <xf numFmtId="14" fontId="36" fillId="0" borderId="1" xfId="0" applyNumberFormat="1" applyFont="1" applyBorder="1" applyAlignment="1">
      <alignment horizontal="left" vertical="center" wrapText="1"/>
    </xf>
    <xf numFmtId="0" fontId="36" fillId="0" borderId="5" xfId="0" applyFont="1" applyBorder="1" applyAlignment="1">
      <alignment horizontal="left" wrapText="1"/>
    </xf>
    <xf numFmtId="0" fontId="47" fillId="0" borderId="0" xfId="0" applyFont="1" applyAlignment="1">
      <alignment horizontal="left" vertical="top" wrapText="1"/>
    </xf>
    <xf numFmtId="0" fontId="9" fillId="0" borderId="9" xfId="0" applyFont="1" applyBorder="1" applyAlignment="1">
      <alignment horizontal="left" vertical="top" wrapText="1"/>
    </xf>
    <xf numFmtId="0" fontId="24" fillId="2" borderId="3" xfId="3" applyFont="1" applyBorder="1" applyAlignment="1">
      <alignment horizontal="left" vertical="top"/>
    </xf>
    <xf numFmtId="0" fontId="36" fillId="0" borderId="0" xfId="0" applyFont="1" applyAlignment="1">
      <alignment horizontal="left" vertical="top" wrapText="1"/>
    </xf>
    <xf numFmtId="0" fontId="107" fillId="0" borderId="1" xfId="0" applyFont="1" applyBorder="1" applyAlignment="1">
      <alignment horizontal="left" vertical="top" wrapText="1"/>
    </xf>
    <xf numFmtId="0" fontId="107" fillId="0" borderId="5" xfId="0" applyFont="1" applyBorder="1" applyAlignment="1">
      <alignment horizontal="left" vertical="top" wrapText="1"/>
    </xf>
    <xf numFmtId="0" fontId="6" fillId="0" borderId="5" xfId="0" applyFont="1" applyBorder="1" applyAlignment="1">
      <alignment wrapText="1"/>
    </xf>
    <xf numFmtId="0" fontId="5" fillId="3" borderId="1" xfId="0" applyFont="1" applyFill="1" applyBorder="1" applyAlignment="1">
      <alignment horizontal="left" vertical="top" wrapText="1"/>
    </xf>
    <xf numFmtId="0" fontId="5" fillId="4" borderId="1" xfId="0" applyFont="1" applyFill="1" applyBorder="1" applyAlignment="1">
      <alignment horizontal="left" vertical="top" wrapText="1"/>
    </xf>
    <xf numFmtId="14" fontId="6" fillId="0" borderId="1" xfId="0" applyNumberFormat="1" applyFont="1" applyBorder="1" applyAlignment="1">
      <alignment horizontal="left" vertical="top" wrapText="1"/>
    </xf>
    <xf numFmtId="0" fontId="11" fillId="5" borderId="1" xfId="0" applyFont="1" applyFill="1" applyBorder="1" applyAlignment="1">
      <alignment horizontal="right" vertical="top" wrapText="1"/>
    </xf>
    <xf numFmtId="0" fontId="9" fillId="2" borderId="28" xfId="3" applyBorder="1" applyAlignment="1">
      <alignment horizontal="left" vertical="top"/>
    </xf>
    <xf numFmtId="0" fontId="9" fillId="2" borderId="29" xfId="3" applyBorder="1" applyAlignment="1">
      <alignment horizontal="left" vertical="top"/>
    </xf>
    <xf numFmtId="0" fontId="9" fillId="0" borderId="1" xfId="0" applyFont="1" applyBorder="1" applyAlignment="1">
      <alignment horizontal="left" vertical="top" wrapText="1"/>
    </xf>
    <xf numFmtId="0" fontId="36" fillId="0" borderId="5"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47" fillId="0" borderId="5" xfId="0" applyFont="1" applyBorder="1" applyAlignment="1">
      <alignment horizontal="left" vertical="top" wrapText="1"/>
    </xf>
    <xf numFmtId="0" fontId="47" fillId="0" borderId="1" xfId="0" applyFont="1" applyBorder="1" applyAlignment="1">
      <alignment horizontal="left" vertical="top" wrapText="1"/>
    </xf>
    <xf numFmtId="0" fontId="9" fillId="0" borderId="28" xfId="3" applyFill="1" applyBorder="1" applyAlignment="1">
      <alignment horizontal="left" vertical="top"/>
    </xf>
    <xf numFmtId="0" fontId="9" fillId="0" borderId="29" xfId="3" applyFill="1" applyBorder="1" applyAlignment="1">
      <alignment horizontal="left" vertical="top"/>
    </xf>
    <xf numFmtId="0" fontId="6" fillId="3" borderId="8" xfId="0" applyFont="1" applyFill="1" applyBorder="1" applyAlignment="1">
      <alignment horizontal="left" vertical="top" wrapText="1"/>
    </xf>
    <xf numFmtId="0" fontId="60" fillId="0" borderId="1" xfId="0" applyFont="1" applyBorder="1" applyAlignment="1">
      <alignment horizontal="left" vertical="top" wrapText="1"/>
    </xf>
    <xf numFmtId="0" fontId="61" fillId="0" borderId="0" xfId="0" applyFont="1" applyAlignment="1">
      <alignment horizontal="left" vertical="top"/>
    </xf>
    <xf numFmtId="0" fontId="109" fillId="0" borderId="1" xfId="0" applyFont="1" applyBorder="1" applyAlignment="1">
      <alignment horizontal="left" vertical="top"/>
    </xf>
    <xf numFmtId="0" fontId="36" fillId="0" borderId="6" xfId="0" applyFont="1" applyBorder="1" applyAlignment="1">
      <alignment horizontal="left" vertical="top" wrapText="1"/>
    </xf>
    <xf numFmtId="0" fontId="110" fillId="0" borderId="0" xfId="0" applyFont="1" applyAlignment="1">
      <alignment horizontal="left" vertical="top" wrapText="1"/>
    </xf>
    <xf numFmtId="0" fontId="36" fillId="0" borderId="12" xfId="0" applyFont="1" applyBorder="1" applyAlignment="1">
      <alignment horizontal="left" vertical="top" wrapText="1"/>
    </xf>
    <xf numFmtId="0" fontId="3" fillId="0" borderId="6" xfId="0" applyFont="1" applyBorder="1" applyAlignment="1">
      <alignment horizontal="center" vertical="center" wrapText="1"/>
    </xf>
    <xf numFmtId="0" fontId="35" fillId="2" borderId="3" xfId="3" applyFont="1" applyBorder="1" applyAlignment="1">
      <alignment horizontal="left" vertical="top"/>
    </xf>
    <xf numFmtId="49" fontId="24" fillId="0" borderId="1" xfId="0" applyNumberFormat="1" applyFont="1" applyBorder="1" applyAlignment="1">
      <alignment horizontal="left" vertical="top"/>
    </xf>
    <xf numFmtId="0" fontId="111" fillId="0" borderId="1" xfId="0" applyFont="1" applyBorder="1" applyAlignment="1">
      <alignment horizontal="left" vertical="top"/>
    </xf>
    <xf numFmtId="3" fontId="112" fillId="5" borderId="1" xfId="0" applyNumberFormat="1" applyFont="1" applyFill="1" applyBorder="1" applyAlignment="1">
      <alignment vertical="center" wrapText="1"/>
    </xf>
    <xf numFmtId="0" fontId="35" fillId="0" borderId="1" xfId="3" applyFont="1" applyFill="1" applyBorder="1" applyAlignment="1">
      <alignment horizontal="left" vertical="top"/>
    </xf>
    <xf numFmtId="0" fontId="35" fillId="0" borderId="1" xfId="3" applyFont="1" applyFill="1" applyBorder="1" applyAlignment="1">
      <alignment horizontal="left" vertical="top" wrapText="1"/>
    </xf>
    <xf numFmtId="0" fontId="36" fillId="0" borderId="1" xfId="0" quotePrefix="1" applyFont="1" applyBorder="1" applyAlignment="1">
      <alignment horizontal="left" vertical="top" wrapText="1"/>
    </xf>
    <xf numFmtId="0" fontId="36" fillId="0" borderId="1" xfId="0" applyFont="1" applyBorder="1" applyAlignment="1">
      <alignment vertical="top" wrapText="1"/>
    </xf>
    <xf numFmtId="0" fontId="35" fillId="2" borderId="1" xfId="3" applyFont="1" applyBorder="1" applyAlignment="1">
      <alignment vertical="top"/>
    </xf>
    <xf numFmtId="0" fontId="35" fillId="2" borderId="1" xfId="3" applyFont="1" applyBorder="1" applyAlignment="1">
      <alignment vertical="top" wrapText="1"/>
    </xf>
    <xf numFmtId="0" fontId="36" fillId="0" borderId="13" xfId="0" applyFont="1" applyBorder="1" applyAlignment="1">
      <alignment vertical="top" wrapText="1"/>
    </xf>
    <xf numFmtId="49" fontId="113" fillId="0" borderId="0" xfId="0" applyNumberFormat="1" applyFont="1" applyAlignment="1">
      <alignment vertical="top"/>
    </xf>
    <xf numFmtId="14" fontId="36" fillId="0" borderId="1" xfId="0" applyNumberFormat="1" applyFont="1" applyBorder="1" applyAlignment="1">
      <alignment horizontal="right" vertical="top" wrapText="1"/>
    </xf>
    <xf numFmtId="0" fontId="36" fillId="0" borderId="1" xfId="0" applyFont="1" applyBorder="1" applyAlignment="1">
      <alignment horizontal="right" vertical="top" wrapText="1"/>
    </xf>
    <xf numFmtId="0" fontId="9" fillId="7" borderId="3" xfId="3" applyFill="1" applyBorder="1" applyAlignment="1">
      <alignment horizontal="left" vertical="top"/>
    </xf>
    <xf numFmtId="0" fontId="47" fillId="0" borderId="1" xfId="0" applyFont="1" applyBorder="1" applyAlignment="1">
      <alignment horizontal="left" vertical="top"/>
    </xf>
    <xf numFmtId="0" fontId="108" fillId="2" borderId="3" xfId="3" applyFont="1" applyBorder="1" applyAlignment="1">
      <alignment horizontal="left" vertical="top"/>
    </xf>
    <xf numFmtId="14" fontId="47" fillId="0" borderId="1" xfId="0" applyNumberFormat="1" applyFont="1" applyBorder="1" applyAlignment="1">
      <alignment horizontal="left" vertical="top" wrapText="1"/>
    </xf>
    <xf numFmtId="1" fontId="114" fillId="5" borderId="1" xfId="0" applyNumberFormat="1" applyFont="1" applyFill="1" applyBorder="1" applyAlignment="1">
      <alignment horizontal="right" vertical="top" wrapText="1"/>
    </xf>
    <xf numFmtId="0" fontId="108" fillId="0" borderId="3" xfId="3" applyFont="1" applyFill="1" applyBorder="1" applyAlignment="1">
      <alignment horizontal="left" vertical="top"/>
    </xf>
    <xf numFmtId="0" fontId="36" fillId="7" borderId="1" xfId="17" applyFont="1" applyFill="1" applyBorder="1" applyAlignment="1">
      <alignment horizontal="left" vertical="top"/>
    </xf>
    <xf numFmtId="0" fontId="37" fillId="0" borderId="1" xfId="1" applyFont="1" applyBorder="1" applyAlignment="1">
      <alignment horizontal="left" vertical="top"/>
    </xf>
    <xf numFmtId="14" fontId="36" fillId="0" borderId="1" xfId="0" applyNumberFormat="1" applyFont="1" applyBorder="1" applyAlignment="1">
      <alignment horizontal="left" vertical="top"/>
    </xf>
    <xf numFmtId="3" fontId="39" fillId="5" borderId="1" xfId="0" applyNumberFormat="1" applyFont="1" applyFill="1" applyBorder="1" applyAlignment="1">
      <alignment horizontal="right" vertical="top"/>
    </xf>
    <xf numFmtId="0" fontId="37" fillId="0" borderId="0" xfId="1" applyFont="1" applyAlignment="1">
      <alignment horizontal="left" vertical="top"/>
    </xf>
    <xf numFmtId="0" fontId="36" fillId="0" borderId="0" xfId="0" applyFont="1" applyAlignment="1">
      <alignment horizontal="left" vertical="top"/>
    </xf>
    <xf numFmtId="0" fontId="36" fillId="0" borderId="8" xfId="0" applyFont="1" applyBorder="1" applyAlignment="1">
      <alignment horizontal="left" vertical="top" wrapText="1"/>
    </xf>
    <xf numFmtId="0" fontId="36" fillId="3" borderId="1" xfId="0" applyFont="1" applyFill="1" applyBorder="1" applyAlignment="1">
      <alignment horizontal="left" vertical="top" wrapText="1"/>
    </xf>
    <xf numFmtId="0" fontId="36" fillId="4" borderId="1" xfId="0" applyFont="1" applyFill="1" applyBorder="1" applyAlignment="1">
      <alignment horizontal="left" vertical="top" wrapText="1"/>
    </xf>
    <xf numFmtId="0" fontId="36" fillId="0" borderId="1" xfId="18" applyFont="1" applyBorder="1" applyAlignment="1">
      <alignment horizontal="left" vertical="top"/>
    </xf>
    <xf numFmtId="0" fontId="36" fillId="2" borderId="3" xfId="3" applyFont="1" applyBorder="1" applyAlignment="1">
      <alignment horizontal="left" vertical="top"/>
    </xf>
    <xf numFmtId="49" fontId="36" fillId="0" borderId="1" xfId="19" applyNumberFormat="1" applyFont="1" applyBorder="1" applyAlignment="1">
      <alignment horizontal="left" vertical="top"/>
    </xf>
    <xf numFmtId="4" fontId="36" fillId="0" borderId="1" xfId="0" applyNumberFormat="1" applyFont="1" applyBorder="1" applyAlignment="1">
      <alignment horizontal="left" vertical="top"/>
    </xf>
    <xf numFmtId="0" fontId="39" fillId="27" borderId="1" xfId="0" applyFont="1" applyFill="1" applyBorder="1" applyAlignment="1">
      <alignment horizontal="right" vertical="top"/>
    </xf>
    <xf numFmtId="49" fontId="36" fillId="0" borderId="1" xfId="0" applyNumberFormat="1" applyFont="1" applyBorder="1" applyAlignment="1">
      <alignment horizontal="left" vertical="top"/>
    </xf>
    <xf numFmtId="0" fontId="36" fillId="0" borderId="7" xfId="18" applyFont="1" applyBorder="1" applyAlignment="1">
      <alignment horizontal="left" vertical="top"/>
    </xf>
    <xf numFmtId="165" fontId="36" fillId="0" borderId="1" xfId="0" applyNumberFormat="1" applyFont="1" applyBorder="1" applyAlignment="1">
      <alignment horizontal="left" vertical="top"/>
    </xf>
    <xf numFmtId="0" fontId="39" fillId="28" borderId="1" xfId="0" applyFont="1" applyFill="1" applyBorder="1" applyAlignment="1">
      <alignment horizontal="right" vertical="top"/>
    </xf>
    <xf numFmtId="0" fontId="36" fillId="0" borderId="1" xfId="20" applyFont="1" applyBorder="1" applyAlignment="1">
      <alignment horizontal="left" vertical="top"/>
    </xf>
    <xf numFmtId="0" fontId="9" fillId="3"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24" fillId="0" borderId="5" xfId="0" applyFont="1" applyBorder="1" applyAlignment="1">
      <alignment horizontal="left" vertical="top" wrapText="1"/>
    </xf>
    <xf numFmtId="0" fontId="9" fillId="2" borderId="1" xfId="3" applyBorder="1" applyAlignment="1">
      <alignment horizontal="left" vertical="top"/>
    </xf>
    <xf numFmtId="0" fontId="9" fillId="2" borderId="1" xfId="3" applyBorder="1" applyAlignment="1">
      <alignment horizontal="left" vertical="top" wrapText="1"/>
    </xf>
    <xf numFmtId="0" fontId="24" fillId="0" borderId="13" xfId="0" applyFont="1" applyBorder="1" applyAlignment="1">
      <alignment horizontal="left" vertical="top" wrapText="1"/>
    </xf>
    <xf numFmtId="49" fontId="24" fillId="0" borderId="1" xfId="0" applyNumberFormat="1" applyFont="1" applyBorder="1" applyAlignment="1">
      <alignment horizontal="left" vertical="top" wrapText="1"/>
    </xf>
    <xf numFmtId="14" fontId="24" fillId="0" borderId="1" xfId="0" applyNumberFormat="1" applyFont="1" applyBorder="1" applyAlignment="1">
      <alignment horizontal="left" vertical="top" wrapText="1"/>
    </xf>
    <xf numFmtId="0" fontId="91" fillId="5" borderId="1" xfId="0" applyFont="1" applyFill="1" applyBorder="1" applyAlignment="1">
      <alignment horizontal="right" vertical="top" wrapText="1"/>
    </xf>
    <xf numFmtId="0" fontId="24" fillId="0" borderId="8" xfId="0" applyFont="1" applyBorder="1" applyAlignment="1">
      <alignment horizontal="left" vertical="top" wrapText="1"/>
    </xf>
    <xf numFmtId="0" fontId="9" fillId="2" borderId="48" xfId="3" applyBorder="1" applyAlignment="1">
      <alignment horizontal="left" vertical="top"/>
    </xf>
    <xf numFmtId="49" fontId="24" fillId="0" borderId="5" xfId="0" applyNumberFormat="1" applyFont="1" applyBorder="1" applyAlignment="1">
      <alignment horizontal="left" vertical="top" wrapText="1"/>
    </xf>
    <xf numFmtId="0" fontId="9" fillId="0" borderId="9" xfId="0" applyFont="1" applyBorder="1" applyAlignment="1">
      <alignment horizontal="left" vertical="top"/>
    </xf>
    <xf numFmtId="172" fontId="9" fillId="0" borderId="9" xfId="0" applyNumberFormat="1" applyFont="1" applyBorder="1" applyAlignment="1">
      <alignment horizontal="left" vertical="top"/>
    </xf>
    <xf numFmtId="0" fontId="35" fillId="3" borderId="7" xfId="0" applyFont="1" applyFill="1" applyBorder="1" applyAlignment="1">
      <alignment horizontal="left" vertical="top" wrapText="1"/>
    </xf>
    <xf numFmtId="0" fontId="35" fillId="4" borderId="7" xfId="0" applyFont="1" applyFill="1" applyBorder="1" applyAlignment="1">
      <alignment horizontal="left" vertical="top" wrapText="1"/>
    </xf>
    <xf numFmtId="0" fontId="9" fillId="0" borderId="18" xfId="0" applyFont="1" applyBorder="1" applyAlignment="1">
      <alignment horizontal="left" vertical="top"/>
    </xf>
    <xf numFmtId="0" fontId="9" fillId="2" borderId="24" xfId="3" applyBorder="1" applyAlignment="1">
      <alignment horizontal="left" vertical="top"/>
    </xf>
    <xf numFmtId="172" fontId="9" fillId="0" borderId="18" xfId="0" applyNumberFormat="1" applyFont="1" applyBorder="1" applyAlignment="1">
      <alignment horizontal="left" vertical="top"/>
    </xf>
    <xf numFmtId="0" fontId="39" fillId="5" borderId="7" xfId="0" applyFont="1" applyFill="1" applyBorder="1" applyAlignment="1">
      <alignment horizontal="right" vertical="top" wrapText="1"/>
    </xf>
    <xf numFmtId="0" fontId="9" fillId="0" borderId="1" xfId="0" applyFont="1" applyBorder="1" applyAlignment="1">
      <alignment horizontal="left" vertical="top"/>
    </xf>
    <xf numFmtId="172" fontId="9" fillId="0" borderId="1" xfId="0" applyNumberFormat="1" applyFont="1" applyBorder="1" applyAlignment="1">
      <alignment horizontal="left" vertical="top"/>
    </xf>
    <xf numFmtId="14" fontId="36" fillId="0" borderId="1" xfId="0" applyNumberFormat="1" applyFont="1" applyBorder="1" applyAlignment="1">
      <alignment horizontal="left" vertical="top" wrapText="1" indent="1"/>
    </xf>
    <xf numFmtId="173" fontId="36" fillId="0" borderId="1" xfId="18" applyNumberFormat="1" applyFont="1" applyBorder="1" applyAlignment="1">
      <alignment horizontal="left" vertical="top"/>
    </xf>
    <xf numFmtId="49" fontId="36" fillId="0" borderId="1" xfId="21" applyNumberFormat="1" applyFont="1" applyBorder="1" applyAlignment="1">
      <alignment horizontal="left" vertical="top"/>
    </xf>
    <xf numFmtId="0" fontId="36" fillId="0" borderId="1" xfId="18" applyFont="1" applyBorder="1" applyAlignment="1">
      <alignment horizontal="left" vertical="top" wrapText="1"/>
    </xf>
    <xf numFmtId="173" fontId="36" fillId="0" borderId="1" xfId="18" applyNumberFormat="1" applyFont="1" applyBorder="1" applyAlignment="1">
      <alignment horizontal="left" vertical="top" wrapText="1"/>
    </xf>
    <xf numFmtId="49" fontId="36" fillId="0" borderId="1" xfId="18" applyNumberFormat="1" applyFont="1" applyBorder="1" applyAlignment="1">
      <alignment horizontal="left" vertical="top"/>
    </xf>
    <xf numFmtId="0" fontId="110" fillId="0" borderId="1" xfId="0" applyFont="1" applyBorder="1" applyAlignment="1">
      <alignment horizontal="left" vertical="top" wrapText="1"/>
    </xf>
    <xf numFmtId="174" fontId="36" fillId="0" borderId="1" xfId="22" applyNumberFormat="1" applyFont="1" applyBorder="1" applyAlignment="1">
      <alignment horizontal="left" vertical="top"/>
    </xf>
    <xf numFmtId="0" fontId="39" fillId="27" borderId="0" xfId="23" applyFont="1" applyFill="1" applyAlignment="1">
      <alignment horizontal="right" vertical="top"/>
    </xf>
    <xf numFmtId="0" fontId="36" fillId="0" borderId="1" xfId="23" applyFont="1" applyBorder="1" applyAlignment="1">
      <alignment horizontal="left" vertical="top"/>
    </xf>
    <xf numFmtId="0" fontId="39" fillId="27" borderId="1" xfId="23" applyFont="1" applyFill="1" applyBorder="1" applyAlignment="1">
      <alignment horizontal="right" vertical="top"/>
    </xf>
    <xf numFmtId="1" fontId="36" fillId="0" borderId="1" xfId="0" applyNumberFormat="1" applyFont="1" applyBorder="1" applyAlignment="1">
      <alignment horizontal="left" vertical="top"/>
    </xf>
    <xf numFmtId="0" fontId="39" fillId="28" borderId="7" xfId="0" applyFont="1" applyFill="1" applyBorder="1" applyAlignment="1">
      <alignment horizontal="right" vertical="top"/>
    </xf>
    <xf numFmtId="0" fontId="36" fillId="0" borderId="7" xfId="0" applyFont="1" applyBorder="1" applyAlignment="1">
      <alignment horizontal="left" vertical="top"/>
    </xf>
    <xf numFmtId="165" fontId="36" fillId="0" borderId="7" xfId="0" applyNumberFormat="1" applyFont="1" applyBorder="1" applyAlignment="1">
      <alignment horizontal="left" vertical="top"/>
    </xf>
    <xf numFmtId="49" fontId="36" fillId="0" borderId="7" xfId="0" applyNumberFormat="1" applyFont="1" applyBorder="1" applyAlignment="1">
      <alignment horizontal="left" vertical="top"/>
    </xf>
    <xf numFmtId="0" fontId="6" fillId="12" borderId="5" xfId="0" applyFont="1" applyFill="1" applyBorder="1" applyAlignment="1">
      <alignment vertical="center" wrapText="1"/>
    </xf>
    <xf numFmtId="3" fontId="3" fillId="0" borderId="7" xfId="0" applyNumberFormat="1" applyFont="1" applyBorder="1"/>
    <xf numFmtId="0" fontId="6" fillId="0" borderId="7" xfId="0" applyFont="1" applyBorder="1"/>
    <xf numFmtId="49" fontId="6" fillId="0" borderId="7" xfId="0" applyNumberFormat="1" applyFont="1" applyBorder="1" applyAlignment="1">
      <alignment horizontal="right"/>
    </xf>
    <xf numFmtId="3" fontId="6" fillId="0" borderId="7" xfId="0" applyNumberFormat="1" applyFont="1" applyBorder="1"/>
    <xf numFmtId="3" fontId="6" fillId="0" borderId="7" xfId="0" applyNumberFormat="1" applyFont="1" applyBorder="1" applyAlignment="1">
      <alignment wrapText="1"/>
    </xf>
    <xf numFmtId="14" fontId="6" fillId="0" borderId="7" xfId="0" applyNumberFormat="1" applyFont="1" applyBorder="1" applyAlignment="1">
      <alignment vertical="center"/>
    </xf>
    <xf numFmtId="0" fontId="6" fillId="0" borderId="7" xfId="0" applyFont="1" applyBorder="1" applyAlignment="1">
      <alignment vertical="center"/>
    </xf>
    <xf numFmtId="0" fontId="6" fillId="0" borderId="7" xfId="0" applyFont="1" applyBorder="1" applyAlignment="1">
      <alignment wrapText="1"/>
    </xf>
    <xf numFmtId="49" fontId="6" fillId="0" borderId="1" xfId="0" applyNumberFormat="1" applyFont="1" applyBorder="1" applyAlignment="1">
      <alignment horizontal="right"/>
    </xf>
    <xf numFmtId="0" fontId="6" fillId="6" borderId="1" xfId="0" applyFont="1" applyFill="1" applyBorder="1" applyAlignment="1">
      <alignment horizontal="center" vertical="center" wrapText="1"/>
    </xf>
    <xf numFmtId="0" fontId="6" fillId="0" borderId="6" xfId="0" applyFont="1" applyBorder="1" applyAlignment="1">
      <alignment wrapText="1"/>
    </xf>
    <xf numFmtId="0" fontId="6" fillId="0" borderId="6" xfId="0" applyFont="1" applyBorder="1"/>
    <xf numFmtId="3" fontId="3" fillId="0" borderId="6" xfId="0" applyNumberFormat="1" applyFont="1" applyBorder="1"/>
    <xf numFmtId="3" fontId="3" fillId="0" borderId="1" xfId="0" applyNumberFormat="1" applyFont="1" applyBorder="1"/>
    <xf numFmtId="49" fontId="6" fillId="0" borderId="0" xfId="0" applyNumberFormat="1" applyFont="1" applyAlignment="1">
      <alignment horizontal="right"/>
    </xf>
    <xf numFmtId="0" fontId="6" fillId="7" borderId="1" xfId="0" applyFont="1" applyFill="1" applyBorder="1" applyAlignment="1">
      <alignment horizontal="left" vertical="top" wrapText="1"/>
    </xf>
    <xf numFmtId="0" fontId="6" fillId="7" borderId="5" xfId="0" applyFont="1" applyFill="1" applyBorder="1" applyAlignment="1">
      <alignment vertical="center" wrapText="1"/>
    </xf>
    <xf numFmtId="0" fontId="49" fillId="0" borderId="8" xfId="0" applyFont="1" applyBorder="1" applyAlignment="1">
      <alignment horizontal="left" vertical="center" wrapText="1"/>
    </xf>
    <xf numFmtId="14" fontId="6" fillId="0" borderId="1" xfId="0" applyNumberFormat="1" applyFont="1" applyBorder="1" applyAlignment="1">
      <alignment vertical="center"/>
    </xf>
    <xf numFmtId="0" fontId="6" fillId="0" borderId="8" xfId="0" applyFont="1" applyBorder="1" applyAlignment="1">
      <alignment horizontal="right" vertical="center" wrapText="1"/>
    </xf>
    <xf numFmtId="0" fontId="6" fillId="11" borderId="1" xfId="0" applyFont="1" applyFill="1" applyBorder="1" applyAlignment="1">
      <alignment horizontal="left" vertical="center" wrapText="1"/>
    </xf>
    <xf numFmtId="0" fontId="6" fillId="3" borderId="19" xfId="0" applyFont="1" applyFill="1" applyBorder="1" applyAlignment="1">
      <alignment horizontal="center" vertical="center" wrapText="1"/>
    </xf>
    <xf numFmtId="0" fontId="6" fillId="12" borderId="10" xfId="0" applyFont="1" applyFill="1" applyBorder="1" applyAlignment="1">
      <alignment vertical="center" wrapText="1"/>
    </xf>
    <xf numFmtId="0" fontId="6" fillId="0" borderId="10" xfId="0" applyFont="1" applyBorder="1" applyAlignment="1">
      <alignment vertical="center" wrapText="1"/>
    </xf>
    <xf numFmtId="0" fontId="36" fillId="0" borderId="1" xfId="0" applyFont="1" applyBorder="1" applyAlignment="1">
      <alignment vertical="center" wrapText="1"/>
    </xf>
    <xf numFmtId="0" fontId="6" fillId="29" borderId="1" xfId="0" applyFont="1" applyFill="1" applyBorder="1" applyAlignment="1">
      <alignment vertical="center" wrapText="1"/>
    </xf>
    <xf numFmtId="0" fontId="47" fillId="0" borderId="1" xfId="0" applyFont="1" applyBorder="1" applyAlignment="1">
      <alignment vertical="center" wrapText="1"/>
    </xf>
    <xf numFmtId="0" fontId="60" fillId="12" borderId="10" xfId="0" applyFont="1" applyFill="1" applyBorder="1" applyAlignment="1">
      <alignment vertical="center" wrapText="1"/>
    </xf>
    <xf numFmtId="0" fontId="5" fillId="0" borderId="1" xfId="1" applyFont="1" applyBorder="1" applyAlignment="1">
      <alignment vertical="center" wrapText="1"/>
    </xf>
    <xf numFmtId="0" fontId="0" fillId="0" borderId="1" xfId="0" applyBorder="1" applyAlignment="1">
      <alignment horizontal="center" vertical="center"/>
    </xf>
    <xf numFmtId="0" fontId="117"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0" fontId="49" fillId="0" borderId="1" xfId="0" applyFont="1" applyBorder="1" applyAlignment="1">
      <alignment vertical="center" wrapText="1"/>
    </xf>
    <xf numFmtId="0" fontId="24" fillId="0" borderId="0" xfId="0" applyFont="1" applyAlignment="1">
      <alignment horizontal="left" vertical="center" wrapText="1"/>
    </xf>
    <xf numFmtId="0" fontId="44" fillId="0" borderId="1" xfId="0" applyFont="1" applyBorder="1" applyAlignment="1">
      <alignment horizontal="left" vertical="center" wrapText="1"/>
    </xf>
    <xf numFmtId="0" fontId="5" fillId="0" borderId="1" xfId="1" applyFont="1" applyBorder="1" applyAlignment="1">
      <alignment horizontal="center" vertical="center" wrapText="1"/>
    </xf>
    <xf numFmtId="0" fontId="110" fillId="0" borderId="1" xfId="0" applyFont="1" applyBorder="1" applyAlignment="1">
      <alignment horizontal="left" vertical="center" wrapText="1"/>
    </xf>
    <xf numFmtId="0" fontId="74" fillId="0" borderId="6" xfId="0" applyFont="1" applyBorder="1" applyAlignment="1">
      <alignment horizontal="center" vertical="center" wrapText="1"/>
    </xf>
    <xf numFmtId="49" fontId="6" fillId="0" borderId="1" xfId="0" applyNumberFormat="1" applyFont="1" applyBorder="1" applyAlignment="1">
      <alignment horizontal="center" vertical="center"/>
    </xf>
    <xf numFmtId="0" fontId="0" fillId="0" borderId="1" xfId="0" applyBorder="1" applyAlignment="1">
      <alignment horizontal="center"/>
    </xf>
    <xf numFmtId="0" fontId="36" fillId="0" borderId="1" xfId="0" applyFont="1" applyBorder="1" applyAlignment="1">
      <alignment horizontal="center" vertical="center" wrapText="1"/>
    </xf>
    <xf numFmtId="0" fontId="5" fillId="2" borderId="3" xfId="3" applyFont="1" applyBorder="1" applyAlignment="1">
      <alignment horizontal="center" vertical="center" wrapText="1"/>
    </xf>
    <xf numFmtId="0" fontId="118" fillId="0" borderId="1" xfId="0" applyFont="1" applyBorder="1" applyAlignment="1">
      <alignment horizontal="center" vertical="center" wrapText="1"/>
    </xf>
    <xf numFmtId="0" fontId="112" fillId="30" borderId="1" xfId="0" applyFont="1" applyFill="1" applyBorder="1" applyAlignment="1">
      <alignment horizontal="center" vertical="center" wrapText="1"/>
    </xf>
    <xf numFmtId="0" fontId="119" fillId="31" borderId="1" xfId="0" applyFont="1" applyFill="1" applyBorder="1" applyAlignment="1">
      <alignment horizontal="center" vertical="center" wrapText="1"/>
    </xf>
    <xf numFmtId="0" fontId="60" fillId="0" borderId="5" xfId="0" applyFont="1" applyBorder="1" applyAlignment="1">
      <alignment horizontal="left" vertical="center" wrapText="1"/>
    </xf>
    <xf numFmtId="0" fontId="60" fillId="32" borderId="3" xfId="0" applyFont="1" applyFill="1" applyBorder="1" applyAlignment="1">
      <alignment horizontal="center" vertical="center" wrapText="1"/>
    </xf>
    <xf numFmtId="0" fontId="60" fillId="0" borderId="8" xfId="0" applyFont="1" applyBorder="1" applyAlignment="1">
      <alignment horizontal="center" vertical="center" wrapText="1"/>
    </xf>
    <xf numFmtId="0" fontId="120" fillId="0" borderId="1" xfId="0" applyFont="1" applyBorder="1" applyAlignment="1">
      <alignment horizontal="center" vertical="center" wrapText="1"/>
    </xf>
    <xf numFmtId="0" fontId="120" fillId="0" borderId="1" xfId="0" applyFont="1" applyBorder="1" applyAlignment="1">
      <alignment horizontal="center" vertical="center"/>
    </xf>
    <xf numFmtId="0" fontId="120" fillId="0" borderId="0" xfId="0" applyFont="1" applyAlignment="1">
      <alignment horizontal="center" vertical="center"/>
    </xf>
    <xf numFmtId="14" fontId="60" fillId="0" borderId="1" xfId="0" applyNumberFormat="1" applyFont="1" applyBorder="1" applyAlignment="1">
      <alignment horizontal="center" vertical="center" wrapText="1"/>
    </xf>
    <xf numFmtId="0" fontId="60" fillId="0" borderId="1" xfId="0" applyFont="1" applyBorder="1" applyAlignment="1">
      <alignment horizontal="center" vertical="center" wrapText="1"/>
    </xf>
    <xf numFmtId="3" fontId="11" fillId="8" borderId="1" xfId="0" applyNumberFormat="1" applyFont="1" applyFill="1" applyBorder="1" applyAlignment="1">
      <alignment horizontal="center" vertical="center" wrapText="1"/>
    </xf>
    <xf numFmtId="0" fontId="121" fillId="0" borderId="1" xfId="0" applyFont="1" applyBorder="1" applyAlignment="1">
      <alignment wrapText="1"/>
    </xf>
    <xf numFmtId="0" fontId="60" fillId="32" borderId="2" xfId="0" applyFont="1" applyFill="1" applyBorder="1" applyAlignment="1">
      <alignment horizontal="center" vertical="center" wrapText="1"/>
    </xf>
    <xf numFmtId="0" fontId="60" fillId="32" borderId="58" xfId="0" applyFont="1" applyFill="1" applyBorder="1" applyAlignment="1">
      <alignment horizontal="center" vertical="center" wrapText="1"/>
    </xf>
    <xf numFmtId="0" fontId="112" fillId="3" borderId="1" xfId="0" applyFont="1" applyFill="1" applyBorder="1" applyAlignment="1">
      <alignment horizontal="center" vertical="center" wrapText="1"/>
    </xf>
    <xf numFmtId="0" fontId="81" fillId="4" borderId="1" xfId="0" applyFont="1" applyFill="1" applyBorder="1" applyAlignment="1">
      <alignment horizontal="center" vertical="center" wrapText="1"/>
    </xf>
    <xf numFmtId="0" fontId="60" fillId="2" borderId="3" xfId="3" applyFont="1" applyBorder="1" applyAlignment="1">
      <alignment horizontal="center" vertical="center" wrapText="1"/>
    </xf>
    <xf numFmtId="0" fontId="60" fillId="2" borderId="14" xfId="3" applyFont="1" applyBorder="1" applyAlignment="1">
      <alignment horizontal="center" vertical="center" wrapText="1"/>
    </xf>
    <xf numFmtId="0" fontId="115" fillId="0" borderId="1" xfId="5" applyFont="1" applyBorder="1" applyAlignment="1">
      <alignment horizontal="center" vertical="center" wrapText="1"/>
    </xf>
    <xf numFmtId="175" fontId="1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60" fillId="2" borderId="47" xfId="3" applyFont="1" applyBorder="1" applyAlignment="1">
      <alignment horizontal="center" vertical="center" wrapText="1"/>
    </xf>
    <xf numFmtId="0" fontId="6" fillId="0" borderId="13" xfId="0" applyFont="1" applyBorder="1" applyAlignment="1">
      <alignment horizontal="center" vertical="center" wrapText="1"/>
    </xf>
    <xf numFmtId="0" fontId="60" fillId="32" borderId="59" xfId="0" applyFont="1" applyFill="1" applyBorder="1" applyAlignment="1">
      <alignment horizontal="center" vertical="center" wrapText="1"/>
    </xf>
    <xf numFmtId="0" fontId="60" fillId="32" borderId="60" xfId="0" applyFont="1" applyFill="1" applyBorder="1" applyAlignment="1">
      <alignment horizontal="center" vertical="center" wrapText="1"/>
    </xf>
    <xf numFmtId="0" fontId="60" fillId="0" borderId="5" xfId="0" applyFont="1" applyBorder="1" applyAlignment="1">
      <alignment horizontal="center" vertical="center" wrapText="1"/>
    </xf>
    <xf numFmtId="0" fontId="24" fillId="2" borderId="3" xfId="3" applyFont="1" applyBorder="1" applyAlignment="1">
      <alignment horizontal="center" vertical="center"/>
    </xf>
    <xf numFmtId="0" fontId="62" fillId="0" borderId="1" xfId="1" applyFont="1" applyBorder="1" applyAlignment="1">
      <alignment horizontal="center" vertical="center" wrapText="1"/>
    </xf>
    <xf numFmtId="0" fontId="6" fillId="12" borderId="1" xfId="0" applyFont="1" applyFill="1" applyBorder="1" applyAlignment="1">
      <alignment horizontal="center" vertical="center" wrapText="1"/>
    </xf>
    <xf numFmtId="0" fontId="122" fillId="0" borderId="0" xfId="0" applyFont="1" applyAlignment="1">
      <alignment horizontal="center" vertical="center"/>
    </xf>
    <xf numFmtId="0" fontId="109" fillId="0" borderId="1" xfId="0" applyFont="1" applyBorder="1" applyAlignment="1">
      <alignment horizontal="justify" vertical="center"/>
    </xf>
    <xf numFmtId="0" fontId="26" fillId="0" borderId="0" xfId="0" applyFont="1" applyAlignment="1">
      <alignment horizontal="center" vertical="center"/>
    </xf>
    <xf numFmtId="0" fontId="9" fillId="2" borderId="24" xfId="3" applyBorder="1" applyAlignment="1">
      <alignment horizontal="center" vertical="center"/>
    </xf>
    <xf numFmtId="0" fontId="6" fillId="0" borderId="17" xfId="0" applyFont="1" applyBorder="1" applyAlignment="1">
      <alignment horizontal="center" vertical="center" wrapText="1"/>
    </xf>
    <xf numFmtId="0" fontId="36" fillId="0" borderId="1" xfId="0" applyFont="1" applyBorder="1" applyAlignment="1">
      <alignment wrapText="1"/>
    </xf>
    <xf numFmtId="0" fontId="9" fillId="2" borderId="4" xfId="3" applyBorder="1" applyAlignment="1">
      <alignment horizontal="center" vertical="center"/>
    </xf>
    <xf numFmtId="0" fontId="9" fillId="2" borderId="44" xfId="3" applyBorder="1" applyAlignment="1">
      <alignment horizontal="center" vertical="center"/>
    </xf>
    <xf numFmtId="0" fontId="6" fillId="0" borderId="12" xfId="0" applyFont="1" applyBorder="1" applyAlignment="1">
      <alignment horizontal="center" vertical="center" wrapText="1"/>
    </xf>
    <xf numFmtId="0" fontId="9" fillId="2" borderId="3" xfId="3" applyBorder="1" applyAlignment="1">
      <alignment horizontal="center" vertical="center" wrapText="1"/>
    </xf>
    <xf numFmtId="0" fontId="52" fillId="0" borderId="1" xfId="0" applyFont="1" applyBorder="1" applyAlignment="1">
      <alignment horizontal="center" vertical="center" wrapText="1"/>
    </xf>
    <xf numFmtId="0" fontId="6" fillId="12" borderId="5" xfId="0" applyFont="1" applyFill="1" applyBorder="1" applyAlignment="1">
      <alignment horizontal="center" vertical="center" wrapText="1"/>
    </xf>
    <xf numFmtId="14" fontId="6" fillId="0" borderId="6" xfId="0" applyNumberFormat="1" applyFont="1" applyBorder="1" applyAlignment="1">
      <alignment horizontal="center" vertical="center" wrapText="1"/>
    </xf>
    <xf numFmtId="3" fontId="11" fillId="5" borderId="6" xfId="0" applyNumberFormat="1" applyFont="1" applyFill="1" applyBorder="1" applyAlignment="1">
      <alignment horizontal="center" vertical="center" wrapText="1"/>
    </xf>
    <xf numFmtId="0" fontId="6" fillId="0" borderId="37" xfId="0" applyFont="1" applyBorder="1" applyAlignment="1">
      <alignment horizontal="center" vertical="center" wrapText="1"/>
    </xf>
    <xf numFmtId="0" fontId="48" fillId="11" borderId="7"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35" fillId="2" borderId="6" xfId="3" applyFont="1" applyBorder="1" applyAlignment="1">
      <alignment horizontal="center" vertical="center"/>
    </xf>
    <xf numFmtId="0" fontId="6" fillId="7" borderId="13" xfId="0" applyFont="1" applyFill="1" applyBorder="1" applyAlignment="1">
      <alignment horizontal="center" vertical="center" wrapText="1"/>
    </xf>
    <xf numFmtId="0" fontId="35" fillId="2" borderId="1" xfId="3" applyFont="1" applyBorder="1" applyAlignment="1">
      <alignment horizontal="center" vertical="center"/>
    </xf>
    <xf numFmtId="49" fontId="6" fillId="0" borderId="7"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0" fontId="124" fillId="0" borderId="1" xfId="0" applyFont="1" applyBorder="1" applyAlignment="1">
      <alignment wrapText="1"/>
    </xf>
    <xf numFmtId="0" fontId="35" fillId="2" borderId="7" xfId="3" applyFont="1" applyBorder="1" applyAlignment="1">
      <alignment horizontal="center" vertical="center"/>
    </xf>
    <xf numFmtId="0" fontId="48" fillId="11" borderId="1" xfId="0" applyFont="1" applyFill="1" applyBorder="1" applyAlignment="1">
      <alignment horizontal="center" vertical="center" wrapText="1"/>
    </xf>
    <xf numFmtId="175" fontId="11" fillId="5" borderId="1" xfId="0" applyNumberFormat="1" applyFont="1" applyFill="1" applyBorder="1" applyAlignment="1">
      <alignment vertical="center"/>
    </xf>
    <xf numFmtId="0" fontId="6" fillId="0" borderId="11" xfId="0" applyFont="1" applyBorder="1" applyAlignment="1">
      <alignment horizontal="center" vertical="center" wrapText="1"/>
    </xf>
    <xf numFmtId="166" fontId="11" fillId="5" borderId="1" xfId="0" applyNumberFormat="1" applyFont="1" applyFill="1" applyBorder="1" applyAlignment="1">
      <alignment vertical="center"/>
    </xf>
    <xf numFmtId="0" fontId="9" fillId="2" borderId="7" xfId="3" applyBorder="1" applyAlignment="1">
      <alignment horizontal="center" vertical="center"/>
    </xf>
    <xf numFmtId="0" fontId="9" fillId="2" borderId="7" xfId="3" applyBorder="1" applyAlignment="1">
      <alignment horizontal="center" vertical="center" wrapText="1"/>
    </xf>
    <xf numFmtId="0" fontId="27" fillId="0" borderId="0" xfId="0" applyFont="1" applyAlignment="1">
      <alignment horizontal="center" vertical="center" wrapText="1"/>
    </xf>
    <xf numFmtId="0" fontId="9" fillId="2" borderId="1" xfId="3" applyBorder="1" applyAlignment="1">
      <alignment horizontal="center"/>
    </xf>
    <xf numFmtId="0" fontId="9" fillId="2" borderId="1" xfId="3" applyBorder="1" applyAlignment="1">
      <alignment horizontal="center" vertical="center" wrapText="1"/>
    </xf>
    <xf numFmtId="0" fontId="14" fillId="0" borderId="0" xfId="1" applyAlignment="1">
      <alignment vertical="center"/>
    </xf>
    <xf numFmtId="0" fontId="14" fillId="0" borderId="0" xfId="1" applyAlignment="1">
      <alignment horizontal="center" vertical="center"/>
    </xf>
    <xf numFmtId="166" fontId="112" fillId="5" borderId="1" xfId="0" applyNumberFormat="1" applyFont="1" applyFill="1" applyBorder="1" applyAlignment="1">
      <alignment horizontal="right" vertical="center"/>
    </xf>
    <xf numFmtId="0" fontId="14" fillId="0" borderId="1" xfId="1" applyBorder="1" applyAlignment="1">
      <alignment horizontal="center" vertical="center"/>
    </xf>
    <xf numFmtId="0" fontId="9" fillId="2" borderId="3" xfId="3" applyBorder="1" applyAlignment="1">
      <alignment horizontal="center"/>
    </xf>
    <xf numFmtId="0" fontId="5" fillId="0" borderId="1" xfId="0" applyFont="1" applyBorder="1" applyAlignment="1">
      <alignment horizontal="left" wrapText="1"/>
    </xf>
    <xf numFmtId="0" fontId="5" fillId="6" borderId="1" xfId="0" applyFont="1" applyFill="1" applyBorder="1" applyAlignment="1">
      <alignment horizontal="center" vertical="center" wrapText="1"/>
    </xf>
    <xf numFmtId="0" fontId="125" fillId="13" borderId="1" xfId="0" applyFont="1" applyFill="1" applyBorder="1" applyAlignment="1">
      <alignment vertical="center" wrapText="1"/>
    </xf>
    <xf numFmtId="3" fontId="6" fillId="0" borderId="1" xfId="0" applyNumberFormat="1" applyFont="1" applyBorder="1" applyAlignment="1">
      <alignment horizontal="right" vertical="center" wrapText="1"/>
    </xf>
    <xf numFmtId="0" fontId="89" fillId="0" borderId="1" xfId="0" applyFont="1" applyBorder="1" applyAlignment="1">
      <alignment vertical="center" wrapText="1"/>
    </xf>
    <xf numFmtId="0" fontId="6" fillId="0" borderId="1" xfId="0" applyFont="1" applyBorder="1" applyAlignment="1">
      <alignment horizontal="center" vertical="top" wrapText="1"/>
    </xf>
    <xf numFmtId="0" fontId="126" fillId="2" borderId="1" xfId="3" applyFont="1" applyBorder="1"/>
    <xf numFmtId="0" fontId="55" fillId="0" borderId="1" xfId="0" applyFont="1" applyBorder="1"/>
    <xf numFmtId="3" fontId="11" fillId="33" borderId="1" xfId="0" applyNumberFormat="1" applyFont="1" applyFill="1" applyBorder="1" applyAlignment="1">
      <alignment vertical="center" wrapText="1"/>
    </xf>
    <xf numFmtId="0" fontId="55" fillId="0" borderId="0" xfId="0" applyFont="1" applyAlignment="1">
      <alignment vertical="center"/>
    </xf>
    <xf numFmtId="0" fontId="55" fillId="0" borderId="1" xfId="0" applyFont="1" applyBorder="1" applyAlignment="1">
      <alignment wrapText="1"/>
    </xf>
    <xf numFmtId="0" fontId="55" fillId="0" borderId="1" xfId="0" applyFont="1" applyBorder="1" applyAlignment="1">
      <alignment vertical="center" wrapText="1"/>
    </xf>
    <xf numFmtId="0" fontId="117" fillId="0" borderId="1" xfId="0" applyFont="1" applyBorder="1" applyAlignment="1">
      <alignment horizontal="left" vertical="center" wrapText="1"/>
    </xf>
    <xf numFmtId="0" fontId="55" fillId="0" borderId="0" xfId="0" applyFont="1" applyAlignment="1">
      <alignment horizontal="left" vertical="center"/>
    </xf>
    <xf numFmtId="0" fontId="48" fillId="11" borderId="7" xfId="0" applyFont="1" applyFill="1" applyBorder="1" applyAlignment="1">
      <alignment vertical="center" wrapText="1"/>
    </xf>
    <xf numFmtId="0" fontId="125" fillId="13" borderId="7" xfId="0" applyFont="1" applyFill="1" applyBorder="1" applyAlignment="1">
      <alignment vertical="center" wrapText="1"/>
    </xf>
    <xf numFmtId="0" fontId="57" fillId="13" borderId="1" xfId="3" applyFont="1" applyFill="1" applyBorder="1"/>
    <xf numFmtId="0" fontId="6" fillId="0" borderId="1" xfId="16" applyFont="1" applyBorder="1" applyAlignment="1">
      <alignment vertical="center" wrapText="1"/>
    </xf>
    <xf numFmtId="0" fontId="35" fillId="2" borderId="1" xfId="3" applyFont="1" applyBorder="1"/>
    <xf numFmtId="0" fontId="59" fillId="0" borderId="1" xfId="8" applyFont="1" applyBorder="1" applyAlignment="1">
      <alignment wrapText="1"/>
    </xf>
    <xf numFmtId="0" fontId="59" fillId="0" borderId="1" xfId="8" applyFont="1" applyBorder="1" applyAlignment="1">
      <alignment horizontal="center" wrapText="1"/>
    </xf>
    <xf numFmtId="0" fontId="59" fillId="7" borderId="6" xfId="0" applyFont="1" applyFill="1" applyBorder="1" applyAlignment="1">
      <alignment horizontal="left" vertical="center" wrapText="1"/>
    </xf>
    <xf numFmtId="0" fontId="59" fillId="0" borderId="6" xfId="0" applyFont="1" applyBorder="1" applyAlignment="1">
      <alignment horizontal="center" vertical="center" wrapText="1"/>
    </xf>
    <xf numFmtId="0" fontId="59" fillId="0" borderId="6" xfId="0" applyFont="1" applyBorder="1" applyAlignment="1">
      <alignment wrapText="1"/>
    </xf>
    <xf numFmtId="0" fontId="59" fillId="0" borderId="1" xfId="0" applyFont="1" applyBorder="1" applyAlignment="1">
      <alignment horizontal="right"/>
    </xf>
    <xf numFmtId="0" fontId="60" fillId="0" borderId="8" xfId="0" applyFont="1" applyBorder="1" applyAlignment="1">
      <alignment vertical="center" wrapText="1"/>
    </xf>
    <xf numFmtId="0" fontId="5" fillId="0" borderId="9" xfId="15" applyFont="1" applyBorder="1" applyAlignment="1">
      <alignment horizontal="left" vertical="center"/>
    </xf>
    <xf numFmtId="0" fontId="81" fillId="4" borderId="7" xfId="0" applyFont="1" applyFill="1" applyBorder="1" applyAlignment="1">
      <alignment vertical="center" wrapText="1"/>
    </xf>
    <xf numFmtId="0" fontId="22" fillId="0" borderId="1" xfId="1" applyFont="1" applyBorder="1" applyAlignment="1">
      <alignment horizontal="left" vertical="center" wrapText="1"/>
    </xf>
    <xf numFmtId="0" fontId="127" fillId="3" borderId="19" xfId="0" applyFont="1" applyFill="1" applyBorder="1" applyAlignment="1">
      <alignment horizontal="center" vertical="center" wrapText="1"/>
    </xf>
    <xf numFmtId="0" fontId="127" fillId="12" borderId="5" xfId="0" applyFont="1" applyFill="1" applyBorder="1" applyAlignment="1">
      <alignment vertical="center" wrapText="1"/>
    </xf>
    <xf numFmtId="0" fontId="127" fillId="0" borderId="1" xfId="0" applyFont="1" applyBorder="1" applyAlignment="1">
      <alignment vertical="center" wrapText="1"/>
    </xf>
    <xf numFmtId="0" fontId="127" fillId="0" borderId="5" xfId="0" applyFont="1" applyBorder="1" applyAlignment="1">
      <alignment horizontal="left" vertical="center" wrapText="1"/>
    </xf>
    <xf numFmtId="0" fontId="128" fillId="2" borderId="9" xfId="9" applyFont="1" applyBorder="1" applyAlignment="1">
      <alignment horizontal="center" vertical="center" wrapText="1"/>
    </xf>
    <xf numFmtId="0" fontId="49" fillId="0" borderId="8" xfId="0" applyFont="1" applyBorder="1" applyAlignment="1">
      <alignment vertical="center" wrapText="1"/>
    </xf>
    <xf numFmtId="49" fontId="49" fillId="0" borderId="1" xfId="0" applyNumberFormat="1" applyFont="1" applyBorder="1" applyAlignment="1">
      <alignment horizontal="left" vertical="center" wrapText="1"/>
    </xf>
    <xf numFmtId="14" fontId="49" fillId="0" borderId="1" xfId="0" applyNumberFormat="1" applyFont="1" applyBorder="1" applyAlignment="1">
      <alignment horizontal="right" vertical="center" wrapText="1"/>
    </xf>
    <xf numFmtId="3" fontId="50" fillId="5" borderId="1" xfId="0" applyNumberFormat="1" applyFont="1" applyFill="1" applyBorder="1" applyAlignment="1">
      <alignment vertical="center" wrapText="1"/>
    </xf>
    <xf numFmtId="0" fontId="127" fillId="0" borderId="1" xfId="10" applyFont="1" applyBorder="1" applyAlignment="1">
      <alignment horizontal="left" vertical="center" wrapText="1"/>
    </xf>
    <xf numFmtId="0" fontId="60" fillId="12" borderId="5" xfId="0" applyFont="1" applyFill="1" applyBorder="1" applyAlignment="1">
      <alignment vertical="center" wrapText="1"/>
    </xf>
    <xf numFmtId="0" fontId="62" fillId="0" borderId="1" xfId="4" applyFont="1" applyBorder="1" applyAlignment="1">
      <alignment vertical="center" wrapText="1"/>
    </xf>
    <xf numFmtId="49" fontId="6" fillId="0" borderId="1" xfId="0" applyNumberFormat="1" applyFont="1" applyBorder="1" applyAlignment="1">
      <alignment horizontal="left" vertical="center" wrapText="1"/>
    </xf>
    <xf numFmtId="49" fontId="6" fillId="0" borderId="1" xfId="15" applyNumberFormat="1" applyFont="1" applyBorder="1" applyAlignment="1">
      <alignment horizontal="left" vertical="center"/>
    </xf>
    <xf numFmtId="0" fontId="6" fillId="0" borderId="1" xfId="15" applyFont="1" applyBorder="1" applyAlignment="1">
      <alignment horizontal="left" vertical="center"/>
    </xf>
    <xf numFmtId="0" fontId="24" fillId="2" borderId="6" xfId="9" applyFont="1" applyBorder="1" applyAlignment="1">
      <alignment horizontal="center" vertical="center" wrapText="1"/>
    </xf>
    <xf numFmtId="0" fontId="24" fillId="2" borderId="6" xfId="9" applyFont="1" applyBorder="1" applyAlignment="1">
      <alignment vertical="center" wrapText="1"/>
    </xf>
    <xf numFmtId="0" fontId="60" fillId="3" borderId="1" xfId="0" applyFont="1" applyFill="1" applyBorder="1" applyAlignment="1">
      <alignment horizontal="center" vertical="center" wrapText="1"/>
    </xf>
    <xf numFmtId="49" fontId="6" fillId="0" borderId="1" xfId="0" applyNumberFormat="1" applyFont="1" applyBorder="1" applyAlignment="1">
      <alignment horizontal="left" vertical="center"/>
    </xf>
    <xf numFmtId="0" fontId="26" fillId="0" borderId="1" xfId="0" applyFont="1" applyBorder="1" applyAlignment="1">
      <alignment horizontal="left" vertical="center" wrapText="1" indent="1"/>
    </xf>
    <xf numFmtId="0" fontId="6" fillId="0" borderId="6" xfId="10" applyBorder="1" applyAlignment="1">
      <alignment vertical="center" wrapText="1"/>
    </xf>
    <xf numFmtId="0" fontId="6" fillId="0" borderId="12" xfId="10" applyBorder="1" applyAlignment="1">
      <alignment horizontal="center" vertical="center" wrapText="1"/>
    </xf>
    <xf numFmtId="0" fontId="6" fillId="0" borderId="13" xfId="10" applyBorder="1" applyAlignment="1">
      <alignment horizontal="center" vertical="center" wrapText="1"/>
    </xf>
    <xf numFmtId="14" fontId="6" fillId="0" borderId="1" xfId="10" applyNumberFormat="1" applyBorder="1" applyAlignment="1">
      <alignment horizontal="right" vertical="center" wrapText="1"/>
    </xf>
    <xf numFmtId="3" fontId="6" fillId="0" borderId="1" xfId="10" applyNumberFormat="1" applyBorder="1" applyAlignment="1">
      <alignment vertical="center" wrapText="1"/>
    </xf>
    <xf numFmtId="0" fontId="65" fillId="2" borderId="9" xfId="9" applyFont="1" applyBorder="1" applyAlignment="1">
      <alignment horizontal="center" vertical="center" wrapText="1"/>
    </xf>
    <xf numFmtId="0" fontId="129" fillId="0" borderId="1" xfId="5" applyFont="1" applyBorder="1" applyAlignment="1">
      <alignment vertical="center" wrapText="1"/>
    </xf>
    <xf numFmtId="0" fontId="26" fillId="0" borderId="1" xfId="0" applyFont="1" applyBorder="1" applyAlignment="1">
      <alignment horizontal="left" vertical="center"/>
    </xf>
    <xf numFmtId="3" fontId="66" fillId="5" borderId="1" xfId="0" applyNumberFormat="1" applyFont="1" applyFill="1" applyBorder="1" applyAlignment="1">
      <alignment horizontal="center" vertical="center" wrapText="1"/>
    </xf>
    <xf numFmtId="0" fontId="62" fillId="0" borderId="1" xfId="5" applyFont="1" applyBorder="1" applyAlignment="1">
      <alignment vertical="center" wrapText="1"/>
    </xf>
    <xf numFmtId="0" fontId="6" fillId="0" borderId="5" xfId="6" applyBorder="1" applyAlignment="1">
      <alignment vertical="center" wrapText="1"/>
    </xf>
    <xf numFmtId="0" fontId="6" fillId="0" borderId="1" xfId="6" applyBorder="1" applyAlignment="1">
      <alignment horizontal="left" vertical="center"/>
    </xf>
    <xf numFmtId="3" fontId="11" fillId="5" borderId="1" xfId="6" applyNumberFormat="1" applyFont="1" applyFill="1" applyBorder="1" applyAlignment="1">
      <alignment horizontal="center" vertical="center" wrapText="1"/>
    </xf>
    <xf numFmtId="0" fontId="6" fillId="0" borderId="1" xfId="6" applyBorder="1" applyAlignment="1">
      <alignment wrapText="1"/>
    </xf>
    <xf numFmtId="0" fontId="26" fillId="3" borderId="19" xfId="0" applyFont="1" applyFill="1" applyBorder="1" applyAlignment="1">
      <alignment horizontal="center" vertical="center" wrapText="1"/>
    </xf>
    <xf numFmtId="0" fontId="26" fillId="12" borderId="5" xfId="0" applyFont="1" applyFill="1" applyBorder="1" applyAlignment="1">
      <alignment vertical="center" wrapText="1"/>
    </xf>
    <xf numFmtId="0" fontId="130" fillId="2" borderId="9" xfId="3" applyFont="1" applyBorder="1" applyAlignment="1">
      <alignment horizontal="center" vertical="center" wrapText="1"/>
    </xf>
    <xf numFmtId="0" fontId="129" fillId="0" borderId="1" xfId="1" applyFont="1" applyBorder="1" applyAlignment="1">
      <alignment vertical="center" wrapText="1"/>
    </xf>
    <xf numFmtId="14" fontId="26" fillId="0" borderId="1" xfId="0" applyNumberFormat="1" applyFont="1" applyBorder="1" applyAlignment="1">
      <alignment vertical="center" wrapText="1"/>
    </xf>
    <xf numFmtId="0" fontId="6" fillId="0" borderId="10" xfId="0" applyFont="1" applyBorder="1" applyAlignment="1">
      <alignment horizontal="left" vertical="center" wrapText="1"/>
    </xf>
    <xf numFmtId="0" fontId="6" fillId="0" borderId="61" xfId="0" applyFont="1" applyBorder="1" applyAlignment="1">
      <alignment horizontal="left" vertical="center" wrapText="1"/>
    </xf>
    <xf numFmtId="0" fontId="22" fillId="0" borderId="0" xfId="5" applyAlignment="1">
      <alignment vertical="center"/>
    </xf>
    <xf numFmtId="49" fontId="6" fillId="0" borderId="5" xfId="0" applyNumberFormat="1" applyFont="1" applyBorder="1" applyAlignment="1">
      <alignment horizontal="left" vertical="center" wrapText="1"/>
    </xf>
    <xf numFmtId="0" fontId="5" fillId="3" borderId="1" xfId="0" applyFont="1" applyFill="1" applyBorder="1" applyAlignment="1">
      <alignment horizontal="left" wrapText="1"/>
    </xf>
    <xf numFmtId="0" fontId="5" fillId="4" borderId="1" xfId="0" applyFont="1" applyFill="1" applyBorder="1" applyAlignment="1">
      <alignment horizontal="left" wrapText="1"/>
    </xf>
    <xf numFmtId="0" fontId="6" fillId="0" borderId="1" xfId="0" applyFont="1" applyBorder="1" applyAlignment="1">
      <alignment horizontal="left" wrapText="1"/>
    </xf>
    <xf numFmtId="0" fontId="6" fillId="0" borderId="5" xfId="0" applyFont="1" applyBorder="1" applyAlignment="1">
      <alignment horizontal="left" wrapText="1"/>
    </xf>
    <xf numFmtId="0" fontId="6" fillId="0" borderId="13" xfId="0" applyFont="1" applyBorder="1" applyAlignment="1">
      <alignment horizontal="left" wrapText="1"/>
    </xf>
    <xf numFmtId="0" fontId="6" fillId="0" borderId="1" xfId="0" applyFont="1" applyBorder="1" applyAlignment="1">
      <alignment horizontal="right" wrapText="1"/>
    </xf>
    <xf numFmtId="14" fontId="6" fillId="0" borderId="1" xfId="0" applyNumberFormat="1" applyFont="1" applyBorder="1" applyAlignment="1">
      <alignment horizontal="right" wrapText="1"/>
    </xf>
    <xf numFmtId="3" fontId="11" fillId="5" borderId="1" xfId="0" applyNumberFormat="1" applyFont="1" applyFill="1" applyBorder="1" applyAlignment="1">
      <alignment horizontal="right" wrapText="1"/>
    </xf>
    <xf numFmtId="0" fontId="6" fillId="0" borderId="17" xfId="0" applyFont="1" applyBorder="1" applyAlignment="1">
      <alignment horizontal="left" wrapText="1"/>
    </xf>
    <xf numFmtId="14" fontId="6" fillId="0" borderId="8" xfId="0" applyNumberFormat="1" applyFont="1" applyBorder="1" applyAlignment="1">
      <alignment horizontal="right" wrapText="1"/>
    </xf>
    <xf numFmtId="0" fontId="5" fillId="0" borderId="9" xfId="3" applyFont="1" applyFill="1" applyBorder="1" applyAlignment="1">
      <alignment horizontal="left"/>
    </xf>
    <xf numFmtId="0" fontId="9" fillId="2" borderId="61" xfId="3" applyBorder="1" applyAlignment="1">
      <alignment horizontal="center" vertical="center" wrapText="1"/>
    </xf>
    <xf numFmtId="0" fontId="131" fillId="0" borderId="5" xfId="0" applyFont="1" applyBorder="1" applyAlignment="1">
      <alignment vertical="center" wrapText="1"/>
    </xf>
    <xf numFmtId="0" fontId="6" fillId="7" borderId="1" xfId="0" applyFont="1" applyFill="1" applyBorder="1" applyAlignment="1">
      <alignment horizontal="right" vertical="center" wrapText="1"/>
    </xf>
    <xf numFmtId="0" fontId="6" fillId="15" borderId="1" xfId="0" applyFont="1" applyFill="1" applyBorder="1" applyAlignment="1">
      <alignment vertical="center" wrapText="1"/>
    </xf>
    <xf numFmtId="0" fontId="89" fillId="0" borderId="1" xfId="0" applyFont="1" applyBorder="1" applyAlignment="1">
      <alignment horizontal="right" vertical="center"/>
    </xf>
    <xf numFmtId="0" fontId="132" fillId="0" borderId="13" xfId="0" applyFont="1" applyBorder="1" applyAlignment="1">
      <alignment vertical="center" wrapText="1"/>
    </xf>
    <xf numFmtId="0" fontId="22" fillId="0" borderId="1" xfId="24" applyBorder="1" applyAlignment="1">
      <alignment vertical="center" wrapText="1"/>
    </xf>
    <xf numFmtId="0" fontId="22" fillId="0" borderId="1" xfId="24" applyFill="1" applyBorder="1" applyAlignment="1">
      <alignment vertical="center" wrapText="1"/>
    </xf>
    <xf numFmtId="0" fontId="60" fillId="0" borderId="0" xfId="0" applyFont="1" applyAlignment="1">
      <alignment horizontal="left" vertical="center"/>
    </xf>
    <xf numFmtId="0" fontId="22" fillId="0" borderId="1" xfId="24" applyBorder="1" applyAlignment="1">
      <alignment horizontal="left" vertical="center" wrapText="1"/>
    </xf>
    <xf numFmtId="0" fontId="26" fillId="0" borderId="5" xfId="0" applyFont="1" applyBorder="1" applyAlignment="1">
      <alignment wrapText="1"/>
    </xf>
    <xf numFmtId="0" fontId="5" fillId="0" borderId="0" xfId="0" applyFont="1" applyAlignment="1">
      <alignment horizontal="center" vertical="center" wrapText="1"/>
    </xf>
    <xf numFmtId="0" fontId="5" fillId="0" borderId="5" xfId="0" applyFont="1" applyBorder="1" applyAlignment="1">
      <alignment vertical="center" wrapText="1"/>
    </xf>
    <xf numFmtId="0" fontId="6" fillId="0" borderId="8" xfId="6" applyBorder="1" applyAlignment="1">
      <alignment horizontal="right" vertical="center" wrapText="1"/>
    </xf>
    <xf numFmtId="14" fontId="26" fillId="0" borderId="8" xfId="6" applyNumberFormat="1" applyFont="1" applyBorder="1" applyAlignment="1">
      <alignment vertical="center" wrapText="1"/>
    </xf>
    <xf numFmtId="0" fontId="6" fillId="0" borderId="8" xfId="6" applyBorder="1" applyAlignment="1">
      <alignment vertical="center" wrapText="1"/>
    </xf>
    <xf numFmtId="14" fontId="6" fillId="0" borderId="8" xfId="6" applyNumberFormat="1" applyBorder="1" applyAlignment="1">
      <alignment vertical="center" wrapText="1"/>
    </xf>
    <xf numFmtId="0" fontId="23" fillId="0" borderId="17" xfId="6" applyFont="1" applyBorder="1" applyAlignment="1">
      <alignment vertical="center" wrapText="1"/>
    </xf>
    <xf numFmtId="0" fontId="6" fillId="15" borderId="9" xfId="6" applyFill="1" applyBorder="1" applyAlignment="1">
      <alignment vertical="center" wrapText="1"/>
    </xf>
    <xf numFmtId="0" fontId="0" fillId="0" borderId="5" xfId="0" applyBorder="1" applyAlignment="1">
      <alignment wrapText="1"/>
    </xf>
    <xf numFmtId="0" fontId="119" fillId="0" borderId="20" xfId="0" applyFont="1" applyBorder="1" applyAlignment="1">
      <alignment wrapText="1"/>
    </xf>
    <xf numFmtId="0" fontId="119" fillId="0" borderId="20" xfId="0" applyFont="1" applyBorder="1" applyAlignment="1">
      <alignment horizontal="left" wrapText="1"/>
    </xf>
    <xf numFmtId="0" fontId="130" fillId="2" borderId="9" xfId="9" applyFont="1" applyBorder="1" applyAlignment="1">
      <alignment horizontal="center" vertical="center" wrapText="1"/>
    </xf>
    <xf numFmtId="0" fontId="129" fillId="0" borderId="1" xfId="4" applyFont="1" applyBorder="1" applyAlignment="1">
      <alignment vertical="center" wrapText="1"/>
    </xf>
    <xf numFmtId="49" fontId="26" fillId="0" borderId="1" xfId="0" applyNumberFormat="1" applyFont="1" applyBorder="1" applyAlignment="1">
      <alignment horizontal="left" vertical="center" wrapText="1"/>
    </xf>
    <xf numFmtId="0" fontId="26" fillId="0" borderId="5" xfId="10" applyFont="1" applyBorder="1" applyAlignment="1">
      <alignment horizontal="left" vertical="center" wrapText="1"/>
    </xf>
    <xf numFmtId="0" fontId="26" fillId="3" borderId="1" xfId="0" applyFont="1" applyFill="1" applyBorder="1" applyAlignment="1">
      <alignment horizontal="left" vertical="center" wrapText="1"/>
    </xf>
    <xf numFmtId="0" fontId="26" fillId="4" borderId="1" xfId="0" applyFont="1" applyFill="1" applyBorder="1" applyAlignment="1">
      <alignment horizontal="left" vertical="center" wrapText="1"/>
    </xf>
    <xf numFmtId="0" fontId="26" fillId="0" borderId="8" xfId="0" applyFont="1" applyBorder="1" applyAlignment="1">
      <alignment horizontal="left" vertical="center" wrapText="1"/>
    </xf>
    <xf numFmtId="0" fontId="133" fillId="0" borderId="1" xfId="5" applyFont="1" applyBorder="1" applyAlignment="1">
      <alignment vertical="center" wrapText="1"/>
    </xf>
    <xf numFmtId="0" fontId="134" fillId="0" borderId="61" xfId="0" applyFont="1" applyBorder="1" applyAlignment="1">
      <alignment vertical="center" wrapText="1"/>
    </xf>
    <xf numFmtId="0" fontId="119" fillId="0" borderId="8" xfId="0" applyFont="1" applyBorder="1" applyAlignment="1">
      <alignment vertical="center" wrapText="1"/>
    </xf>
    <xf numFmtId="0" fontId="26" fillId="0" borderId="1" xfId="0" applyFont="1" applyBorder="1" applyAlignment="1">
      <alignment horizontal="right" vertical="center"/>
    </xf>
    <xf numFmtId="14" fontId="119" fillId="0" borderId="1" xfId="0" applyNumberFormat="1" applyFont="1" applyBorder="1" applyAlignment="1">
      <alignment vertical="center" wrapText="1"/>
    </xf>
    <xf numFmtId="4" fontId="66" fillId="5" borderId="1" xfId="0" applyNumberFormat="1" applyFont="1" applyFill="1" applyBorder="1" applyAlignment="1">
      <alignment vertical="center" wrapText="1"/>
    </xf>
    <xf numFmtId="0" fontId="10" fillId="0" borderId="1" xfId="0" applyFont="1" applyBorder="1" applyAlignment="1">
      <alignment horizontal="center" vertical="center" wrapText="1"/>
    </xf>
    <xf numFmtId="0" fontId="10" fillId="0" borderId="0" xfId="0" applyFont="1" applyAlignment="1">
      <alignment vertical="center" wrapText="1"/>
    </xf>
    <xf numFmtId="0" fontId="6" fillId="15" borderId="9" xfId="0" applyFont="1" applyFill="1" applyBorder="1" applyAlignment="1">
      <alignment vertical="center" wrapText="1"/>
    </xf>
    <xf numFmtId="0" fontId="26" fillId="15" borderId="9" xfId="0" applyFont="1" applyFill="1" applyBorder="1" applyAlignment="1">
      <alignment vertical="center" wrapText="1"/>
    </xf>
    <xf numFmtId="0" fontId="55" fillId="0" borderId="1" xfId="0" applyFont="1" applyBorder="1" applyAlignment="1">
      <alignment horizontal="right" vertical="center"/>
    </xf>
    <xf numFmtId="0" fontId="5" fillId="3" borderId="1" xfId="10" applyFont="1" applyFill="1" applyBorder="1" applyAlignment="1">
      <alignment horizontal="left" vertical="center" wrapText="1"/>
    </xf>
    <xf numFmtId="0" fontId="5" fillId="4" borderId="1" xfId="10" applyFont="1" applyFill="1" applyBorder="1" applyAlignment="1">
      <alignment horizontal="left" vertical="center" wrapText="1"/>
    </xf>
    <xf numFmtId="3" fontId="11" fillId="5" borderId="1" xfId="10" applyNumberFormat="1" applyFont="1" applyFill="1" applyBorder="1" applyAlignment="1">
      <alignment vertical="center" wrapText="1"/>
    </xf>
    <xf numFmtId="49" fontId="26" fillId="0" borderId="1" xfId="0" applyNumberFormat="1" applyFont="1" applyBorder="1" applyAlignment="1">
      <alignment horizontal="right" vertical="center"/>
    </xf>
    <xf numFmtId="0" fontId="6" fillId="3"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2" fillId="0" borderId="1" xfId="1" applyFont="1" applyBorder="1" applyAlignment="1">
      <alignment vertical="center" wrapText="1"/>
    </xf>
    <xf numFmtId="0" fontId="6" fillId="0" borderId="1" xfId="15" applyFont="1" applyBorder="1" applyAlignment="1">
      <alignment horizontal="right" vertical="center"/>
    </xf>
    <xf numFmtId="4" fontId="6" fillId="0" borderId="1" xfId="0" applyNumberFormat="1" applyFont="1" applyBorder="1" applyAlignment="1">
      <alignment horizontal="left" vertical="center" wrapText="1"/>
    </xf>
    <xf numFmtId="0" fontId="26" fillId="0" borderId="13" xfId="0" applyFont="1" applyBorder="1" applyAlignment="1">
      <alignment horizontal="left" vertical="center" wrapText="1"/>
    </xf>
    <xf numFmtId="0" fontId="26" fillId="0" borderId="9" xfId="0" applyFont="1" applyBorder="1" applyAlignment="1">
      <alignment horizontal="left" vertical="center" wrapText="1"/>
    </xf>
    <xf numFmtId="0" fontId="26" fillId="0" borderId="8" xfId="0" applyFont="1" applyBorder="1" applyAlignment="1">
      <alignment horizontal="right" vertical="center" wrapText="1"/>
    </xf>
    <xf numFmtId="14" fontId="26" fillId="0" borderId="8" xfId="0" applyNumberFormat="1" applyFont="1" applyBorder="1" applyAlignment="1">
      <alignment horizontal="right" vertical="center" wrapText="1"/>
    </xf>
    <xf numFmtId="3" fontId="66" fillId="5" borderId="1" xfId="0" applyNumberFormat="1" applyFont="1" applyFill="1" applyBorder="1" applyAlignment="1">
      <alignment horizontal="right" vertical="center" wrapText="1"/>
    </xf>
    <xf numFmtId="0" fontId="6" fillId="15" borderId="9" xfId="0" applyFont="1" applyFill="1" applyBorder="1" applyAlignment="1">
      <alignment horizontal="left" vertical="center" wrapText="1"/>
    </xf>
    <xf numFmtId="0" fontId="22" fillId="0" borderId="1" xfId="1" applyFont="1" applyFill="1" applyBorder="1" applyAlignment="1">
      <alignment vertical="center" wrapText="1"/>
    </xf>
    <xf numFmtId="49" fontId="55" fillId="0" borderId="1" xfId="0" applyNumberFormat="1" applyFont="1" applyBorder="1" applyAlignment="1">
      <alignment horizontal="right" vertical="center"/>
    </xf>
    <xf numFmtId="0" fontId="26" fillId="3" borderId="1" xfId="6" applyFont="1" applyFill="1" applyBorder="1" applyAlignment="1">
      <alignment horizontal="left" vertical="center" wrapText="1"/>
    </xf>
    <xf numFmtId="0" fontId="26" fillId="4" borderId="1" xfId="6" applyFont="1" applyFill="1" applyBorder="1" applyAlignment="1">
      <alignment horizontal="left" vertical="center" wrapText="1"/>
    </xf>
    <xf numFmtId="0" fontId="26" fillId="0" borderId="1" xfId="6" applyFont="1" applyBorder="1" applyAlignment="1">
      <alignment horizontal="left" vertical="center" wrapText="1"/>
    </xf>
    <xf numFmtId="0" fontId="26" fillId="0" borderId="8" xfId="6" applyFont="1" applyBorder="1" applyAlignment="1">
      <alignment horizontal="left" vertical="center" wrapText="1"/>
    </xf>
    <xf numFmtId="0" fontId="26" fillId="0" borderId="5" xfId="6" applyFont="1" applyBorder="1" applyAlignment="1">
      <alignment horizontal="left" vertical="center" wrapText="1"/>
    </xf>
    <xf numFmtId="0" fontId="26" fillId="0" borderId="13" xfId="6" applyFont="1" applyBorder="1" applyAlignment="1">
      <alignment vertical="center" wrapText="1"/>
    </xf>
    <xf numFmtId="0" fontId="129" fillId="0" borderId="1" xfId="24" applyFont="1" applyBorder="1" applyAlignment="1">
      <alignment vertical="center" wrapText="1"/>
    </xf>
    <xf numFmtId="0" fontId="26" fillId="0" borderId="9" xfId="6" applyFont="1" applyBorder="1" applyAlignment="1">
      <alignment vertical="center" wrapText="1"/>
    </xf>
    <xf numFmtId="0" fontId="26" fillId="0" borderId="1" xfId="6" applyFont="1" applyBorder="1" applyAlignment="1">
      <alignment vertical="center" wrapText="1"/>
    </xf>
    <xf numFmtId="49" fontId="26" fillId="0" borderId="1" xfId="6" applyNumberFormat="1" applyFont="1" applyBorder="1" applyAlignment="1">
      <alignment horizontal="right" vertical="center" wrapText="1"/>
    </xf>
    <xf numFmtId="14" fontId="26" fillId="0" borderId="1" xfId="6" applyNumberFormat="1" applyFont="1" applyBorder="1" applyAlignment="1">
      <alignment vertical="center" wrapText="1"/>
    </xf>
    <xf numFmtId="3" fontId="66" fillId="5" borderId="1" xfId="6" applyNumberFormat="1" applyFont="1" applyFill="1" applyBorder="1" applyAlignment="1">
      <alignment vertical="center" wrapText="1"/>
    </xf>
    <xf numFmtId="49" fontId="26" fillId="0" borderId="1" xfId="6" applyNumberFormat="1" applyFont="1" applyBorder="1" applyAlignment="1">
      <alignment horizontal="right" vertical="center"/>
    </xf>
    <xf numFmtId="0" fontId="6" fillId="0" borderId="5" xfId="0" applyFont="1" applyBorder="1" applyAlignment="1">
      <alignment vertical="center"/>
    </xf>
    <xf numFmtId="0" fontId="6" fillId="0" borderId="5" xfId="1" applyFont="1" applyBorder="1" applyAlignment="1">
      <alignment horizontal="left" vertical="center"/>
    </xf>
    <xf numFmtId="0" fontId="6" fillId="0" borderId="1" xfId="1" applyFont="1" applyBorder="1" applyAlignment="1">
      <alignment vertical="center"/>
    </xf>
    <xf numFmtId="0" fontId="6" fillId="0" borderId="0" xfId="1" applyFont="1" applyAlignment="1">
      <alignment vertical="center" wrapText="1"/>
    </xf>
    <xf numFmtId="0" fontId="5" fillId="13" borderId="3" xfId="3" applyFont="1" applyFill="1" applyBorder="1" applyAlignment="1">
      <alignment vertical="center"/>
    </xf>
    <xf numFmtId="0" fontId="5" fillId="13" borderId="3" xfId="3" applyFont="1" applyFill="1" applyBorder="1" applyAlignment="1">
      <alignment vertical="center" wrapText="1"/>
    </xf>
    <xf numFmtId="3" fontId="11" fillId="10" borderId="1" xfId="0" applyNumberFormat="1" applyFont="1" applyFill="1" applyBorder="1" applyAlignment="1">
      <alignment horizontal="right" vertical="center"/>
    </xf>
    <xf numFmtId="0" fontId="5" fillId="7" borderId="9" xfId="0" applyFont="1" applyFill="1" applyBorder="1" applyAlignment="1">
      <alignment horizontal="left" vertical="center" wrapText="1"/>
    </xf>
    <xf numFmtId="3" fontId="11" fillId="10" borderId="1" xfId="0" applyNumberFormat="1" applyFont="1" applyFill="1" applyBorder="1" applyAlignment="1">
      <alignment horizontal="right" vertical="center" wrapText="1"/>
    </xf>
    <xf numFmtId="0" fontId="5" fillId="7" borderId="18" xfId="0" applyFont="1" applyFill="1" applyBorder="1" applyAlignment="1">
      <alignment horizontal="left" vertical="center" wrapText="1"/>
    </xf>
    <xf numFmtId="0" fontId="5" fillId="12"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90" fillId="0" borderId="1" xfId="0" applyFont="1" applyBorder="1" applyAlignment="1">
      <alignment horizontal="center" vertical="center" wrapText="1"/>
    </xf>
    <xf numFmtId="0" fontId="6" fillId="0" borderId="0" xfId="16" applyFont="1" applyAlignment="1">
      <alignment horizontal="left" vertical="center" wrapText="1"/>
    </xf>
    <xf numFmtId="0" fontId="5" fillId="13" borderId="3" xfId="3" applyFont="1" applyFill="1" applyBorder="1" applyAlignment="1">
      <alignment horizontal="left" vertical="center"/>
    </xf>
    <xf numFmtId="0" fontId="6" fillId="0" borderId="1" xfId="16" applyFont="1" applyBorder="1" applyAlignment="1">
      <alignment horizontal="left" vertical="center" wrapText="1"/>
    </xf>
    <xf numFmtId="14" fontId="6" fillId="0" borderId="1" xfId="16" applyNumberFormat="1" applyFont="1" applyBorder="1" applyAlignment="1">
      <alignment vertical="center" wrapText="1"/>
    </xf>
    <xf numFmtId="0" fontId="6" fillId="12" borderId="1" xfId="16" applyFont="1" applyFill="1" applyBorder="1" applyAlignment="1">
      <alignment vertical="center" wrapText="1"/>
    </xf>
    <xf numFmtId="3" fontId="11" fillId="10" borderId="1" xfId="16" applyNumberFormat="1" applyFont="1" applyFill="1" applyBorder="1" applyAlignment="1">
      <alignment vertical="center" wrapText="1"/>
    </xf>
    <xf numFmtId="0" fontId="6" fillId="0" borderId="1" xfId="1" applyFont="1" applyBorder="1" applyAlignment="1" applyProtection="1">
      <alignment vertical="center"/>
    </xf>
    <xf numFmtId="0" fontId="6" fillId="0" borderId="1" xfId="16" applyFont="1" applyBorder="1" applyAlignment="1">
      <alignment horizontal="left" vertical="center"/>
    </xf>
    <xf numFmtId="0" fontId="26" fillId="12" borderId="1" xfId="0" applyFont="1" applyFill="1" applyBorder="1" applyAlignment="1">
      <alignment vertical="center" wrapText="1"/>
    </xf>
    <xf numFmtId="167" fontId="6" fillId="0" borderId="1" xfId="16" applyNumberFormat="1" applyFont="1" applyBorder="1" applyAlignment="1">
      <alignment vertical="center" wrapText="1"/>
    </xf>
    <xf numFmtId="0" fontId="5" fillId="0" borderId="1" xfId="0" applyFont="1" applyBorder="1" applyAlignment="1">
      <alignment vertical="center"/>
    </xf>
    <xf numFmtId="0" fontId="6" fillId="0" borderId="1" xfId="1" applyFont="1" applyFill="1" applyBorder="1" applyAlignment="1" applyProtection="1">
      <alignment vertical="center"/>
    </xf>
    <xf numFmtId="0" fontId="6" fillId="0" borderId="0" xfId="0" applyFont="1"/>
    <xf numFmtId="0" fontId="6" fillId="0" borderId="0" xfId="0" applyFont="1" applyAlignment="1">
      <alignment horizontal="left"/>
    </xf>
    <xf numFmtId="0" fontId="6" fillId="0" borderId="1" xfId="1" applyFont="1" applyBorder="1" applyAlignment="1" applyProtection="1">
      <alignment vertical="center" wrapText="1"/>
    </xf>
    <xf numFmtId="0" fontId="6" fillId="0" borderId="1" xfId="1" applyFont="1" applyFill="1" applyBorder="1" applyAlignment="1" applyProtection="1">
      <alignment vertical="center" wrapText="1" readingOrder="1"/>
    </xf>
    <xf numFmtId="0" fontId="5" fillId="2" borderId="3" xfId="3" applyFont="1" applyBorder="1" applyAlignment="1">
      <alignment horizontal="left" vertical="center"/>
    </xf>
    <xf numFmtId="0" fontId="9" fillId="0" borderId="1" xfId="7" applyBorder="1" applyAlignment="1">
      <alignment horizontal="left" vertical="center" wrapText="1"/>
    </xf>
    <xf numFmtId="0" fontId="6" fillId="0" borderId="1" xfId="16" applyFont="1" applyBorder="1" applyAlignment="1">
      <alignment horizontal="right" vertical="center" wrapText="1"/>
    </xf>
    <xf numFmtId="3" fontId="11" fillId="10" borderId="1" xfId="16" applyNumberFormat="1" applyFont="1" applyFill="1" applyBorder="1" applyAlignment="1">
      <alignment horizontal="right" vertical="center" wrapText="1"/>
    </xf>
    <xf numFmtId="1" fontId="6" fillId="0" borderId="1" xfId="0" applyNumberFormat="1" applyFont="1" applyBorder="1" applyAlignment="1">
      <alignment horizontal="right" vertical="center" wrapText="1"/>
    </xf>
    <xf numFmtId="0" fontId="5" fillId="3" borderId="17" xfId="0" applyFont="1" applyFill="1" applyBorder="1" applyAlignment="1">
      <alignment horizontal="center" vertical="center" wrapText="1"/>
    </xf>
    <xf numFmtId="0" fontId="5" fillId="12" borderId="7" xfId="0" applyFont="1" applyFill="1" applyBorder="1" applyAlignment="1">
      <alignment vertical="center" wrapText="1"/>
    </xf>
    <xf numFmtId="168" fontId="11" fillId="5" borderId="1" xfId="0" applyNumberFormat="1" applyFont="1" applyFill="1" applyBorder="1" applyAlignment="1">
      <alignment vertical="center" wrapText="1"/>
    </xf>
    <xf numFmtId="0" fontId="135" fillId="12" borderId="7" xfId="0" applyFont="1" applyFill="1" applyBorder="1" applyAlignment="1">
      <alignment vertical="center" wrapText="1"/>
    </xf>
    <xf numFmtId="0" fontId="27" fillId="0" borderId="5" xfId="0" applyFont="1" applyBorder="1" applyAlignment="1">
      <alignment vertical="center" wrapText="1"/>
    </xf>
    <xf numFmtId="0" fontId="71" fillId="0" borderId="1" xfId="0" applyFont="1" applyBorder="1" applyAlignment="1">
      <alignment vertical="center" wrapText="1"/>
    </xf>
    <xf numFmtId="0" fontId="5" fillId="3" borderId="5" xfId="0" applyFont="1" applyFill="1" applyBorder="1" applyAlignment="1">
      <alignment horizontal="center" vertical="center" wrapText="1"/>
    </xf>
    <xf numFmtId="0" fontId="5" fillId="4" borderId="1" xfId="0" applyFont="1" applyFill="1" applyBorder="1" applyAlignment="1">
      <alignment vertical="center"/>
    </xf>
    <xf numFmtId="0" fontId="5" fillId="0" borderId="1" xfId="0" applyFont="1" applyBorder="1" applyAlignment="1">
      <alignment horizontal="left" vertical="center"/>
    </xf>
    <xf numFmtId="49" fontId="5" fillId="0" borderId="6" xfId="0" applyNumberFormat="1" applyFont="1" applyBorder="1" applyAlignment="1">
      <alignment horizontal="right" vertical="center"/>
    </xf>
    <xf numFmtId="14" fontId="5" fillId="0" borderId="6" xfId="0" applyNumberFormat="1" applyFont="1" applyBorder="1" applyAlignment="1">
      <alignment horizontal="right" vertical="center"/>
    </xf>
    <xf numFmtId="0" fontId="5" fillId="0" borderId="22" xfId="0" applyFont="1" applyBorder="1" applyAlignment="1">
      <alignment horizontal="right" vertical="center"/>
    </xf>
    <xf numFmtId="168" fontId="78" fillId="10" borderId="1" xfId="0" applyNumberFormat="1" applyFont="1" applyFill="1" applyBorder="1" applyAlignment="1">
      <alignment vertical="center" wrapText="1"/>
    </xf>
    <xf numFmtId="14" fontId="5" fillId="0" borderId="1" xfId="0" applyNumberFormat="1" applyFont="1" applyBorder="1" applyAlignment="1">
      <alignment horizontal="right" vertical="center"/>
    </xf>
    <xf numFmtId="0" fontId="5" fillId="0" borderId="8" xfId="0" applyFont="1" applyBorder="1" applyAlignment="1">
      <alignment horizontal="right" vertical="center"/>
    </xf>
    <xf numFmtId="0" fontId="49" fillId="0" borderId="1" xfId="0" applyFont="1" applyBorder="1" applyAlignment="1">
      <alignment vertical="center"/>
    </xf>
    <xf numFmtId="0" fontId="5" fillId="0" borderId="6" xfId="0" applyFont="1" applyBorder="1" applyAlignment="1">
      <alignment vertical="center"/>
    </xf>
    <xf numFmtId="14" fontId="5" fillId="0" borderId="22" xfId="0" applyNumberFormat="1" applyFont="1" applyBorder="1" applyAlignment="1">
      <alignment horizontal="right" vertical="center"/>
    </xf>
    <xf numFmtId="0" fontId="5" fillId="0" borderId="1" xfId="0" applyFont="1" applyBorder="1" applyAlignment="1">
      <alignment horizontal="right" vertical="center"/>
    </xf>
    <xf numFmtId="0" fontId="5" fillId="0" borderId="8" xfId="0" applyFont="1" applyBorder="1" applyAlignment="1">
      <alignment horizontal="left" vertical="center"/>
    </xf>
    <xf numFmtId="0" fontId="5" fillId="0" borderId="8" xfId="0" applyFont="1" applyBorder="1" applyAlignment="1">
      <alignment vertical="center"/>
    </xf>
    <xf numFmtId="14" fontId="5" fillId="0" borderId="8" xfId="0" applyNumberFormat="1" applyFont="1" applyBorder="1" applyAlignment="1">
      <alignment horizontal="right" vertical="center"/>
    </xf>
    <xf numFmtId="0" fontId="5" fillId="0" borderId="6" xfId="0" applyFont="1" applyBorder="1" applyAlignment="1">
      <alignment horizontal="left" vertical="center"/>
    </xf>
    <xf numFmtId="0" fontId="5" fillId="0" borderId="22" xfId="0" applyFont="1" applyBorder="1" applyAlignment="1">
      <alignment horizontal="left" vertical="center"/>
    </xf>
    <xf numFmtId="0" fontId="5" fillId="0" borderId="22" xfId="0" applyFont="1" applyBorder="1" applyAlignment="1">
      <alignment vertical="center"/>
    </xf>
    <xf numFmtId="14" fontId="5" fillId="0" borderId="22" xfId="0" applyNumberFormat="1" applyFont="1" applyBorder="1" applyAlignment="1">
      <alignment vertical="center"/>
    </xf>
    <xf numFmtId="0" fontId="5" fillId="0" borderId="6" xfId="0" applyFont="1" applyBorder="1" applyAlignment="1">
      <alignment vertical="center" wrapText="1"/>
    </xf>
    <xf numFmtId="0" fontId="5" fillId="0" borderId="22" xfId="0" applyFont="1" applyBorder="1" applyAlignment="1">
      <alignment vertical="center" wrapText="1"/>
    </xf>
    <xf numFmtId="0" fontId="5" fillId="0" borderId="22" xfId="0" applyFont="1" applyBorder="1" applyAlignment="1">
      <alignment horizontal="left" vertical="center" wrapText="1"/>
    </xf>
    <xf numFmtId="0" fontId="5" fillId="0" borderId="15" xfId="0" applyFont="1" applyBorder="1" applyAlignment="1">
      <alignment horizontal="left" vertical="center" wrapText="1"/>
    </xf>
    <xf numFmtId="0" fontId="5" fillId="0" borderId="0" xfId="0" applyFont="1" applyAlignment="1">
      <alignment vertical="center"/>
    </xf>
    <xf numFmtId="0" fontId="5" fillId="7" borderId="1" xfId="0" applyFont="1" applyFill="1" applyBorder="1" applyAlignment="1">
      <alignment horizontal="left" vertical="center"/>
    </xf>
    <xf numFmtId="0" fontId="5" fillId="7" borderId="1" xfId="0" applyFont="1" applyFill="1" applyBorder="1" applyAlignment="1">
      <alignment vertical="center"/>
    </xf>
    <xf numFmtId="14" fontId="5" fillId="7" borderId="1" xfId="0" applyNumberFormat="1" applyFont="1" applyFill="1" applyBorder="1" applyAlignment="1">
      <alignment vertical="center"/>
    </xf>
    <xf numFmtId="14" fontId="5" fillId="0" borderId="1" xfId="0" applyNumberFormat="1" applyFont="1" applyBorder="1" applyAlignment="1">
      <alignment vertical="center"/>
    </xf>
    <xf numFmtId="14" fontId="5" fillId="0" borderId="1" xfId="0" applyNumberFormat="1" applyFont="1" applyBorder="1" applyAlignment="1">
      <alignment vertical="center" wrapText="1"/>
    </xf>
    <xf numFmtId="0" fontId="5" fillId="0" borderId="8" xfId="0" applyFont="1" applyBorder="1" applyAlignment="1">
      <alignment vertical="center" wrapText="1"/>
    </xf>
    <xf numFmtId="0" fontId="5" fillId="31" borderId="1" xfId="0" applyFont="1" applyFill="1" applyBorder="1" applyAlignment="1">
      <alignment vertical="center" wrapText="1"/>
    </xf>
    <xf numFmtId="168" fontId="78" fillId="8" borderId="1" xfId="0" applyNumberFormat="1" applyFont="1" applyFill="1" applyBorder="1" applyAlignment="1">
      <alignment vertical="center" wrapText="1"/>
    </xf>
    <xf numFmtId="0" fontId="5" fillId="31" borderId="8" xfId="0" applyFont="1" applyFill="1" applyBorder="1" applyAlignment="1">
      <alignment vertical="center" wrapText="1"/>
    </xf>
    <xf numFmtId="0" fontId="5" fillId="0" borderId="8" xfId="0" applyFont="1" applyBorder="1" applyAlignment="1">
      <alignment horizontal="left" vertical="center" wrapText="1"/>
    </xf>
    <xf numFmtId="14" fontId="5" fillId="0" borderId="8" xfId="0" applyNumberFormat="1" applyFont="1" applyBorder="1" applyAlignment="1">
      <alignment vertical="center" wrapText="1"/>
    </xf>
    <xf numFmtId="0" fontId="5" fillId="31" borderId="22" xfId="0" applyFont="1" applyFill="1" applyBorder="1" applyAlignment="1">
      <alignment vertical="center" wrapText="1"/>
    </xf>
    <xf numFmtId="0" fontId="5" fillId="0" borderId="6" xfId="0" applyFont="1" applyBorder="1" applyAlignment="1">
      <alignment horizontal="left" vertical="center" wrapText="1"/>
    </xf>
    <xf numFmtId="14" fontId="5" fillId="0" borderId="22" xfId="0" applyNumberFormat="1" applyFont="1" applyBorder="1" applyAlignment="1">
      <alignment vertical="center" wrapText="1"/>
    </xf>
    <xf numFmtId="14" fontId="5" fillId="15" borderId="22" xfId="0" applyNumberFormat="1" applyFont="1" applyFill="1" applyBorder="1" applyAlignment="1">
      <alignment vertical="center" wrapText="1"/>
    </xf>
    <xf numFmtId="14" fontId="5" fillId="0" borderId="25" xfId="0" applyNumberFormat="1" applyFont="1" applyBorder="1" applyAlignment="1">
      <alignment vertical="center" wrapText="1"/>
    </xf>
    <xf numFmtId="14" fontId="5" fillId="0" borderId="19" xfId="0" applyNumberFormat="1" applyFont="1" applyBorder="1" applyAlignment="1">
      <alignment vertical="center" wrapText="1"/>
    </xf>
    <xf numFmtId="0" fontId="5" fillId="0" borderId="19" xfId="0" applyFont="1" applyBorder="1" applyAlignment="1">
      <alignment vertical="center" wrapText="1"/>
    </xf>
    <xf numFmtId="0" fontId="5" fillId="4" borderId="22" xfId="0" applyFont="1" applyFill="1" applyBorder="1" applyAlignment="1">
      <alignment vertical="center" wrapText="1"/>
    </xf>
    <xf numFmtId="0" fontId="5" fillId="0" borderId="22" xfId="0" applyFont="1" applyBorder="1" applyAlignment="1">
      <alignment horizontal="right" vertical="center" wrapText="1"/>
    </xf>
    <xf numFmtId="0" fontId="136" fillId="0" borderId="1" xfId="0" applyFont="1" applyBorder="1" applyAlignment="1">
      <alignment horizontal="left" vertical="center" wrapText="1"/>
    </xf>
    <xf numFmtId="49" fontId="5" fillId="0" borderId="1" xfId="0" applyNumberFormat="1" applyFont="1" applyBorder="1" applyAlignment="1">
      <alignment horizontal="right" vertical="center" wrapText="1"/>
    </xf>
    <xf numFmtId="0" fontId="5" fillId="0" borderId="62" xfId="0" applyFont="1" applyBorder="1" applyAlignment="1">
      <alignment vertical="center" wrapText="1"/>
    </xf>
    <xf numFmtId="0" fontId="5" fillId="0" borderId="63" xfId="0" applyFont="1" applyBorder="1" applyAlignment="1">
      <alignment vertical="center" wrapText="1"/>
    </xf>
    <xf numFmtId="0" fontId="5" fillId="0" borderId="7" xfId="0" applyFont="1" applyBorder="1" applyAlignment="1">
      <alignment vertical="center" wrapText="1"/>
    </xf>
    <xf numFmtId="0" fontId="5" fillId="0" borderId="12" xfId="0" applyFont="1" applyBorder="1" applyAlignment="1">
      <alignment vertical="center" wrapText="1"/>
    </xf>
    <xf numFmtId="0" fontId="5" fillId="0" borderId="5" xfId="0" applyFont="1" applyBorder="1" applyAlignment="1">
      <alignment horizontal="left" vertical="center" wrapText="1"/>
    </xf>
    <xf numFmtId="0" fontId="68" fillId="2" borderId="3" xfId="3" applyFont="1" applyBorder="1" applyAlignment="1">
      <alignment vertical="center" wrapText="1"/>
    </xf>
    <xf numFmtId="0" fontId="5" fillId="2" borderId="64" xfId="3" applyFont="1" applyBorder="1" applyAlignment="1">
      <alignment vertical="center" wrapText="1"/>
    </xf>
    <xf numFmtId="0" fontId="27" fillId="0" borderId="1" xfId="0" applyFont="1" applyBorder="1" applyAlignment="1">
      <alignment horizontal="center" vertical="center" wrapText="1"/>
    </xf>
    <xf numFmtId="168" fontId="11" fillId="10" borderId="1" xfId="0" applyNumberFormat="1" applyFont="1" applyFill="1" applyBorder="1" applyAlignment="1">
      <alignment vertical="center" wrapText="1"/>
    </xf>
    <xf numFmtId="0" fontId="60" fillId="7" borderId="1" xfId="0" applyFont="1" applyFill="1" applyBorder="1" applyAlignment="1">
      <alignment vertical="center" wrapText="1"/>
    </xf>
    <xf numFmtId="0" fontId="5" fillId="3" borderId="1" xfId="0" applyFont="1" applyFill="1" applyBorder="1" applyAlignment="1">
      <alignment horizontal="left" vertical="center"/>
    </xf>
    <xf numFmtId="0" fontId="6" fillId="7" borderId="1" xfId="0" applyFont="1" applyFill="1" applyBorder="1" applyAlignment="1">
      <alignment vertical="center"/>
    </xf>
    <xf numFmtId="14" fontId="6" fillId="7" borderId="1" xfId="0" applyNumberFormat="1" applyFont="1" applyFill="1" applyBorder="1" applyAlignment="1">
      <alignment vertical="center"/>
    </xf>
    <xf numFmtId="0" fontId="26" fillId="7" borderId="1" xfId="0" applyFont="1" applyFill="1" applyBorder="1" applyAlignment="1">
      <alignment vertical="center" wrapText="1"/>
    </xf>
    <xf numFmtId="14" fontId="26" fillId="7" borderId="1" xfId="0" applyNumberFormat="1" applyFont="1" applyFill="1" applyBorder="1" applyAlignment="1">
      <alignment vertical="center" wrapText="1"/>
    </xf>
    <xf numFmtId="168" fontId="66" fillId="10" borderId="1" xfId="0" applyNumberFormat="1" applyFont="1" applyFill="1" applyBorder="1" applyAlignment="1">
      <alignment vertical="center" wrapText="1"/>
    </xf>
    <xf numFmtId="0" fontId="4" fillId="0" borderId="1" xfId="0" applyFont="1" applyBorder="1" applyAlignment="1">
      <alignment horizontal="left" vertical="center" wrapText="1"/>
    </xf>
    <xf numFmtId="0" fontId="90" fillId="0" borderId="1" xfId="0" applyFont="1" applyBorder="1" applyAlignment="1">
      <alignment horizontal="center" vertical="center"/>
    </xf>
    <xf numFmtId="0" fontId="3" fillId="0" borderId="1" xfId="0" applyFont="1" applyBorder="1" applyAlignment="1">
      <alignment horizontal="left" vertical="center"/>
    </xf>
    <xf numFmtId="0" fontId="22" fillId="0" borderId="1" xfId="5" applyBorder="1" applyAlignment="1">
      <alignment vertical="center"/>
    </xf>
    <xf numFmtId="0" fontId="62" fillId="0" borderId="1" xfId="0" applyFont="1" applyBorder="1" applyAlignment="1">
      <alignment vertical="center" wrapText="1"/>
    </xf>
    <xf numFmtId="168" fontId="11" fillId="10" borderId="1" xfId="0" applyNumberFormat="1" applyFont="1" applyFill="1" applyBorder="1" applyAlignment="1">
      <alignment horizontal="right" vertical="center" wrapText="1"/>
    </xf>
    <xf numFmtId="0" fontId="13" fillId="0" borderId="1" xfId="0" applyFont="1" applyBorder="1" applyAlignment="1">
      <alignment horizontal="left" vertical="center" wrapText="1"/>
    </xf>
    <xf numFmtId="0" fontId="5" fillId="3" borderId="1" xfId="0" applyFont="1" applyFill="1" applyBorder="1" applyAlignment="1">
      <alignment horizontal="center" vertical="center"/>
    </xf>
    <xf numFmtId="0" fontId="68" fillId="4" borderId="1" xfId="0" applyFont="1" applyFill="1" applyBorder="1" applyAlignment="1">
      <alignment vertical="center"/>
    </xf>
    <xf numFmtId="0" fontId="68" fillId="0" borderId="5" xfId="0" applyFont="1" applyBorder="1" applyAlignment="1">
      <alignment horizontal="left" vertical="center"/>
    </xf>
    <xf numFmtId="0" fontId="68" fillId="2" borderId="1" xfId="3" applyFont="1" applyBorder="1" applyAlignment="1">
      <alignment vertical="center"/>
    </xf>
    <xf numFmtId="0" fontId="28" fillId="0" borderId="13" xfId="0" applyFont="1" applyBorder="1" applyAlignment="1">
      <alignment vertical="center"/>
    </xf>
    <xf numFmtId="0" fontId="28" fillId="0" borderId="1" xfId="0" applyFont="1" applyBorder="1" applyAlignment="1">
      <alignment vertical="center"/>
    </xf>
    <xf numFmtId="14" fontId="28" fillId="0" borderId="1" xfId="0" applyNumberFormat="1" applyFont="1" applyBorder="1" applyAlignment="1">
      <alignment vertical="center"/>
    </xf>
    <xf numFmtId="0" fontId="137" fillId="0" borderId="1" xfId="0" applyFont="1" applyBorder="1" applyAlignment="1">
      <alignment vertical="center" wrapText="1"/>
    </xf>
    <xf numFmtId="0" fontId="137" fillId="0" borderId="1" xfId="0" applyFont="1" applyBorder="1" applyAlignment="1">
      <alignment horizontal="left" vertical="center" wrapText="1"/>
    </xf>
    <xf numFmtId="0" fontId="27" fillId="0" borderId="0" xfId="0" applyFont="1" applyAlignment="1">
      <alignment vertical="center"/>
    </xf>
    <xf numFmtId="0" fontId="138" fillId="0" borderId="1" xfId="0" applyFont="1" applyBorder="1" applyAlignment="1">
      <alignment horizontal="left" vertical="center" wrapText="1"/>
    </xf>
    <xf numFmtId="0" fontId="68" fillId="2" borderId="44" xfId="3" applyFont="1" applyBorder="1" applyAlignment="1">
      <alignment vertical="center" wrapText="1"/>
    </xf>
    <xf numFmtId="0" fontId="5" fillId="2" borderId="65" xfId="3" applyFont="1" applyBorder="1" applyAlignment="1">
      <alignment vertical="center" wrapText="1"/>
    </xf>
    <xf numFmtId="0" fontId="27" fillId="0" borderId="0" xfId="0" applyFont="1" applyAlignment="1">
      <alignment vertical="center" wrapText="1"/>
    </xf>
    <xf numFmtId="0" fontId="68" fillId="2" borderId="24" xfId="3" applyFont="1" applyBorder="1" applyAlignment="1">
      <alignment vertical="center" wrapText="1"/>
    </xf>
    <xf numFmtId="0" fontId="5" fillId="2" borderId="66" xfId="3" applyFont="1" applyBorder="1" applyAlignment="1">
      <alignment vertical="center" wrapText="1"/>
    </xf>
    <xf numFmtId="17" fontId="68" fillId="0" borderId="5" xfId="0" applyNumberFormat="1" applyFont="1" applyBorder="1" applyAlignment="1">
      <alignment horizontal="left" vertical="center"/>
    </xf>
    <xf numFmtId="0" fontId="5" fillId="0" borderId="5" xfId="0" applyFont="1" applyBorder="1" applyAlignment="1">
      <alignment horizontal="left" vertical="center"/>
    </xf>
    <xf numFmtId="0" fontId="68" fillId="2" borderId="3" xfId="3" applyFont="1" applyBorder="1" applyAlignment="1">
      <alignment vertical="center"/>
    </xf>
    <xf numFmtId="0" fontId="5" fillId="2" borderId="64" xfId="3" applyFont="1" applyBorder="1" applyAlignment="1">
      <alignment vertical="center"/>
    </xf>
    <xf numFmtId="168" fontId="11" fillId="5" borderId="1" xfId="0" applyNumberFormat="1" applyFont="1" applyFill="1" applyBorder="1" applyAlignment="1">
      <alignment vertical="center"/>
    </xf>
    <xf numFmtId="0" fontId="139" fillId="0" borderId="1" xfId="0" applyFont="1" applyBorder="1" applyAlignment="1">
      <alignment horizontal="left" vertical="center"/>
    </xf>
    <xf numFmtId="0" fontId="74" fillId="0" borderId="1" xfId="0" applyFont="1" applyBorder="1" applyAlignment="1">
      <alignment horizontal="left" vertical="center"/>
    </xf>
    <xf numFmtId="0" fontId="68" fillId="2" borderId="24" xfId="3" applyFont="1" applyBorder="1" applyAlignment="1">
      <alignment vertical="center"/>
    </xf>
    <xf numFmtId="0" fontId="5" fillId="2" borderId="66" xfId="3" applyFont="1" applyBorder="1" applyAlignment="1">
      <alignment vertical="center"/>
    </xf>
    <xf numFmtId="0" fontId="60" fillId="0" borderId="1" xfId="0" applyFont="1" applyBorder="1" applyAlignment="1">
      <alignment vertical="center"/>
    </xf>
    <xf numFmtId="0" fontId="140" fillId="0" borderId="0" xfId="0" applyFont="1" applyAlignment="1">
      <alignment horizontal="left" wrapText="1"/>
    </xf>
    <xf numFmtId="0" fontId="68" fillId="2" borderId="44" xfId="3" applyFont="1" applyBorder="1" applyAlignment="1">
      <alignment vertical="center"/>
    </xf>
    <xf numFmtId="0" fontId="5" fillId="2" borderId="65" xfId="3" applyFont="1" applyBorder="1" applyAlignment="1">
      <alignment vertical="center"/>
    </xf>
    <xf numFmtId="0" fontId="71" fillId="0" borderId="1" xfId="0" applyFont="1" applyBorder="1" applyAlignment="1">
      <alignment horizontal="left" vertical="center"/>
    </xf>
    <xf numFmtId="0" fontId="68" fillId="2" borderId="48" xfId="3" applyFont="1" applyBorder="1" applyAlignment="1">
      <alignment vertical="center" wrapText="1"/>
    </xf>
    <xf numFmtId="0" fontId="5" fillId="2" borderId="67" xfId="3" applyFont="1" applyBorder="1" applyAlignment="1">
      <alignment vertical="center" wrapText="1"/>
    </xf>
    <xf numFmtId="0" fontId="27" fillId="0" borderId="1" xfId="0" applyFont="1" applyBorder="1" applyAlignment="1">
      <alignment vertical="center"/>
    </xf>
    <xf numFmtId="0" fontId="68" fillId="7" borderId="1" xfId="0" applyFont="1" applyFill="1" applyBorder="1" applyAlignment="1">
      <alignment vertical="center"/>
    </xf>
    <xf numFmtId="0" fontId="68" fillId="7" borderId="5" xfId="0" applyFont="1" applyFill="1" applyBorder="1" applyAlignment="1">
      <alignment horizontal="left" vertical="center"/>
    </xf>
    <xf numFmtId="0" fontId="6" fillId="0" borderId="1" xfId="0" applyFont="1" applyBorder="1" applyAlignment="1">
      <alignment horizontal="left" vertical="top"/>
    </xf>
    <xf numFmtId="0" fontId="6" fillId="0" borderId="1" xfId="0" applyFont="1" applyBorder="1" applyAlignment="1">
      <alignment vertical="top" wrapText="1"/>
    </xf>
    <xf numFmtId="14" fontId="6" fillId="0" borderId="1" xfId="4" applyNumberFormat="1" applyFont="1" applyFill="1" applyBorder="1" applyAlignment="1">
      <alignment vertical="center" wrapText="1"/>
    </xf>
    <xf numFmtId="0" fontId="24" fillId="2" borderId="3" xfId="3" applyFont="1" applyBorder="1" applyAlignment="1">
      <alignment vertical="center"/>
    </xf>
    <xf numFmtId="0" fontId="141" fillId="0" borderId="1" xfId="5" applyFont="1" applyBorder="1" applyAlignment="1">
      <alignment horizontal="left" vertical="center"/>
    </xf>
    <xf numFmtId="0" fontId="52" fillId="0" borderId="1" xfId="0" applyFont="1" applyBorder="1" applyAlignment="1">
      <alignment vertical="center" wrapText="1"/>
    </xf>
    <xf numFmtId="0" fontId="52" fillId="7" borderId="1" xfId="0" applyFont="1" applyFill="1" applyBorder="1" applyAlignment="1">
      <alignment horizontal="left" vertical="center"/>
    </xf>
    <xf numFmtId="0" fontId="25" fillId="0" borderId="1" xfId="5" applyFont="1" applyBorder="1" applyAlignment="1">
      <alignment vertical="center" wrapText="1"/>
    </xf>
    <xf numFmtId="0" fontId="116" fillId="0" borderId="1" xfId="0" applyFont="1" applyBorder="1" applyAlignment="1">
      <alignment horizontal="left" vertical="center"/>
    </xf>
    <xf numFmtId="0" fontId="24" fillId="13" borderId="3" xfId="3" applyFont="1" applyFill="1" applyBorder="1" applyAlignment="1">
      <alignment vertical="center"/>
    </xf>
    <xf numFmtId="0" fontId="25" fillId="0" borderId="1" xfId="5" applyFont="1" applyBorder="1" applyAlignment="1">
      <alignment horizontal="left" vertical="center"/>
    </xf>
    <xf numFmtId="0" fontId="52" fillId="0" borderId="7" xfId="0" applyFont="1" applyBorder="1" applyAlignment="1">
      <alignment horizontal="left" vertical="center"/>
    </xf>
    <xf numFmtId="0" fontId="52" fillId="0" borderId="7" xfId="0" applyFont="1" applyBorder="1" applyAlignment="1">
      <alignment horizontal="left" vertical="center" wrapText="1"/>
    </xf>
    <xf numFmtId="0" fontId="25" fillId="0" borderId="1" xfId="5" applyFont="1" applyBorder="1" applyAlignment="1">
      <alignment vertical="center"/>
    </xf>
    <xf numFmtId="0" fontId="24" fillId="2" borderId="3" xfId="3" applyFont="1" applyBorder="1" applyAlignment="1">
      <alignment horizontal="left" vertical="center"/>
    </xf>
    <xf numFmtId="169" fontId="52" fillId="0" borderId="1" xfId="0" applyNumberFormat="1" applyFont="1" applyBorder="1" applyAlignment="1">
      <alignment horizontal="left" vertical="center" wrapText="1"/>
    </xf>
    <xf numFmtId="0" fontId="0" fillId="0" borderId="8" xfId="0" applyBorder="1" applyAlignment="1">
      <alignment horizontal="left" vertical="center" wrapText="1"/>
    </xf>
    <xf numFmtId="0" fontId="52" fillId="16" borderId="1" xfId="0" applyFont="1" applyFill="1" applyBorder="1" applyAlignment="1">
      <alignment horizontal="left" vertical="center" wrapText="1"/>
    </xf>
    <xf numFmtId="0" fontId="22" fillId="0" borderId="0" xfId="5" applyAlignment="1">
      <alignment horizontal="left" vertical="center"/>
    </xf>
    <xf numFmtId="0" fontId="92" fillId="0" borderId="0" xfId="0" applyFont="1" applyAlignment="1">
      <alignment horizontal="left" vertical="center" wrapText="1"/>
    </xf>
    <xf numFmtId="0" fontId="52" fillId="7" borderId="1" xfId="0" applyFont="1" applyFill="1" applyBorder="1" applyAlignment="1">
      <alignment horizontal="left" vertical="center" wrapText="1"/>
    </xf>
    <xf numFmtId="0" fontId="143" fillId="16" borderId="21" xfId="0" applyFont="1" applyFill="1" applyBorder="1" applyAlignment="1">
      <alignment horizontal="left" vertical="center" wrapText="1" readingOrder="1"/>
    </xf>
    <xf numFmtId="0" fontId="143" fillId="0" borderId="68" xfId="0" applyFont="1" applyBorder="1" applyAlignment="1">
      <alignment horizontal="left" vertical="center" wrapText="1" readingOrder="1"/>
    </xf>
    <xf numFmtId="0" fontId="24" fillId="13" borderId="3" xfId="3" applyFont="1" applyFill="1" applyBorder="1" applyAlignment="1">
      <alignment horizontal="left" vertical="center"/>
    </xf>
    <xf numFmtId="0" fontId="6" fillId="0" borderId="0" xfId="0" applyFont="1" applyAlignment="1">
      <alignment horizontal="right" vertical="center" wrapText="1"/>
    </xf>
    <xf numFmtId="0" fontId="74" fillId="0" borderId="1" xfId="0" applyFont="1" applyBorder="1" applyAlignment="1">
      <alignment wrapText="1"/>
    </xf>
    <xf numFmtId="0" fontId="6" fillId="0" borderId="12" xfId="0" applyFont="1" applyBorder="1" applyAlignment="1">
      <alignment horizontal="left" vertical="center" wrapText="1"/>
    </xf>
    <xf numFmtId="0" fontId="6" fillId="0" borderId="69" xfId="0" applyFont="1" applyBorder="1" applyAlignment="1">
      <alignment horizontal="center" vertical="center" wrapText="1"/>
    </xf>
    <xf numFmtId="0" fontId="11" fillId="3" borderId="8" xfId="0" applyFont="1" applyFill="1" applyBorder="1" applyAlignment="1">
      <alignment horizontal="center" vertical="center" wrapText="1"/>
    </xf>
    <xf numFmtId="0" fontId="11" fillId="0" borderId="5" xfId="0" applyFont="1" applyBorder="1" applyAlignment="1">
      <alignment vertical="center" wrapText="1"/>
    </xf>
    <xf numFmtId="0" fontId="11" fillId="0" borderId="1" xfId="0" applyFont="1" applyBorder="1" applyAlignment="1">
      <alignment vertical="center" wrapText="1"/>
    </xf>
    <xf numFmtId="0" fontId="70" fillId="2" borderId="3" xfId="3" applyFont="1" applyBorder="1" applyAlignment="1">
      <alignment vertical="center"/>
    </xf>
    <xf numFmtId="0" fontId="144" fillId="0" borderId="1" xfId="1" applyFont="1" applyBorder="1" applyAlignment="1">
      <alignment vertical="center" wrapText="1"/>
    </xf>
    <xf numFmtId="0" fontId="11" fillId="0" borderId="1" xfId="0" applyFont="1" applyBorder="1" applyAlignment="1">
      <alignment vertical="center"/>
    </xf>
    <xf numFmtId="14" fontId="11" fillId="0" borderId="1" xfId="0" applyNumberFormat="1" applyFont="1" applyBorder="1" applyAlignment="1">
      <alignment horizontal="right" vertical="center" wrapText="1"/>
    </xf>
    <xf numFmtId="0" fontId="7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145" fillId="3" borderId="1" xfId="0" applyFont="1" applyFill="1" applyBorder="1" applyAlignment="1">
      <alignment horizontal="center" vertical="center" wrapText="1"/>
    </xf>
    <xf numFmtId="0" fontId="28" fillId="0" borderId="5" xfId="0" applyFont="1" applyBorder="1" applyAlignment="1">
      <alignment vertical="center"/>
    </xf>
    <xf numFmtId="0" fontId="22" fillId="0" borderId="1" xfId="1" applyFont="1" applyBorder="1" applyAlignment="1">
      <alignment vertical="center"/>
    </xf>
    <xf numFmtId="0" fontId="94" fillId="0" borderId="1" xfId="0" applyFont="1" applyBorder="1" applyAlignment="1">
      <alignment vertical="center"/>
    </xf>
    <xf numFmtId="0" fontId="146" fillId="0" borderId="1" xfId="0" applyFont="1" applyBorder="1" applyAlignment="1">
      <alignment vertical="center"/>
    </xf>
    <xf numFmtId="14" fontId="28" fillId="0" borderId="1" xfId="0" applyNumberFormat="1" applyFont="1" applyBorder="1" applyAlignment="1">
      <alignment horizontal="right" vertical="center" wrapText="1"/>
    </xf>
    <xf numFmtId="175" fontId="147" fillId="10" borderId="1" xfId="0" applyNumberFormat="1" applyFont="1" applyFill="1" applyBorder="1" applyAlignment="1">
      <alignment horizontal="right" vertical="center" wrapText="1"/>
    </xf>
    <xf numFmtId="0" fontId="6" fillId="4" borderId="13" xfId="0" applyFont="1" applyFill="1" applyBorder="1" applyAlignment="1">
      <alignment vertical="center" wrapText="1"/>
    </xf>
    <xf numFmtId="0" fontId="28" fillId="0" borderId="6" xfId="0" applyFont="1" applyBorder="1" applyAlignment="1">
      <alignment vertical="center" wrapText="1"/>
    </xf>
    <xf numFmtId="0" fontId="28" fillId="0" borderId="0" xfId="0" applyFont="1" applyAlignment="1">
      <alignment vertical="center"/>
    </xf>
    <xf numFmtId="0" fontId="11" fillId="4" borderId="13" xfId="0" applyFont="1" applyFill="1" applyBorder="1" applyAlignment="1">
      <alignment vertical="center" wrapText="1"/>
    </xf>
    <xf numFmtId="0" fontId="29" fillId="0" borderId="70" xfId="0" applyFont="1" applyBorder="1" applyAlignment="1">
      <alignment vertical="center"/>
    </xf>
    <xf numFmtId="0" fontId="148" fillId="0" borderId="1" xfId="0" applyFont="1" applyBorder="1" applyAlignment="1">
      <alignment vertical="center"/>
    </xf>
    <xf numFmtId="0" fontId="29" fillId="0" borderId="5" xfId="0" applyFont="1" applyBorder="1" applyAlignment="1">
      <alignment vertical="center"/>
    </xf>
    <xf numFmtId="3" fontId="112" fillId="5" borderId="1" xfId="0" applyNumberFormat="1" applyFont="1" applyFill="1" applyBorder="1" applyAlignment="1">
      <alignment horizontal="right" vertical="center" wrapText="1"/>
    </xf>
    <xf numFmtId="0" fontId="11" fillId="3" borderId="19" xfId="0" applyFont="1" applyFill="1" applyBorder="1" applyAlignment="1">
      <alignment horizontal="center" vertical="center" wrapText="1"/>
    </xf>
    <xf numFmtId="0" fontId="29" fillId="0" borderId="0" xfId="0" applyFont="1" applyAlignment="1">
      <alignment vertical="center"/>
    </xf>
    <xf numFmtId="0" fontId="29" fillId="0" borderId="1" xfId="0" applyFont="1" applyBorder="1" applyAlignment="1">
      <alignment vertical="center"/>
    </xf>
    <xf numFmtId="0" fontId="22" fillId="0" borderId="1" xfId="25" applyFont="1" applyBorder="1" applyAlignment="1">
      <alignment horizontal="left" vertical="center" wrapText="1"/>
    </xf>
    <xf numFmtId="0" fontId="11" fillId="4" borderId="10" xfId="0" applyFont="1" applyFill="1" applyBorder="1" applyAlignment="1">
      <alignment vertical="center" wrapText="1"/>
    </xf>
    <xf numFmtId="0" fontId="29"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5" xfId="0" applyFont="1" applyBorder="1" applyAlignment="1">
      <alignment horizontal="left" vertical="center" wrapText="1"/>
    </xf>
    <xf numFmtId="0" fontId="70" fillId="2" borderId="3" xfId="3" applyFont="1" applyBorder="1" applyAlignment="1">
      <alignment horizontal="left" vertical="center" wrapText="1"/>
    </xf>
    <xf numFmtId="0" fontId="11" fillId="0" borderId="1" xfId="0" applyFont="1" applyBorder="1" applyAlignment="1">
      <alignment horizontal="left" vertical="center" wrapText="1"/>
    </xf>
    <xf numFmtId="0" fontId="11" fillId="0" borderId="5" xfId="0" applyFont="1" applyBorder="1" applyAlignment="1">
      <alignment horizontal="left" vertical="center" wrapText="1"/>
    </xf>
    <xf numFmtId="0" fontId="70" fillId="2" borderId="3" xfId="3" applyFont="1" applyBorder="1" applyAlignment="1">
      <alignment horizontal="left" vertical="center"/>
    </xf>
    <xf numFmtId="0" fontId="6" fillId="4" borderId="10" xfId="0" applyFont="1" applyFill="1" applyBorder="1" applyAlignment="1">
      <alignment vertical="center" wrapText="1"/>
    </xf>
    <xf numFmtId="0" fontId="68" fillId="2" borderId="3" xfId="3" applyFont="1" applyBorder="1" applyAlignment="1">
      <alignment horizontal="left" vertical="center"/>
    </xf>
    <xf numFmtId="3" fontId="112" fillId="8" borderId="1" xfId="0" applyNumberFormat="1" applyFont="1" applyFill="1" applyBorder="1" applyAlignment="1">
      <alignment vertical="center" wrapText="1"/>
    </xf>
    <xf numFmtId="0" fontId="94" fillId="0" borderId="1" xfId="0" applyFont="1" applyBorder="1" applyAlignment="1">
      <alignment horizontal="left" vertical="center" wrapText="1"/>
    </xf>
    <xf numFmtId="0" fontId="6" fillId="30" borderId="8" xfId="0" applyFont="1" applyFill="1" applyBorder="1" applyAlignment="1">
      <alignment horizontal="center" vertical="center" wrapText="1"/>
    </xf>
    <xf numFmtId="0" fontId="5" fillId="4" borderId="8" xfId="0" applyFont="1" applyFill="1" applyBorder="1" applyAlignment="1">
      <alignment vertical="center" wrapText="1"/>
    </xf>
    <xf numFmtId="0" fontId="79" fillId="0" borderId="1" xfId="0" applyFont="1" applyBorder="1" applyAlignment="1">
      <alignment vertical="center"/>
    </xf>
    <xf numFmtId="0" fontId="94" fillId="0" borderId="5" xfId="0" applyFont="1" applyBorder="1" applyAlignment="1">
      <alignment horizontal="left" vertical="center" wrapText="1"/>
    </xf>
    <xf numFmtId="0" fontId="22" fillId="0" borderId="1" xfId="25" applyFont="1" applyBorder="1" applyAlignment="1">
      <alignment vertical="center" wrapText="1"/>
    </xf>
    <xf numFmtId="3" fontId="6" fillId="5" borderId="1" xfId="0" applyNumberFormat="1" applyFont="1" applyFill="1" applyBorder="1" applyAlignment="1">
      <alignment vertical="center" wrapText="1"/>
    </xf>
    <xf numFmtId="0" fontId="13" fillId="0" borderId="1" xfId="0" applyFont="1" applyBorder="1" applyAlignment="1">
      <alignment horizontal="left" vertical="center"/>
    </xf>
    <xf numFmtId="0" fontId="28" fillId="0" borderId="1" xfId="0" applyFont="1" applyBorder="1" applyAlignment="1">
      <alignment horizontal="left" vertical="center"/>
    </xf>
    <xf numFmtId="0" fontId="94" fillId="0" borderId="1" xfId="7" applyFont="1" applyBorder="1" applyAlignment="1">
      <alignment horizontal="left" vertical="center" wrapText="1"/>
    </xf>
    <xf numFmtId="0" fontId="22" fillId="0" borderId="1" xfId="25" applyFont="1" applyBorder="1" applyAlignment="1">
      <alignment vertical="center"/>
    </xf>
    <xf numFmtId="0" fontId="26" fillId="0" borderId="6" xfId="0" applyFont="1" applyBorder="1" applyAlignment="1">
      <alignment vertical="center"/>
    </xf>
    <xf numFmtId="170" fontId="5" fillId="0" borderId="12" xfId="0" applyNumberFormat="1" applyFont="1" applyBorder="1" applyAlignment="1">
      <alignment vertical="center"/>
    </xf>
    <xf numFmtId="0" fontId="149" fillId="0" borderId="1" xfId="25" applyFont="1" applyBorder="1" applyAlignment="1">
      <alignment vertical="center" wrapText="1"/>
    </xf>
    <xf numFmtId="0" fontId="94" fillId="0" borderId="1" xfId="7" applyFont="1" applyBorder="1" applyAlignment="1">
      <alignment vertical="center" wrapText="1"/>
    </xf>
    <xf numFmtId="0" fontId="94" fillId="0" borderId="1" xfId="7" applyFont="1" applyBorder="1" applyAlignment="1">
      <alignment vertical="center"/>
    </xf>
    <xf numFmtId="0" fontId="9" fillId="0" borderId="1" xfId="7" applyBorder="1" applyAlignment="1">
      <alignment vertical="center" wrapText="1"/>
    </xf>
    <xf numFmtId="170" fontId="5" fillId="0" borderId="5" xfId="0" applyNumberFormat="1" applyFont="1" applyBorder="1" applyAlignment="1">
      <alignment vertical="center"/>
    </xf>
    <xf numFmtId="0" fontId="26" fillId="7" borderId="1" xfId="0" applyFont="1" applyFill="1" applyBorder="1" applyAlignment="1">
      <alignment vertical="center"/>
    </xf>
    <xf numFmtId="3" fontId="6" fillId="5" borderId="1" xfId="0" applyNumberFormat="1" applyFont="1" applyFill="1" applyBorder="1" applyAlignment="1">
      <alignment horizontal="right" vertical="center" wrapText="1"/>
    </xf>
    <xf numFmtId="0" fontId="68" fillId="3" borderId="1" xfId="0" applyFont="1" applyFill="1" applyBorder="1" applyAlignment="1">
      <alignment horizontal="left" vertical="center" wrapText="1"/>
    </xf>
    <xf numFmtId="0" fontId="135" fillId="4" borderId="1" xfId="0" applyFont="1" applyFill="1" applyBorder="1" applyAlignment="1">
      <alignment vertical="center" wrapText="1"/>
    </xf>
    <xf numFmtId="0" fontId="27" fillId="0" borderId="1" xfId="0" applyFont="1" applyBorder="1" applyAlignment="1">
      <alignment horizontal="right" vertical="center"/>
    </xf>
    <xf numFmtId="3" fontId="27" fillId="5" borderId="1" xfId="0" applyNumberFormat="1" applyFont="1" applyFill="1" applyBorder="1" applyAlignment="1">
      <alignment vertical="center" wrapText="1"/>
    </xf>
    <xf numFmtId="0" fontId="5" fillId="3" borderId="1" xfId="7" applyFont="1" applyFill="1" applyBorder="1" applyAlignment="1">
      <alignment horizontal="center" vertical="center" wrapText="1"/>
    </xf>
    <xf numFmtId="0" fontId="5" fillId="4" borderId="1" xfId="7" applyFont="1" applyFill="1" applyBorder="1" applyAlignment="1">
      <alignment vertical="center" wrapText="1"/>
    </xf>
    <xf numFmtId="0" fontId="26" fillId="0" borderId="6" xfId="7" applyFont="1" applyBorder="1" applyAlignment="1">
      <alignment vertical="center"/>
    </xf>
    <xf numFmtId="170" fontId="5" fillId="0" borderId="12" xfId="7" applyNumberFormat="1" applyFont="1" applyBorder="1" applyAlignment="1">
      <alignment vertical="center"/>
    </xf>
    <xf numFmtId="0" fontId="145" fillId="2" borderId="3" xfId="9" applyFont="1" applyBorder="1" applyAlignment="1">
      <alignment horizontal="center" vertical="center" wrapText="1"/>
    </xf>
    <xf numFmtId="0" fontId="94" fillId="2" borderId="3" xfId="3" applyFont="1" applyBorder="1" applyAlignment="1">
      <alignment horizontal="center" vertical="center" wrapText="1"/>
    </xf>
    <xf numFmtId="0" fontId="9" fillId="0" borderId="8" xfId="7" applyBorder="1" applyAlignment="1">
      <alignment horizontal="left" vertical="center" wrapText="1"/>
    </xf>
    <xf numFmtId="0" fontId="19" fillId="0" borderId="0" xfId="4" applyAlignment="1">
      <alignment vertical="center"/>
    </xf>
    <xf numFmtId="0" fontId="27" fillId="0" borderId="0" xfId="7" applyFont="1" applyAlignment="1">
      <alignment vertical="center"/>
    </xf>
    <xf numFmtId="14" fontId="9" fillId="0" borderId="1" xfId="7" applyNumberFormat="1" applyBorder="1" applyAlignment="1">
      <alignment horizontal="right" vertical="center" wrapText="1"/>
    </xf>
    <xf numFmtId="0" fontId="9" fillId="0" borderId="1" xfId="7" applyBorder="1" applyAlignment="1">
      <alignment horizontal="right" vertical="center" wrapText="1"/>
    </xf>
    <xf numFmtId="3" fontId="9" fillId="5" borderId="1" xfId="7" applyNumberFormat="1" applyFill="1" applyBorder="1" applyAlignment="1">
      <alignment vertical="center" wrapText="1"/>
    </xf>
    <xf numFmtId="0" fontId="5" fillId="4" borderId="1" xfId="7" applyFont="1" applyFill="1" applyBorder="1" applyAlignment="1">
      <alignment horizontal="left" vertical="center" wrapText="1"/>
    </xf>
    <xf numFmtId="0" fontId="26" fillId="0" borderId="1" xfId="7" applyFont="1" applyBorder="1" applyAlignment="1">
      <alignment horizontal="left" vertical="center" wrapText="1"/>
    </xf>
    <xf numFmtId="0" fontId="9" fillId="0" borderId="5" xfId="7" applyBorder="1" applyAlignment="1">
      <alignment horizontal="left" vertical="center" wrapText="1"/>
    </xf>
    <xf numFmtId="3" fontId="9" fillId="5" borderId="1" xfId="7" applyNumberFormat="1" applyFill="1" applyBorder="1" applyAlignment="1">
      <alignment horizontal="right" vertical="center" wrapText="1"/>
    </xf>
    <xf numFmtId="0" fontId="9" fillId="2" borderId="24" xfId="3" applyBorder="1" applyAlignment="1">
      <alignment vertical="center"/>
    </xf>
    <xf numFmtId="0" fontId="115" fillId="0" borderId="1" xfId="25" applyBorder="1" applyAlignment="1">
      <alignment vertical="center"/>
    </xf>
    <xf numFmtId="0" fontId="12" fillId="0" borderId="0" xfId="0" applyFont="1" applyAlignment="1">
      <alignment vertical="center" wrapText="1"/>
    </xf>
    <xf numFmtId="0" fontId="115" fillId="0" borderId="5" xfId="25" applyBorder="1" applyAlignment="1">
      <alignment vertical="center" wrapText="1"/>
    </xf>
    <xf numFmtId="0" fontId="24" fillId="2" borderId="2" xfId="3" applyFont="1" applyBorder="1" applyAlignment="1">
      <alignment vertical="center"/>
    </xf>
    <xf numFmtId="0" fontId="24" fillId="2" borderId="3" xfId="3" applyFont="1" applyBorder="1" applyAlignment="1">
      <alignment vertical="center" wrapText="1"/>
    </xf>
    <xf numFmtId="0" fontId="9" fillId="0" borderId="1" xfId="7" applyBorder="1" applyAlignment="1">
      <alignment horizontal="center" vertical="center" wrapText="1"/>
    </xf>
    <xf numFmtId="0" fontId="115" fillId="0" borderId="1" xfId="25" applyBorder="1" applyAlignment="1">
      <alignment vertical="center" wrapText="1"/>
    </xf>
    <xf numFmtId="0" fontId="0" fillId="0" borderId="8" xfId="0" applyBorder="1" applyAlignment="1">
      <alignment vertical="center" wrapText="1"/>
    </xf>
    <xf numFmtId="0" fontId="0" fillId="0" borderId="5" xfId="0" applyBorder="1" applyAlignment="1">
      <alignment vertical="center" wrapText="1"/>
    </xf>
    <xf numFmtId="0" fontId="77" fillId="2" borderId="3" xfId="3" applyFont="1" applyBorder="1" applyAlignment="1">
      <alignment vertical="center"/>
    </xf>
    <xf numFmtId="0" fontId="0" fillId="0" borderId="1" xfId="0" applyBorder="1" applyAlignment="1">
      <alignment horizontal="right" vertical="center" wrapText="1"/>
    </xf>
    <xf numFmtId="14" fontId="0" fillId="0" borderId="1" xfId="0" applyNumberFormat="1" applyBorder="1" applyAlignment="1">
      <alignment vertical="center" wrapText="1"/>
    </xf>
    <xf numFmtId="0" fontId="90" fillId="0" borderId="0" xfId="0" applyFont="1" applyAlignment="1">
      <alignment vertical="center" wrapText="1"/>
    </xf>
    <xf numFmtId="0" fontId="7" fillId="0" borderId="61" xfId="0" applyFont="1" applyBorder="1" applyAlignment="1">
      <alignment horizontal="left" vertical="center"/>
    </xf>
    <xf numFmtId="0" fontId="7" fillId="0" borderId="71" xfId="0" applyFont="1" applyBorder="1" applyAlignment="1">
      <alignment horizontal="left" vertical="center"/>
    </xf>
    <xf numFmtId="0" fontId="103" fillId="0" borderId="17" xfId="0" applyFont="1" applyBorder="1" applyAlignment="1">
      <alignment vertical="center" wrapText="1"/>
    </xf>
    <xf numFmtId="0" fontId="103" fillId="0" borderId="5" xfId="0" applyFont="1" applyBorder="1" applyAlignment="1">
      <alignment vertical="center" wrapText="1"/>
    </xf>
    <xf numFmtId="0" fontId="150" fillId="0" borderId="1" xfId="25" applyFont="1" applyBorder="1" applyAlignment="1">
      <alignment vertical="center" wrapText="1"/>
    </xf>
    <xf numFmtId="0" fontId="103" fillId="0" borderId="0" xfId="0" applyFont="1" applyAlignment="1">
      <alignment horizontal="left" vertical="center"/>
    </xf>
    <xf numFmtId="0" fontId="103" fillId="0" borderId="1" xfId="0" applyFont="1" applyBorder="1" applyAlignment="1">
      <alignment horizontal="left" vertical="center" wrapText="1"/>
    </xf>
    <xf numFmtId="0" fontId="7" fillId="0" borderId="1" xfId="0" applyFont="1" applyBorder="1" applyAlignment="1">
      <alignment horizontal="right" vertical="center"/>
    </xf>
    <xf numFmtId="14" fontId="103" fillId="0" borderId="1" xfId="0" applyNumberFormat="1" applyFont="1" applyBorder="1" applyAlignment="1">
      <alignment vertical="center" wrapText="1"/>
    </xf>
    <xf numFmtId="3" fontId="151" fillId="5" borderId="1" xfId="0" applyNumberFormat="1" applyFont="1" applyFill="1" applyBorder="1" applyAlignment="1">
      <alignment vertical="center" wrapText="1"/>
    </xf>
    <xf numFmtId="0" fontId="59" fillId="0" borderId="1" xfId="7" applyFont="1" applyBorder="1" applyAlignment="1">
      <alignment horizontal="left" vertical="center" wrapText="1"/>
    </xf>
    <xf numFmtId="0" fontId="59" fillId="0" borderId="5" xfId="7" applyFont="1" applyBorder="1" applyAlignment="1">
      <alignment horizontal="left" vertical="center" wrapText="1"/>
    </xf>
    <xf numFmtId="0" fontId="60" fillId="0" borderId="1" xfId="7" applyFont="1" applyBorder="1" applyAlignment="1">
      <alignment horizontal="right" vertical="center" wrapText="1"/>
    </xf>
    <xf numFmtId="14" fontId="60" fillId="0" borderId="1" xfId="7" applyNumberFormat="1" applyFont="1" applyBorder="1" applyAlignment="1">
      <alignment vertical="center" wrapText="1"/>
    </xf>
    <xf numFmtId="3" fontId="152" fillId="5" borderId="1" xfId="7" applyNumberFormat="1" applyFont="1" applyFill="1" applyBorder="1" applyAlignment="1">
      <alignment vertical="center" wrapText="1"/>
    </xf>
    <xf numFmtId="0" fontId="153" fillId="4" borderId="1" xfId="0" applyFont="1" applyFill="1" applyBorder="1" applyAlignment="1">
      <alignment vertical="center" wrapText="1"/>
    </xf>
    <xf numFmtId="0" fontId="103" fillId="0" borderId="1" xfId="0" applyFont="1" applyBorder="1" applyAlignment="1">
      <alignment vertical="center" wrapText="1"/>
    </xf>
    <xf numFmtId="0" fontId="103" fillId="0" borderId="5" xfId="0" applyFont="1" applyBorder="1" applyAlignment="1">
      <alignment vertical="center"/>
    </xf>
    <xf numFmtId="0" fontId="59" fillId="0" borderId="0" xfId="0" applyFont="1" applyAlignment="1">
      <alignment horizontal="right" vertical="center" wrapText="1"/>
    </xf>
    <xf numFmtId="0" fontId="0" fillId="0" borderId="0" xfId="0" applyAlignment="1">
      <alignment horizontal="center" vertical="center"/>
    </xf>
    <xf numFmtId="0" fontId="119" fillId="0" borderId="1" xfId="0" applyFont="1" applyBorder="1" applyAlignment="1">
      <alignment horizontal="left" vertical="center" wrapText="1"/>
    </xf>
    <xf numFmtId="0" fontId="28" fillId="3" borderId="8" xfId="0" applyFont="1" applyFill="1" applyBorder="1" applyAlignment="1">
      <alignment horizontal="left" vertical="center" wrapText="1"/>
    </xf>
    <xf numFmtId="0" fontId="154" fillId="3" borderId="1" xfId="0" applyFont="1" applyFill="1" applyBorder="1" applyAlignment="1">
      <alignment horizontal="left" vertical="center" wrapText="1"/>
    </xf>
    <xf numFmtId="0" fontId="0" fillId="0" borderId="9" xfId="0" applyBorder="1" applyAlignment="1">
      <alignment vertical="center" wrapText="1"/>
    </xf>
    <xf numFmtId="0" fontId="9" fillId="2" borderId="9" xfId="3" applyBorder="1" applyAlignment="1">
      <alignment vertical="center" wrapText="1"/>
    </xf>
    <xf numFmtId="0" fontId="9" fillId="2" borderId="9" xfId="3" applyBorder="1" applyAlignment="1">
      <alignment vertical="center"/>
    </xf>
    <xf numFmtId="0" fontId="22" fillId="0" borderId="9" xfId="5" applyBorder="1" applyAlignment="1">
      <alignment vertical="center" wrapText="1"/>
    </xf>
    <xf numFmtId="0" fontId="0" fillId="0" borderId="9" xfId="0" applyBorder="1" applyAlignment="1">
      <alignment vertical="center"/>
    </xf>
    <xf numFmtId="169" fontId="11" fillId="5" borderId="9" xfId="0" applyNumberFormat="1" applyFont="1" applyFill="1" applyBorder="1" applyAlignment="1">
      <alignment vertical="center" wrapText="1"/>
    </xf>
    <xf numFmtId="0" fontId="6" fillId="0" borderId="20" xfId="0" applyFont="1" applyBorder="1" applyAlignment="1">
      <alignment vertical="center" wrapText="1"/>
    </xf>
    <xf numFmtId="14" fontId="0" fillId="0" borderId="9" xfId="0" applyNumberFormat="1" applyBorder="1" applyAlignment="1">
      <alignment vertical="center"/>
    </xf>
    <xf numFmtId="0" fontId="6" fillId="3" borderId="9" xfId="0" applyFont="1" applyFill="1" applyBorder="1" applyAlignment="1">
      <alignment vertical="center" wrapText="1"/>
    </xf>
    <xf numFmtId="0" fontId="81" fillId="3" borderId="9" xfId="0" applyFont="1" applyFill="1" applyBorder="1" applyAlignment="1">
      <alignment horizontal="left" vertical="center" wrapText="1"/>
    </xf>
    <xf numFmtId="0" fontId="81" fillId="4" borderId="9" xfId="0" applyFont="1" applyFill="1" applyBorder="1" applyAlignment="1">
      <alignment horizontal="left" vertical="center" wrapText="1"/>
    </xf>
    <xf numFmtId="0" fontId="60" fillId="0" borderId="9" xfId="0" applyFont="1" applyBorder="1" applyAlignment="1">
      <alignment horizontal="left" vertical="center" wrapText="1"/>
    </xf>
    <xf numFmtId="0" fontId="60" fillId="0" borderId="9" xfId="0" applyFont="1" applyBorder="1" applyAlignment="1">
      <alignment horizontal="left" vertical="center"/>
    </xf>
    <xf numFmtId="0" fontId="154" fillId="2" borderId="9" xfId="3" applyFont="1" applyBorder="1" applyAlignment="1">
      <alignment horizontal="left" vertical="center" wrapText="1"/>
    </xf>
    <xf numFmtId="0" fontId="154" fillId="2" borderId="9" xfId="3" applyFont="1" applyBorder="1" applyAlignment="1">
      <alignment horizontal="left" vertical="center"/>
    </xf>
    <xf numFmtId="0" fontId="115" fillId="0" borderId="9" xfId="5" applyFont="1" applyBorder="1" applyAlignment="1">
      <alignment horizontal="left" vertical="center" wrapText="1"/>
    </xf>
    <xf numFmtId="0" fontId="60" fillId="0" borderId="9" xfId="0" applyFont="1" applyBorder="1" applyAlignment="1">
      <alignment horizontal="center" vertical="center"/>
    </xf>
    <xf numFmtId="14" fontId="60" fillId="0" borderId="9" xfId="0" applyNumberFormat="1" applyFont="1" applyBorder="1" applyAlignment="1">
      <alignment horizontal="center" vertical="center" wrapText="1"/>
    </xf>
    <xf numFmtId="0" fontId="60" fillId="0" borderId="9" xfId="0" applyFont="1" applyBorder="1" applyAlignment="1">
      <alignment horizontal="center" vertical="center" wrapText="1"/>
    </xf>
    <xf numFmtId="169" fontId="112" fillId="5" borderId="9" xfId="0" applyNumberFormat="1" applyFont="1" applyFill="1" applyBorder="1" applyAlignment="1">
      <alignment horizontal="right" vertical="center" wrapText="1"/>
    </xf>
    <xf numFmtId="0" fontId="0" fillId="0" borderId="20" xfId="0" applyBorder="1" applyAlignment="1">
      <alignment wrapText="1"/>
    </xf>
    <xf numFmtId="14" fontId="60" fillId="0" borderId="9" xfId="0" applyNumberFormat="1" applyFont="1" applyBorder="1" applyAlignment="1">
      <alignment horizontal="center" vertical="center"/>
    </xf>
    <xf numFmtId="0" fontId="5" fillId="3" borderId="9" xfId="0" applyFont="1" applyFill="1" applyBorder="1" applyAlignment="1">
      <alignment horizontal="center" vertical="center" wrapText="1"/>
    </xf>
    <xf numFmtId="0" fontId="5" fillId="4" borderId="9" xfId="0" applyFont="1" applyFill="1" applyBorder="1" applyAlignment="1">
      <alignment vertical="center" wrapText="1"/>
    </xf>
    <xf numFmtId="14" fontId="6" fillId="0" borderId="9" xfId="0" applyNumberFormat="1" applyFont="1" applyBorder="1" applyAlignment="1">
      <alignment horizontal="right" vertical="center" wrapText="1"/>
    </xf>
    <xf numFmtId="0" fontId="155" fillId="0" borderId="0" xfId="0" applyFont="1" applyAlignment="1">
      <alignment wrapText="1"/>
    </xf>
    <xf numFmtId="0" fontId="77" fillId="2" borderId="9" xfId="3" applyFont="1" applyBorder="1" applyAlignment="1">
      <alignment vertical="center" wrapText="1"/>
    </xf>
    <xf numFmtId="0" fontId="3" fillId="0" borderId="20" xfId="0" applyFont="1" applyBorder="1" applyAlignment="1">
      <alignment vertical="center" wrapText="1"/>
    </xf>
    <xf numFmtId="0" fontId="6" fillId="34" borderId="9" xfId="0" applyFont="1" applyFill="1" applyBorder="1" applyAlignment="1">
      <alignment vertical="center" wrapText="1"/>
    </xf>
    <xf numFmtId="0" fontId="104" fillId="32" borderId="9" xfId="0" applyFont="1" applyFill="1" applyBorder="1" applyAlignment="1">
      <alignment vertical="center"/>
    </xf>
    <xf numFmtId="169" fontId="112" fillId="8" borderId="9" xfId="0" applyNumberFormat="1" applyFont="1" applyFill="1" applyBorder="1" applyAlignment="1">
      <alignment vertical="center" wrapText="1"/>
    </xf>
    <xf numFmtId="0" fontId="5" fillId="3" borderId="9" xfId="0" applyFont="1" applyFill="1" applyBorder="1" applyAlignment="1">
      <alignment horizontal="left" vertical="center" wrapText="1"/>
    </xf>
    <xf numFmtId="0" fontId="5" fillId="4" borderId="9" xfId="0" applyFont="1" applyFill="1" applyBorder="1" applyAlignment="1">
      <alignment horizontal="left" vertical="center" wrapText="1"/>
    </xf>
    <xf numFmtId="0" fontId="119" fillId="0" borderId="9" xfId="0" applyFont="1" applyBorder="1" applyAlignment="1">
      <alignment horizontal="left" vertical="center" wrapText="1"/>
    </xf>
    <xf numFmtId="0" fontId="9" fillId="2" borderId="9" xfId="3" applyBorder="1" applyAlignment="1">
      <alignment horizontal="left" vertical="center"/>
    </xf>
    <xf numFmtId="14" fontId="6" fillId="0" borderId="9" xfId="0" applyNumberFormat="1" applyFont="1" applyBorder="1" applyAlignment="1">
      <alignment horizontal="left" vertical="center" wrapText="1"/>
    </xf>
    <xf numFmtId="169" fontId="11" fillId="5" borderId="9" xfId="0" applyNumberFormat="1" applyFont="1" applyFill="1" applyBorder="1" applyAlignment="1">
      <alignment horizontal="right" vertical="center" wrapText="1"/>
    </xf>
    <xf numFmtId="0" fontId="6" fillId="0" borderId="20" xfId="0" applyFont="1" applyBorder="1" applyAlignment="1">
      <alignment horizontal="left" vertical="center" wrapText="1"/>
    </xf>
    <xf numFmtId="14" fontId="73" fillId="0" borderId="9" xfId="0" applyNumberFormat="1" applyFont="1" applyBorder="1" applyAlignment="1">
      <alignment horizontal="left" vertical="center" wrapText="1"/>
    </xf>
    <xf numFmtId="0" fontId="155" fillId="0" borderId="9" xfId="0" applyFont="1" applyBorder="1" applyAlignment="1">
      <alignment vertical="center" wrapText="1"/>
    </xf>
    <xf numFmtId="0" fontId="115" fillId="0" borderId="18" xfId="5" applyFont="1" applyBorder="1" applyAlignment="1">
      <alignment horizontal="left" vertical="center" wrapText="1"/>
    </xf>
    <xf numFmtId="3" fontId="60" fillId="0" borderId="9" xfId="0" applyNumberFormat="1" applyFont="1" applyBorder="1" applyAlignment="1">
      <alignment horizontal="center" vertical="center"/>
    </xf>
    <xf numFmtId="14" fontId="155" fillId="0" borderId="9" xfId="0" applyNumberFormat="1" applyFont="1" applyBorder="1" applyAlignment="1">
      <alignment horizontal="center" vertical="center"/>
    </xf>
    <xf numFmtId="0" fontId="0" fillId="0" borderId="20" xfId="0" applyBorder="1" applyAlignment="1">
      <alignment vertical="center" wrapText="1"/>
    </xf>
    <xf numFmtId="0" fontId="60" fillId="0" borderId="20" xfId="0" applyFont="1" applyBorder="1" applyAlignment="1">
      <alignment horizontal="left" vertical="center" wrapText="1"/>
    </xf>
    <xf numFmtId="0" fontId="3" fillId="0" borderId="9" xfId="0" applyFont="1" applyBorder="1" applyAlignment="1">
      <alignment horizontal="left" vertical="center" wrapText="1"/>
    </xf>
    <xf numFmtId="0" fontId="60" fillId="0" borderId="61" xfId="0" applyFont="1" applyBorder="1" applyAlignment="1">
      <alignment horizontal="left" vertical="center" wrapText="1"/>
    </xf>
    <xf numFmtId="0" fontId="0" fillId="0" borderId="9" xfId="0" applyBorder="1" applyAlignment="1">
      <alignment horizontal="center" vertical="center"/>
    </xf>
    <xf numFmtId="0" fontId="22" fillId="0" borderId="9" xfId="5" applyBorder="1" applyAlignment="1">
      <alignment horizontal="left" vertical="center" wrapText="1"/>
    </xf>
    <xf numFmtId="0" fontId="15" fillId="0" borderId="0" xfId="2"/>
    <xf numFmtId="0" fontId="6" fillId="0" borderId="0" xfId="2" applyFont="1"/>
    <xf numFmtId="176" fontId="6" fillId="0" borderId="0" xfId="2" applyNumberFormat="1" applyFont="1"/>
    <xf numFmtId="0" fontId="6" fillId="0" borderId="0" xfId="2" applyFont="1" applyAlignment="1">
      <alignment horizontal="center"/>
    </xf>
    <xf numFmtId="0" fontId="6" fillId="0" borderId="72" xfId="2" applyFont="1" applyBorder="1" applyAlignment="1">
      <alignment wrapText="1"/>
    </xf>
    <xf numFmtId="0" fontId="6" fillId="0" borderId="73" xfId="2" applyFont="1" applyBorder="1" applyAlignment="1">
      <alignment wrapText="1"/>
    </xf>
    <xf numFmtId="4" fontId="6" fillId="0" borderId="73" xfId="2" applyNumberFormat="1" applyFont="1" applyBorder="1" applyAlignment="1">
      <alignment wrapText="1"/>
    </xf>
    <xf numFmtId="0" fontId="6" fillId="0" borderId="74" xfId="2" applyFont="1" applyBorder="1" applyAlignment="1">
      <alignment wrapText="1"/>
    </xf>
    <xf numFmtId="0" fontId="11" fillId="18" borderId="49" xfId="12" applyFont="1" applyFill="1" applyBorder="1" applyAlignment="1">
      <alignment horizontal="center" vertical="center"/>
    </xf>
    <xf numFmtId="0" fontId="11" fillId="18" borderId="46" xfId="12" applyFont="1" applyFill="1" applyBorder="1" applyAlignment="1">
      <alignment horizontal="center" vertical="center"/>
    </xf>
    <xf numFmtId="0" fontId="11" fillId="18" borderId="43" xfId="12" applyFont="1" applyFill="1" applyBorder="1" applyAlignment="1">
      <alignment horizontal="center" vertical="center"/>
    </xf>
    <xf numFmtId="0" fontId="2" fillId="0" borderId="0" xfId="12" applyFont="1" applyAlignment="1">
      <alignment horizontal="center" vertical="center" wrapText="1"/>
    </xf>
    <xf numFmtId="0" fontId="11" fillId="18" borderId="27" xfId="13" applyFont="1" applyFill="1" applyBorder="1" applyAlignment="1">
      <alignment horizontal="center" vertical="center"/>
    </xf>
    <xf numFmtId="0" fontId="11" fillId="18" borderId="47" xfId="13" applyFont="1" applyFill="1" applyBorder="1" applyAlignment="1">
      <alignment horizontal="center" vertical="center"/>
    </xf>
    <xf numFmtId="0" fontId="11" fillId="18" borderId="31" xfId="13" applyFont="1" applyFill="1" applyBorder="1" applyAlignment="1">
      <alignment horizontal="center" vertical="center"/>
    </xf>
    <xf numFmtId="0" fontId="11" fillId="18" borderId="49" xfId="13" applyFont="1" applyFill="1" applyBorder="1" applyAlignment="1">
      <alignment horizontal="center" vertical="center"/>
    </xf>
    <xf numFmtId="0" fontId="11" fillId="18" borderId="46" xfId="13" applyFont="1" applyFill="1" applyBorder="1" applyAlignment="1">
      <alignment horizontal="center" vertical="center"/>
    </xf>
    <xf numFmtId="0" fontId="11" fillId="18" borderId="43" xfId="13" applyFont="1" applyFill="1" applyBorder="1" applyAlignment="1">
      <alignment horizontal="center" vertical="center"/>
    </xf>
    <xf numFmtId="0" fontId="11" fillId="18" borderId="49" xfId="12" applyFont="1" applyFill="1" applyBorder="1" applyAlignment="1">
      <alignment horizontal="center" vertical="center"/>
    </xf>
    <xf numFmtId="0" fontId="11" fillId="18" borderId="46" xfId="12" applyFont="1" applyFill="1" applyBorder="1" applyAlignment="1">
      <alignment horizontal="center" vertical="center"/>
    </xf>
    <xf numFmtId="0" fontId="11" fillId="18" borderId="43" xfId="12" applyFont="1" applyFill="1" applyBorder="1" applyAlignment="1">
      <alignment horizontal="center" vertical="center"/>
    </xf>
    <xf numFmtId="0" fontId="11" fillId="18" borderId="49" xfId="12" applyFont="1" applyFill="1" applyBorder="1" applyAlignment="1">
      <alignment horizontal="center" vertical="center" wrapText="1"/>
    </xf>
    <xf numFmtId="0" fontId="11" fillId="18" borderId="46" xfId="12" applyFont="1" applyFill="1" applyBorder="1" applyAlignment="1">
      <alignment horizontal="center" vertical="center" wrapText="1"/>
    </xf>
    <xf numFmtId="0" fontId="11" fillId="18" borderId="43" xfId="12" applyFont="1" applyFill="1" applyBorder="1" applyAlignment="1">
      <alignment horizontal="center" vertical="center" wrapText="1"/>
    </xf>
    <xf numFmtId="0" fontId="83" fillId="18" borderId="49" xfId="12" applyFont="1" applyFill="1" applyBorder="1" applyAlignment="1">
      <alignment horizontal="center" vertical="center" wrapText="1"/>
    </xf>
    <xf numFmtId="0" fontId="83" fillId="18" borderId="46" xfId="12" applyFont="1" applyFill="1" applyBorder="1" applyAlignment="1">
      <alignment horizontal="center" vertical="center" wrapText="1"/>
    </xf>
    <xf numFmtId="0" fontId="83" fillId="18" borderId="43" xfId="12" applyFont="1" applyFill="1" applyBorder="1" applyAlignment="1">
      <alignment horizontal="center" vertical="center" wrapText="1"/>
    </xf>
    <xf numFmtId="0" fontId="11" fillId="18" borderId="26" xfId="12" applyFont="1" applyFill="1" applyBorder="1" applyAlignment="1">
      <alignment horizontal="center" vertical="center" wrapText="1"/>
    </xf>
    <xf numFmtId="0" fontId="11" fillId="18" borderId="45" xfId="12" applyFont="1" applyFill="1" applyBorder="1" applyAlignment="1">
      <alignment horizontal="center" vertical="center" wrapText="1"/>
    </xf>
    <xf numFmtId="0" fontId="11" fillId="18" borderId="30" xfId="12" applyFont="1" applyFill="1" applyBorder="1" applyAlignment="1">
      <alignment horizontal="center" vertical="center" wrapText="1"/>
    </xf>
  </cellXfs>
  <cellStyles count="26">
    <cellStyle name="20 % - zvýraznenie3 2" xfId="3" xr:uid="{00000000-0005-0000-0000-000000000000}"/>
    <cellStyle name="20 % - zvýraznenie3 3" xfId="9" xr:uid="{00000000-0005-0000-0000-000001000000}"/>
    <cellStyle name="Comma 2" xfId="14" xr:uid="{00000000-0005-0000-0000-000002000000}"/>
    <cellStyle name="Čiarka" xfId="11" builtinId="3"/>
    <cellStyle name="Hyperlink" xfId="5" xr:uid="{00000000-0005-0000-0000-000004000000}"/>
    <cellStyle name="Hyperlink 2" xfId="24" xr:uid="{00000000-0005-0000-0000-000005000000}"/>
    <cellStyle name="Hypertextové prepojenie" xfId="1" builtinId="8"/>
    <cellStyle name="Hypertextové prepojenie 2" xfId="4" xr:uid="{00000000-0005-0000-0000-000007000000}"/>
    <cellStyle name="Hypertextové prepojenie 4" xfId="25" xr:uid="{00000000-0005-0000-0000-000008000000}"/>
    <cellStyle name="Normal 3" xfId="12" xr:uid="{00000000-0005-0000-0000-000009000000}"/>
    <cellStyle name="Normálna" xfId="0" builtinId="0"/>
    <cellStyle name="Normálna 2" xfId="2" xr:uid="{00000000-0005-0000-0000-00000B000000}"/>
    <cellStyle name="Normálna 2 2" xfId="16" xr:uid="{00000000-0005-0000-0000-00000C000000}"/>
    <cellStyle name="Normálna 3" xfId="13" xr:uid="{00000000-0005-0000-0000-00000D000000}"/>
    <cellStyle name="Normálna 4" xfId="15" xr:uid="{00000000-0005-0000-0000-00000E000000}"/>
    <cellStyle name="Normálna 4 2" xfId="10" xr:uid="{00000000-0005-0000-0000-00000F000000}"/>
    <cellStyle name="Normálna 5" xfId="6" xr:uid="{00000000-0005-0000-0000-000010000000}"/>
    <cellStyle name="Normálna 6" xfId="7" xr:uid="{00000000-0005-0000-0000-000011000000}"/>
    <cellStyle name="Normálna_Hárok1" xfId="17" xr:uid="{00000000-0005-0000-0000-000012000000}"/>
    <cellStyle name="Normálna_Hárok1_1" xfId="19" xr:uid="{00000000-0005-0000-0000-000013000000}"/>
    <cellStyle name="Normálna_Hárok1_2" xfId="18" xr:uid="{00000000-0005-0000-0000-000014000000}"/>
    <cellStyle name="Normálna_Hárok2_1" xfId="21" xr:uid="{00000000-0005-0000-0000-000015000000}"/>
    <cellStyle name="Normálna_Hárok2_5" xfId="20" xr:uid="{00000000-0005-0000-0000-000016000000}"/>
    <cellStyle name="Normálna_Nataša_2024" xfId="22" xr:uid="{00000000-0005-0000-0000-000017000000}"/>
    <cellStyle name="Normálna_vsetky_9" xfId="23" xr:uid="{00000000-0005-0000-0000-000018000000}"/>
    <cellStyle name="normálne 2 2" xfId="8" xr:uid="{00000000-0005-0000-0000-000019000000}"/>
  </cellStyles>
  <dxfs count="76">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76" formatCode="#,##0.00\ &quot;€&quot;"/>
    </dxf>
    <dxf>
      <font>
        <b val="0"/>
        <i val="0"/>
        <strike val="0"/>
        <condense val="0"/>
        <extend val="0"/>
        <outline val="0"/>
        <shadow val="0"/>
        <u val="none"/>
        <vertAlign val="baseline"/>
        <sz val="10"/>
        <color auto="1"/>
        <name val="Arial"/>
        <scheme val="none"/>
      </font>
      <numFmt numFmtId="176" formatCode="#,##0.00\ &quot;€&quot;"/>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76" formatCode="#,##0.00\ &quot;€&quot;"/>
    </dxf>
    <dxf>
      <font>
        <b val="0"/>
        <i val="0"/>
        <strike val="0"/>
        <condense val="0"/>
        <extend val="0"/>
        <outline val="0"/>
        <shadow val="0"/>
        <u val="none"/>
        <vertAlign val="baseline"/>
        <sz val="10"/>
        <color auto="1"/>
        <name val="Arial"/>
        <scheme val="none"/>
      </font>
      <numFmt numFmtId="176" formatCode="#,##0.00\ &quot;€&quo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rgb="FF000000"/>
          <bgColor rgb="FFFFFFFF"/>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76" formatCode="#,##0.00\ &quot;€&quot;"/>
    </dxf>
    <dxf>
      <font>
        <b val="0"/>
        <i val="0"/>
        <strike val="0"/>
        <condense val="0"/>
        <extend val="0"/>
        <outline val="0"/>
        <shadow val="0"/>
        <u val="none"/>
        <vertAlign val="baseline"/>
        <sz val="10"/>
        <color auto="1"/>
        <name val="Arial"/>
        <scheme val="none"/>
      </font>
      <numFmt numFmtId="176" formatCode="#,##0.00\ &quot;€&quot;"/>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76" formatCode="#,##0.00\ &quot;€&quot;"/>
    </dxf>
    <dxf>
      <font>
        <b val="0"/>
        <i val="0"/>
        <strike val="0"/>
        <condense val="0"/>
        <extend val="0"/>
        <outline val="0"/>
        <shadow val="0"/>
        <u val="none"/>
        <vertAlign val="baseline"/>
        <sz val="10"/>
        <color auto="1"/>
        <name val="Arial"/>
        <scheme val="none"/>
      </font>
      <numFmt numFmtId="176" formatCode="#,##0.00\ &quot;€&quo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352;_2024\UBD_7_2024_per.poskytnut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É DATA "/>
      <sheetName val="KT_iné data "/>
      <sheetName val="DATA"/>
      <sheetName val="REZERVA"/>
      <sheetName val="PPBD_18"/>
      <sheetName val="PPBD_18_SAP"/>
      <sheetName val="PPKD_15"/>
      <sheetName val="PPKD_SAP_15"/>
      <sheetName val="PPBD_10_2021_VEGA a KEGA"/>
      <sheetName val="PPBD_10_2021-SAP VEGA,KEGA"/>
      <sheetName val="PPBD_9_2021_jún"/>
      <sheetName val="PPBD_9_2021-SAP jún"/>
      <sheetName val="PPBD_8_2021_máj"/>
      <sheetName val="PPBD_8_2021-SAP máj"/>
      <sheetName val="PPBD_7_2021_april"/>
      <sheetName val="PPBD_7_2021-SAP apríl"/>
      <sheetName val="PPBD_6_2021_6-VVŠ"/>
      <sheetName val="PPBD_6_2021-SAP_6VVŠ"/>
      <sheetName val="PPBD_5_2021_UK"/>
      <sheetName val="PPBD_4_2021_TUKE"/>
      <sheetName val="PPBD_4_2021-SAP_TUKE"/>
      <sheetName val="PPBD_3_2021-marec"/>
      <sheetName val="PPBD_3_2021-SAP "/>
      <sheetName val="PPBD_2_2021-feb"/>
      <sheetName val="PPBD_2_2021-SAP"/>
      <sheetName val="PPBD_1_2021-jan"/>
      <sheetName val="PPBD_1_2021-SAP "/>
      <sheetName val="PPBD_1_%poskyt.zdroj 111"/>
      <sheetName val="Pri-1"/>
      <sheetName val="účty v ŠP"/>
    </sheetNames>
    <sheetDataSet>
      <sheetData sheetId="0"/>
      <sheetData sheetId="1"/>
      <sheetData sheetId="2">
        <row r="1">
          <cell r="N1">
            <v>739459015</v>
          </cell>
          <cell r="P1">
            <v>446775515</v>
          </cell>
        </row>
        <row r="2">
          <cell r="D2" t="str">
            <v>VVŠ</v>
          </cell>
          <cell r="F2" t="str">
            <v>Progr.</v>
          </cell>
          <cell r="G2" t="str">
            <v>Funkčná klasifik.</v>
          </cell>
          <cell r="N2" t="str">
            <v>Úprava BD</v>
          </cell>
          <cell r="P2" t="str">
            <v>Doteraz poskytnutá dotácia</v>
          </cell>
        </row>
        <row r="3">
          <cell r="D3" t="str">
            <v>UK</v>
          </cell>
          <cell r="F3" t="str">
            <v>077 11 01</v>
          </cell>
          <cell r="G3" t="str">
            <v>0731</v>
          </cell>
          <cell r="N3">
            <v>3078558</v>
          </cell>
          <cell r="P3">
            <v>1539282</v>
          </cell>
        </row>
        <row r="4">
          <cell r="D4" t="str">
            <v>UPJŠ</v>
          </cell>
          <cell r="F4" t="str">
            <v>077 11 01</v>
          </cell>
          <cell r="G4" t="str">
            <v>0731</v>
          </cell>
          <cell r="N4">
            <v>936435</v>
          </cell>
          <cell r="P4">
            <v>468216</v>
          </cell>
        </row>
        <row r="5">
          <cell r="D5" t="str">
            <v>PU</v>
          </cell>
          <cell r="F5" t="str">
            <v>077 11 01</v>
          </cell>
          <cell r="G5" t="str">
            <v>0731</v>
          </cell>
          <cell r="N5">
            <v>789648</v>
          </cell>
          <cell r="P5">
            <v>394824</v>
          </cell>
        </row>
        <row r="6">
          <cell r="D6" t="str">
            <v>UCM</v>
          </cell>
          <cell r="F6" t="str">
            <v>077 11 01</v>
          </cell>
          <cell r="G6" t="str">
            <v>0731</v>
          </cell>
          <cell r="N6">
            <v>90677</v>
          </cell>
          <cell r="P6">
            <v>45336</v>
          </cell>
        </row>
        <row r="7">
          <cell r="D7" t="str">
            <v>UKF</v>
          </cell>
          <cell r="F7" t="str">
            <v>077 11 01</v>
          </cell>
          <cell r="G7" t="str">
            <v>0731</v>
          </cell>
          <cell r="N7">
            <v>219679</v>
          </cell>
          <cell r="P7">
            <v>109842</v>
          </cell>
        </row>
        <row r="8">
          <cell r="D8" t="str">
            <v>TVU</v>
          </cell>
          <cell r="F8" t="str">
            <v>077 11 01</v>
          </cell>
          <cell r="G8" t="str">
            <v>0731</v>
          </cell>
          <cell r="N8">
            <v>237900</v>
          </cell>
          <cell r="P8">
            <v>118950</v>
          </cell>
        </row>
        <row r="9">
          <cell r="D9" t="str">
            <v>TUAD</v>
          </cell>
          <cell r="F9" t="str">
            <v>077 11 01</v>
          </cell>
          <cell r="G9" t="str">
            <v>0731</v>
          </cell>
          <cell r="N9">
            <v>328002</v>
          </cell>
          <cell r="P9">
            <v>164004</v>
          </cell>
        </row>
        <row r="10">
          <cell r="D10" t="str">
            <v>KU</v>
          </cell>
          <cell r="F10" t="str">
            <v>077 11 01</v>
          </cell>
          <cell r="G10" t="str">
            <v>0731</v>
          </cell>
          <cell r="N10">
            <v>419101</v>
          </cell>
          <cell r="P10">
            <v>209550</v>
          </cell>
        </row>
        <row r="11">
          <cell r="D11" t="str">
            <v>UK</v>
          </cell>
          <cell r="F11" t="str">
            <v>077 11 01</v>
          </cell>
          <cell r="G11" t="str">
            <v>09413</v>
          </cell>
          <cell r="N11">
            <v>420469</v>
          </cell>
          <cell r="P11">
            <v>245273</v>
          </cell>
        </row>
        <row r="12">
          <cell r="D12" t="str">
            <v>UPJŠ</v>
          </cell>
          <cell r="F12" t="str">
            <v>077 11 01</v>
          </cell>
          <cell r="G12" t="str">
            <v>09413</v>
          </cell>
          <cell r="N12">
            <v>12367</v>
          </cell>
          <cell r="P12">
            <v>7217</v>
          </cell>
        </row>
        <row r="13">
          <cell r="D13" t="str">
            <v>PU</v>
          </cell>
          <cell r="F13" t="str">
            <v>077 11 01</v>
          </cell>
          <cell r="G13" t="str">
            <v>09413</v>
          </cell>
          <cell r="N13">
            <v>173134</v>
          </cell>
          <cell r="P13">
            <v>100996</v>
          </cell>
        </row>
        <row r="14">
          <cell r="D14" t="str">
            <v>UKF</v>
          </cell>
          <cell r="F14" t="str">
            <v>077 11 01</v>
          </cell>
          <cell r="G14" t="str">
            <v>09413</v>
          </cell>
          <cell r="N14">
            <v>74200</v>
          </cell>
          <cell r="P14">
            <v>43281</v>
          </cell>
        </row>
        <row r="15">
          <cell r="D15" t="str">
            <v>UMB</v>
          </cell>
          <cell r="F15" t="str">
            <v>077 11 01</v>
          </cell>
          <cell r="G15" t="str">
            <v>09413</v>
          </cell>
          <cell r="N15">
            <v>98934</v>
          </cell>
          <cell r="P15">
            <v>57715</v>
          </cell>
        </row>
        <row r="16">
          <cell r="D16" t="str">
            <v>TUKE</v>
          </cell>
          <cell r="F16" t="str">
            <v>077 11 01</v>
          </cell>
          <cell r="G16" t="str">
            <v>09413</v>
          </cell>
          <cell r="N16">
            <v>12367</v>
          </cell>
          <cell r="P16">
            <v>7217</v>
          </cell>
        </row>
        <row r="17">
          <cell r="D17" t="str">
            <v>EU</v>
          </cell>
          <cell r="F17" t="str">
            <v>077 11 01</v>
          </cell>
          <cell r="G17" t="str">
            <v>09413</v>
          </cell>
          <cell r="N17">
            <v>49467</v>
          </cell>
          <cell r="P17">
            <v>28854</v>
          </cell>
        </row>
        <row r="18">
          <cell r="D18" t="str">
            <v>UK</v>
          </cell>
          <cell r="F18" t="str">
            <v>077 11 01</v>
          </cell>
          <cell r="G18" t="str">
            <v>09413</v>
          </cell>
          <cell r="N18">
            <v>147000</v>
          </cell>
          <cell r="P18">
            <v>85750</v>
          </cell>
        </row>
        <row r="19">
          <cell r="D19" t="str">
            <v>UPJŠ</v>
          </cell>
          <cell r="F19" t="str">
            <v>077 11 01</v>
          </cell>
          <cell r="G19" t="str">
            <v>09413</v>
          </cell>
          <cell r="N19">
            <v>58805</v>
          </cell>
          <cell r="P19">
            <v>34300</v>
          </cell>
        </row>
        <row r="20">
          <cell r="D20" t="str">
            <v>PU</v>
          </cell>
          <cell r="F20" t="str">
            <v>077 11 01</v>
          </cell>
          <cell r="G20" t="str">
            <v>09413</v>
          </cell>
          <cell r="N20">
            <v>28960</v>
          </cell>
          <cell r="P20">
            <v>16891</v>
          </cell>
        </row>
        <row r="21">
          <cell r="D21" t="str">
            <v>UCM</v>
          </cell>
          <cell r="F21" t="str">
            <v>077 11 01</v>
          </cell>
          <cell r="G21" t="str">
            <v>09413</v>
          </cell>
          <cell r="N21">
            <v>22612</v>
          </cell>
          <cell r="P21">
            <v>13188</v>
          </cell>
        </row>
        <row r="22">
          <cell r="D22" t="str">
            <v>UVLF</v>
          </cell>
          <cell r="F22" t="str">
            <v>077 11 01</v>
          </cell>
          <cell r="G22" t="str">
            <v>09413</v>
          </cell>
          <cell r="N22">
            <v>34016</v>
          </cell>
          <cell r="P22">
            <v>19845</v>
          </cell>
        </row>
        <row r="23">
          <cell r="D23" t="str">
            <v>UKF</v>
          </cell>
          <cell r="F23" t="str">
            <v>077 11 01</v>
          </cell>
          <cell r="G23" t="str">
            <v>09413</v>
          </cell>
          <cell r="N23">
            <v>47782</v>
          </cell>
          <cell r="P23">
            <v>27874</v>
          </cell>
        </row>
        <row r="24">
          <cell r="D24" t="str">
            <v>UMB</v>
          </cell>
          <cell r="F24" t="str">
            <v>077 11 01</v>
          </cell>
          <cell r="G24" t="str">
            <v>09413</v>
          </cell>
          <cell r="N24">
            <v>38604</v>
          </cell>
          <cell r="P24">
            <v>22519</v>
          </cell>
        </row>
        <row r="25">
          <cell r="D25" t="str">
            <v>TVU</v>
          </cell>
          <cell r="F25" t="str">
            <v>077 11 01</v>
          </cell>
          <cell r="G25" t="str">
            <v>09413</v>
          </cell>
          <cell r="N25">
            <v>36390</v>
          </cell>
          <cell r="P25">
            <v>21231</v>
          </cell>
        </row>
        <row r="26">
          <cell r="D26" t="str">
            <v>STU</v>
          </cell>
          <cell r="F26" t="str">
            <v>077 11 01</v>
          </cell>
          <cell r="G26" t="str">
            <v>09413</v>
          </cell>
          <cell r="N26">
            <v>54142</v>
          </cell>
          <cell r="P26">
            <v>31584</v>
          </cell>
        </row>
        <row r="27">
          <cell r="D27" t="str">
            <v>TUKE</v>
          </cell>
          <cell r="F27" t="str">
            <v>077 11 01</v>
          </cell>
          <cell r="G27" t="str">
            <v>09413</v>
          </cell>
          <cell r="N27">
            <v>14812</v>
          </cell>
          <cell r="P27">
            <v>8638</v>
          </cell>
        </row>
        <row r="28">
          <cell r="D28" t="str">
            <v>ŽU</v>
          </cell>
          <cell r="F28" t="str">
            <v>077 11 01</v>
          </cell>
          <cell r="G28" t="str">
            <v>09413</v>
          </cell>
          <cell r="N28">
            <v>29501</v>
          </cell>
          <cell r="P28">
            <v>17206</v>
          </cell>
        </row>
        <row r="29">
          <cell r="D29" t="str">
            <v>TUAD</v>
          </cell>
          <cell r="F29" t="str">
            <v>077 11 01</v>
          </cell>
          <cell r="G29" t="str">
            <v>09413</v>
          </cell>
          <cell r="N29">
            <v>11109</v>
          </cell>
          <cell r="P29">
            <v>6482</v>
          </cell>
        </row>
        <row r="30">
          <cell r="D30" t="str">
            <v>EU</v>
          </cell>
          <cell r="F30" t="str">
            <v>077 11 01</v>
          </cell>
          <cell r="G30" t="str">
            <v>09413</v>
          </cell>
          <cell r="N30">
            <v>38285</v>
          </cell>
          <cell r="P30">
            <v>22330</v>
          </cell>
        </row>
        <row r="31">
          <cell r="D31" t="str">
            <v>SPU</v>
          </cell>
          <cell r="F31" t="str">
            <v>077 11 01</v>
          </cell>
          <cell r="G31" t="str">
            <v>09413</v>
          </cell>
          <cell r="N31">
            <v>26204</v>
          </cell>
          <cell r="P31">
            <v>15288</v>
          </cell>
        </row>
        <row r="32">
          <cell r="D32" t="str">
            <v>TUZVO</v>
          </cell>
          <cell r="F32" t="str">
            <v>077 11 01</v>
          </cell>
          <cell r="G32" t="str">
            <v>09413</v>
          </cell>
          <cell r="N32">
            <v>13852</v>
          </cell>
          <cell r="P32">
            <v>8078</v>
          </cell>
        </row>
        <row r="33">
          <cell r="D33" t="str">
            <v>VŠMU</v>
          </cell>
          <cell r="F33" t="str">
            <v>077 11 01</v>
          </cell>
          <cell r="G33" t="str">
            <v>09413</v>
          </cell>
          <cell r="N33">
            <v>1169</v>
          </cell>
          <cell r="P33">
            <v>679</v>
          </cell>
        </row>
        <row r="34">
          <cell r="D34" t="str">
            <v>VŠVU</v>
          </cell>
          <cell r="F34" t="str">
            <v>077 11 01</v>
          </cell>
          <cell r="G34" t="str">
            <v>09413</v>
          </cell>
          <cell r="N34">
            <v>7529</v>
          </cell>
          <cell r="P34">
            <v>4389</v>
          </cell>
        </row>
        <row r="35">
          <cell r="D35" t="str">
            <v>AU</v>
          </cell>
          <cell r="F35" t="str">
            <v>077 11 01</v>
          </cell>
          <cell r="G35" t="str">
            <v>09413</v>
          </cell>
          <cell r="N35">
            <v>2731</v>
          </cell>
          <cell r="P35">
            <v>1596</v>
          </cell>
        </row>
        <row r="36">
          <cell r="D36" t="str">
            <v>KU</v>
          </cell>
          <cell r="F36" t="str">
            <v>077 11 01</v>
          </cell>
          <cell r="G36" t="str">
            <v>09413</v>
          </cell>
          <cell r="N36">
            <v>79325</v>
          </cell>
          <cell r="P36">
            <v>46270</v>
          </cell>
        </row>
        <row r="37">
          <cell r="D37" t="str">
            <v>UJS</v>
          </cell>
          <cell r="F37" t="str">
            <v>077 11 01</v>
          </cell>
          <cell r="G37" t="str">
            <v>09413</v>
          </cell>
          <cell r="N37">
            <v>7172</v>
          </cell>
          <cell r="P37">
            <v>4186</v>
          </cell>
        </row>
        <row r="38">
          <cell r="D38" t="str">
            <v>UVLF</v>
          </cell>
          <cell r="F38" t="str">
            <v>077 11 01</v>
          </cell>
          <cell r="G38" t="str">
            <v>09413</v>
          </cell>
          <cell r="N38">
            <v>672000</v>
          </cell>
          <cell r="P38">
            <v>392000</v>
          </cell>
        </row>
        <row r="39">
          <cell r="D39" t="str">
            <v>SPU</v>
          </cell>
          <cell r="F39" t="str">
            <v>077 11 01</v>
          </cell>
          <cell r="G39" t="str">
            <v>09413</v>
          </cell>
          <cell r="N39">
            <v>714000</v>
          </cell>
          <cell r="P39">
            <v>416500</v>
          </cell>
        </row>
        <row r="40">
          <cell r="D40" t="str">
            <v>TUZVO</v>
          </cell>
          <cell r="F40" t="str">
            <v>077 11 01</v>
          </cell>
          <cell r="G40" t="str">
            <v>09413</v>
          </cell>
          <cell r="N40">
            <v>386640</v>
          </cell>
          <cell r="P40">
            <v>225540</v>
          </cell>
        </row>
        <row r="41">
          <cell r="D41" t="str">
            <v>UK</v>
          </cell>
          <cell r="F41" t="str">
            <v>077 11 01</v>
          </cell>
          <cell r="G41" t="str">
            <v>09413</v>
          </cell>
          <cell r="N41">
            <v>64920</v>
          </cell>
          <cell r="P41">
            <v>37870</v>
          </cell>
        </row>
        <row r="42">
          <cell r="D42" t="str">
            <v>UK</v>
          </cell>
          <cell r="F42" t="str">
            <v>077 11 01</v>
          </cell>
          <cell r="G42" t="str">
            <v>09413</v>
          </cell>
          <cell r="N42">
            <v>80159</v>
          </cell>
          <cell r="P42">
            <v>46760</v>
          </cell>
        </row>
        <row r="43">
          <cell r="D43" t="str">
            <v>UK</v>
          </cell>
          <cell r="F43" t="str">
            <v>077 11 01</v>
          </cell>
          <cell r="G43" t="str">
            <v>09413</v>
          </cell>
          <cell r="N43">
            <v>18000</v>
          </cell>
          <cell r="P43">
            <v>10500</v>
          </cell>
        </row>
        <row r="44">
          <cell r="D44" t="str">
            <v>UK</v>
          </cell>
          <cell r="F44" t="str">
            <v>077 11 01</v>
          </cell>
          <cell r="G44" t="str">
            <v>09413</v>
          </cell>
          <cell r="N44">
            <v>288617</v>
          </cell>
          <cell r="P44">
            <v>168357</v>
          </cell>
        </row>
        <row r="45">
          <cell r="D45" t="str">
            <v>UK</v>
          </cell>
          <cell r="F45" t="str">
            <v>077 11 01</v>
          </cell>
          <cell r="G45" t="str">
            <v>09413</v>
          </cell>
          <cell r="N45">
            <v>63211</v>
          </cell>
          <cell r="P45">
            <v>36876</v>
          </cell>
        </row>
        <row r="46">
          <cell r="D46" t="str">
            <v>UK</v>
          </cell>
          <cell r="F46" t="str">
            <v>077 11 01</v>
          </cell>
          <cell r="G46" t="str">
            <v>09413</v>
          </cell>
          <cell r="N46">
            <v>175037</v>
          </cell>
          <cell r="P46">
            <v>102102</v>
          </cell>
        </row>
        <row r="47">
          <cell r="D47" t="str">
            <v>UK</v>
          </cell>
          <cell r="F47" t="str">
            <v>077 11 01</v>
          </cell>
          <cell r="G47" t="str">
            <v>09413</v>
          </cell>
          <cell r="N47">
            <v>6000</v>
          </cell>
          <cell r="P47">
            <v>3500</v>
          </cell>
        </row>
        <row r="48">
          <cell r="D48" t="str">
            <v>UPJŠ</v>
          </cell>
          <cell r="F48" t="str">
            <v>077 11 01</v>
          </cell>
          <cell r="G48" t="str">
            <v>09413</v>
          </cell>
          <cell r="N48">
            <v>482972</v>
          </cell>
          <cell r="P48">
            <v>281736</v>
          </cell>
        </row>
        <row r="49">
          <cell r="D49" t="str">
            <v>PU</v>
          </cell>
          <cell r="F49" t="str">
            <v>077 11 01</v>
          </cell>
          <cell r="G49" t="str">
            <v>09413</v>
          </cell>
          <cell r="N49">
            <v>142078</v>
          </cell>
          <cell r="P49">
            <v>82880</v>
          </cell>
        </row>
        <row r="50">
          <cell r="D50" t="str">
            <v>PU</v>
          </cell>
          <cell r="F50" t="str">
            <v>077 11 01</v>
          </cell>
          <cell r="G50" t="str">
            <v>09413</v>
          </cell>
          <cell r="N50">
            <v>60000</v>
          </cell>
          <cell r="P50">
            <v>35000</v>
          </cell>
        </row>
        <row r="51">
          <cell r="D51" t="str">
            <v>PU</v>
          </cell>
          <cell r="F51" t="str">
            <v>077 11 01</v>
          </cell>
          <cell r="G51" t="str">
            <v>09413</v>
          </cell>
          <cell r="N51">
            <v>163511</v>
          </cell>
          <cell r="P51">
            <v>95382</v>
          </cell>
        </row>
        <row r="52">
          <cell r="D52" t="str">
            <v>UVLF</v>
          </cell>
          <cell r="F52" t="str">
            <v>077 11 01</v>
          </cell>
          <cell r="G52" t="str">
            <v>09413</v>
          </cell>
          <cell r="N52">
            <v>131843</v>
          </cell>
          <cell r="P52">
            <v>76909</v>
          </cell>
        </row>
        <row r="53">
          <cell r="D53" t="str">
            <v>UVLF</v>
          </cell>
          <cell r="F53" t="str">
            <v>077 11 01</v>
          </cell>
          <cell r="G53" t="str">
            <v>09413</v>
          </cell>
          <cell r="N53">
            <v>93466</v>
          </cell>
          <cell r="P53">
            <v>54523</v>
          </cell>
        </row>
        <row r="54">
          <cell r="D54" t="str">
            <v>UVLF</v>
          </cell>
          <cell r="F54" t="str">
            <v>077 11 01</v>
          </cell>
          <cell r="G54" t="str">
            <v>09413</v>
          </cell>
          <cell r="N54">
            <v>91698</v>
          </cell>
          <cell r="P54">
            <v>53494</v>
          </cell>
        </row>
        <row r="55">
          <cell r="D55" t="str">
            <v>UVLF</v>
          </cell>
          <cell r="F55" t="str">
            <v>077 11 01</v>
          </cell>
          <cell r="G55" t="str">
            <v>09413</v>
          </cell>
          <cell r="N55">
            <v>477960</v>
          </cell>
          <cell r="P55">
            <v>278810</v>
          </cell>
        </row>
        <row r="56">
          <cell r="D56" t="str">
            <v>UMB</v>
          </cell>
          <cell r="F56" t="str">
            <v>077 11 01</v>
          </cell>
          <cell r="G56" t="str">
            <v>09413</v>
          </cell>
          <cell r="N56">
            <v>10560</v>
          </cell>
          <cell r="P56">
            <v>6160</v>
          </cell>
        </row>
        <row r="57">
          <cell r="D57" t="str">
            <v>UMB</v>
          </cell>
          <cell r="F57" t="str">
            <v>077 11 01</v>
          </cell>
          <cell r="G57" t="str">
            <v>09413</v>
          </cell>
          <cell r="N57">
            <v>170565</v>
          </cell>
          <cell r="P57">
            <v>99498</v>
          </cell>
        </row>
        <row r="58">
          <cell r="D58" t="str">
            <v>STU</v>
          </cell>
          <cell r="F58" t="str">
            <v>077 11 01</v>
          </cell>
          <cell r="G58" t="str">
            <v>09413</v>
          </cell>
          <cell r="N58">
            <v>52800</v>
          </cell>
          <cell r="P58">
            <v>30800</v>
          </cell>
        </row>
        <row r="59">
          <cell r="D59" t="str">
            <v>STU</v>
          </cell>
          <cell r="F59" t="str">
            <v>077 11 01</v>
          </cell>
          <cell r="G59" t="str">
            <v>09413</v>
          </cell>
          <cell r="N59">
            <v>36000</v>
          </cell>
          <cell r="P59">
            <v>21000</v>
          </cell>
        </row>
        <row r="60">
          <cell r="D60" t="str">
            <v>TUKE</v>
          </cell>
          <cell r="F60" t="str">
            <v>077 11 01</v>
          </cell>
          <cell r="G60" t="str">
            <v>09413</v>
          </cell>
          <cell r="N60">
            <v>88224</v>
          </cell>
          <cell r="P60">
            <v>51464</v>
          </cell>
        </row>
        <row r="61">
          <cell r="D61" t="str">
            <v>ŽU</v>
          </cell>
          <cell r="F61" t="str">
            <v>077 11 01</v>
          </cell>
          <cell r="G61" t="str">
            <v>09413</v>
          </cell>
          <cell r="N61">
            <v>605805</v>
          </cell>
          <cell r="P61">
            <v>353388</v>
          </cell>
        </row>
        <row r="62">
          <cell r="D62" t="str">
            <v>ŽU</v>
          </cell>
          <cell r="F62" t="str">
            <v>077 11 01</v>
          </cell>
          <cell r="G62" t="str">
            <v>09413</v>
          </cell>
          <cell r="N62">
            <v>121651</v>
          </cell>
          <cell r="P62">
            <v>70966</v>
          </cell>
        </row>
        <row r="63">
          <cell r="D63" t="str">
            <v>EU</v>
          </cell>
          <cell r="F63" t="str">
            <v>077 11 01</v>
          </cell>
          <cell r="G63" t="str">
            <v>09413</v>
          </cell>
          <cell r="N63">
            <v>83581</v>
          </cell>
          <cell r="P63">
            <v>48755</v>
          </cell>
        </row>
        <row r="64">
          <cell r="D64" t="str">
            <v>EU</v>
          </cell>
          <cell r="F64" t="str">
            <v>077 11 01</v>
          </cell>
          <cell r="G64" t="str">
            <v>09413</v>
          </cell>
          <cell r="N64">
            <v>23119</v>
          </cell>
          <cell r="P64">
            <v>13489</v>
          </cell>
        </row>
        <row r="65">
          <cell r="D65" t="str">
            <v>SPU</v>
          </cell>
          <cell r="F65" t="str">
            <v>077 11 01</v>
          </cell>
          <cell r="G65" t="str">
            <v>09413</v>
          </cell>
          <cell r="N65">
            <v>36673</v>
          </cell>
          <cell r="P65">
            <v>21392</v>
          </cell>
        </row>
        <row r="66">
          <cell r="D66" t="str">
            <v>SPU</v>
          </cell>
          <cell r="F66" t="str">
            <v>077 11 01</v>
          </cell>
          <cell r="G66" t="str">
            <v>09413</v>
          </cell>
          <cell r="N66">
            <v>88755</v>
          </cell>
          <cell r="P66">
            <v>51772</v>
          </cell>
        </row>
        <row r="67">
          <cell r="D67" t="str">
            <v>SPU</v>
          </cell>
          <cell r="F67" t="str">
            <v>077 11 01</v>
          </cell>
          <cell r="G67" t="str">
            <v>09413</v>
          </cell>
          <cell r="N67">
            <v>12000</v>
          </cell>
          <cell r="P67">
            <v>7000</v>
          </cell>
        </row>
        <row r="68">
          <cell r="D68" t="str">
            <v>SPU</v>
          </cell>
          <cell r="F68" t="str">
            <v>077 11 01</v>
          </cell>
          <cell r="G68" t="str">
            <v>09413</v>
          </cell>
          <cell r="N68">
            <v>304560</v>
          </cell>
          <cell r="P68">
            <v>177660</v>
          </cell>
        </row>
        <row r="69">
          <cell r="D69" t="str">
            <v>TUZVO</v>
          </cell>
          <cell r="F69" t="str">
            <v>077 11 01</v>
          </cell>
          <cell r="G69" t="str">
            <v>09413</v>
          </cell>
          <cell r="N69">
            <v>78536</v>
          </cell>
          <cell r="P69">
            <v>45815</v>
          </cell>
        </row>
        <row r="70">
          <cell r="D70" t="str">
            <v>TUZVO</v>
          </cell>
          <cell r="F70" t="str">
            <v>077 11 01</v>
          </cell>
          <cell r="G70" t="str">
            <v>09413</v>
          </cell>
          <cell r="N70">
            <v>99330</v>
          </cell>
          <cell r="P70">
            <v>57946</v>
          </cell>
        </row>
        <row r="71">
          <cell r="D71" t="str">
            <v>VŠMU</v>
          </cell>
          <cell r="F71" t="str">
            <v>077 11 01</v>
          </cell>
          <cell r="G71" t="str">
            <v>09413</v>
          </cell>
          <cell r="N71">
            <v>55032</v>
          </cell>
          <cell r="P71">
            <v>32102</v>
          </cell>
        </row>
        <row r="72">
          <cell r="D72" t="str">
            <v>AU</v>
          </cell>
          <cell r="F72" t="str">
            <v>077 11 01</v>
          </cell>
          <cell r="G72" t="str">
            <v>09413</v>
          </cell>
          <cell r="N72">
            <v>18000</v>
          </cell>
          <cell r="P72">
            <v>10500</v>
          </cell>
        </row>
        <row r="73">
          <cell r="D73" t="str">
            <v>VŠVU</v>
          </cell>
          <cell r="F73" t="str">
            <v>077 11 01</v>
          </cell>
          <cell r="G73" t="str">
            <v>09413</v>
          </cell>
          <cell r="N73">
            <v>41760</v>
          </cell>
          <cell r="P73">
            <v>24360</v>
          </cell>
        </row>
        <row r="74">
          <cell r="D74" t="str">
            <v>UK</v>
          </cell>
          <cell r="F74" t="str">
            <v>077 11 01</v>
          </cell>
          <cell r="G74" t="str">
            <v>09413</v>
          </cell>
          <cell r="N74">
            <v>36720</v>
          </cell>
          <cell r="P74">
            <v>21420</v>
          </cell>
        </row>
        <row r="75">
          <cell r="D75" t="str">
            <v>UK</v>
          </cell>
          <cell r="F75" t="str">
            <v>077 11 01</v>
          </cell>
          <cell r="G75" t="str">
            <v>09413</v>
          </cell>
          <cell r="N75">
            <v>90704</v>
          </cell>
          <cell r="P75">
            <v>52913</v>
          </cell>
        </row>
        <row r="76">
          <cell r="D76" t="str">
            <v>ŽU</v>
          </cell>
          <cell r="F76" t="str">
            <v>077 11 01</v>
          </cell>
          <cell r="G76" t="str">
            <v>09413</v>
          </cell>
          <cell r="N76">
            <v>73112</v>
          </cell>
          <cell r="P76">
            <v>42651</v>
          </cell>
        </row>
        <row r="77">
          <cell r="D77" t="str">
            <v>VŠMU</v>
          </cell>
          <cell r="F77" t="str">
            <v>077 11 01</v>
          </cell>
          <cell r="G77" t="str">
            <v>09413</v>
          </cell>
          <cell r="N77">
            <v>114802</v>
          </cell>
          <cell r="P77">
            <v>66969</v>
          </cell>
        </row>
        <row r="78">
          <cell r="D78" t="str">
            <v>UK</v>
          </cell>
          <cell r="F78" t="str">
            <v>077 11 01</v>
          </cell>
          <cell r="G78" t="str">
            <v>09413</v>
          </cell>
          <cell r="N78">
            <v>212139</v>
          </cell>
          <cell r="P78">
            <v>123746</v>
          </cell>
        </row>
        <row r="79">
          <cell r="D79" t="str">
            <v>TUKE</v>
          </cell>
          <cell r="F79" t="str">
            <v>077 11 01</v>
          </cell>
          <cell r="G79" t="str">
            <v>09413</v>
          </cell>
          <cell r="N79">
            <v>218472</v>
          </cell>
          <cell r="P79">
            <v>127442</v>
          </cell>
        </row>
        <row r="80">
          <cell r="D80" t="str">
            <v>SPU</v>
          </cell>
          <cell r="F80" t="str">
            <v>077 11 01</v>
          </cell>
          <cell r="G80" t="str">
            <v>09413</v>
          </cell>
          <cell r="N80">
            <v>234129</v>
          </cell>
          <cell r="P80">
            <v>136577</v>
          </cell>
        </row>
        <row r="81">
          <cell r="D81" t="str">
            <v>STU</v>
          </cell>
          <cell r="F81" t="str">
            <v>077 11 01</v>
          </cell>
          <cell r="G81" t="str">
            <v>09413</v>
          </cell>
          <cell r="N81">
            <v>144986</v>
          </cell>
          <cell r="P81">
            <v>84574</v>
          </cell>
        </row>
        <row r="82">
          <cell r="D82" t="str">
            <v>VŠMU</v>
          </cell>
          <cell r="F82" t="str">
            <v>077 11 01</v>
          </cell>
          <cell r="G82" t="str">
            <v>09413</v>
          </cell>
          <cell r="N82">
            <v>190274</v>
          </cell>
          <cell r="P82">
            <v>110992</v>
          </cell>
        </row>
        <row r="83">
          <cell r="D83" t="str">
            <v>UK</v>
          </cell>
          <cell r="F83" t="str">
            <v>077 15 01</v>
          </cell>
          <cell r="G83" t="str">
            <v>09413</v>
          </cell>
          <cell r="N83">
            <v>466788</v>
          </cell>
          <cell r="P83">
            <v>116697</v>
          </cell>
        </row>
        <row r="84">
          <cell r="D84" t="str">
            <v>UPJŠ</v>
          </cell>
          <cell r="F84" t="str">
            <v>077 15 01</v>
          </cell>
          <cell r="G84" t="str">
            <v>09413</v>
          </cell>
          <cell r="N84">
            <v>253205</v>
          </cell>
          <cell r="P84">
            <v>63301</v>
          </cell>
        </row>
        <row r="85">
          <cell r="D85" t="str">
            <v>PU</v>
          </cell>
          <cell r="F85" t="str">
            <v>077 15 01</v>
          </cell>
          <cell r="G85" t="str">
            <v>09413</v>
          </cell>
          <cell r="N85">
            <v>424544</v>
          </cell>
          <cell r="P85">
            <v>106136</v>
          </cell>
        </row>
        <row r="86">
          <cell r="D86" t="str">
            <v>UCM</v>
          </cell>
          <cell r="F86" t="str">
            <v>077 15 01</v>
          </cell>
          <cell r="G86" t="str">
            <v>09413</v>
          </cell>
          <cell r="N86">
            <v>95958</v>
          </cell>
          <cell r="P86">
            <v>23989</v>
          </cell>
        </row>
        <row r="87">
          <cell r="D87" t="str">
            <v>UVLF</v>
          </cell>
          <cell r="F87" t="str">
            <v>077 15 01</v>
          </cell>
          <cell r="G87" t="str">
            <v>09413</v>
          </cell>
          <cell r="N87">
            <v>90907</v>
          </cell>
          <cell r="P87">
            <v>22727</v>
          </cell>
        </row>
        <row r="88">
          <cell r="D88" t="str">
            <v>UKF</v>
          </cell>
          <cell r="F88" t="str">
            <v>077 15 01</v>
          </cell>
          <cell r="G88" t="str">
            <v>09413</v>
          </cell>
          <cell r="N88">
            <v>222889</v>
          </cell>
          <cell r="P88">
            <v>55722</v>
          </cell>
        </row>
        <row r="89">
          <cell r="D89" t="str">
            <v>UMB</v>
          </cell>
          <cell r="F89" t="str">
            <v>077 15 01</v>
          </cell>
          <cell r="G89" t="str">
            <v>09413</v>
          </cell>
          <cell r="N89">
            <v>211181</v>
          </cell>
          <cell r="P89">
            <v>52795</v>
          </cell>
        </row>
        <row r="90">
          <cell r="D90" t="str">
            <v>TVU</v>
          </cell>
          <cell r="F90" t="str">
            <v>077 15 01</v>
          </cell>
          <cell r="G90" t="str">
            <v>09413</v>
          </cell>
          <cell r="N90">
            <v>135775</v>
          </cell>
          <cell r="P90">
            <v>33944</v>
          </cell>
        </row>
        <row r="91">
          <cell r="D91" t="str">
            <v>STU</v>
          </cell>
          <cell r="F91" t="str">
            <v>077 15 01</v>
          </cell>
          <cell r="G91" t="str">
            <v>09413</v>
          </cell>
          <cell r="N91">
            <v>194401</v>
          </cell>
          <cell r="P91">
            <v>48600</v>
          </cell>
        </row>
        <row r="92">
          <cell r="D92" t="str">
            <v>TUKE</v>
          </cell>
          <cell r="F92" t="str">
            <v>077 15 01</v>
          </cell>
          <cell r="G92" t="str">
            <v>09413</v>
          </cell>
          <cell r="N92">
            <v>300380</v>
          </cell>
          <cell r="P92">
            <v>75095</v>
          </cell>
        </row>
        <row r="93">
          <cell r="D93" t="str">
            <v>ŽU</v>
          </cell>
          <cell r="F93" t="str">
            <v>077 15 01</v>
          </cell>
          <cell r="G93" t="str">
            <v>09413</v>
          </cell>
          <cell r="N93">
            <v>234648</v>
          </cell>
          <cell r="P93">
            <v>58662</v>
          </cell>
        </row>
        <row r="94">
          <cell r="D94" t="str">
            <v>TUAD</v>
          </cell>
          <cell r="F94" t="str">
            <v>077 15 01</v>
          </cell>
          <cell r="G94" t="str">
            <v>09413</v>
          </cell>
          <cell r="N94">
            <v>52232</v>
          </cell>
          <cell r="P94">
            <v>13058</v>
          </cell>
        </row>
        <row r="95">
          <cell r="D95" t="str">
            <v>EU</v>
          </cell>
          <cell r="F95" t="str">
            <v>077 15 01</v>
          </cell>
          <cell r="G95" t="str">
            <v>09413</v>
          </cell>
          <cell r="N95">
            <v>81260</v>
          </cell>
          <cell r="P95">
            <v>81260</v>
          </cell>
        </row>
        <row r="96">
          <cell r="D96" t="str">
            <v>SPU</v>
          </cell>
          <cell r="F96" t="str">
            <v>077 15 01</v>
          </cell>
          <cell r="G96" t="str">
            <v>09413</v>
          </cell>
          <cell r="N96">
            <v>97263</v>
          </cell>
          <cell r="P96">
            <v>24316</v>
          </cell>
        </row>
        <row r="97">
          <cell r="D97" t="str">
            <v>TUZVO</v>
          </cell>
          <cell r="F97" t="str">
            <v>077 15 01</v>
          </cell>
          <cell r="G97" t="str">
            <v>09413</v>
          </cell>
          <cell r="N97">
            <v>46183</v>
          </cell>
          <cell r="P97">
            <v>11546</v>
          </cell>
        </row>
        <row r="98">
          <cell r="D98" t="str">
            <v>VŠMU</v>
          </cell>
          <cell r="F98" t="str">
            <v>077 15 01</v>
          </cell>
          <cell r="G98" t="str">
            <v>09413</v>
          </cell>
          <cell r="N98">
            <v>3045</v>
          </cell>
          <cell r="P98">
            <v>3045</v>
          </cell>
        </row>
        <row r="99">
          <cell r="D99" t="str">
            <v>VŠVU</v>
          </cell>
          <cell r="F99" t="str">
            <v>077 15 01</v>
          </cell>
          <cell r="G99" t="str">
            <v>09413</v>
          </cell>
          <cell r="N99">
            <v>17166</v>
          </cell>
          <cell r="P99">
            <v>4291</v>
          </cell>
        </row>
        <row r="100">
          <cell r="D100" t="str">
            <v>AU</v>
          </cell>
          <cell r="F100" t="str">
            <v>077 15 01</v>
          </cell>
          <cell r="G100" t="str">
            <v>09413</v>
          </cell>
          <cell r="N100">
            <v>26267</v>
          </cell>
          <cell r="P100">
            <v>6567</v>
          </cell>
        </row>
        <row r="101">
          <cell r="D101" t="str">
            <v>KU</v>
          </cell>
          <cell r="F101" t="str">
            <v>077 15 01</v>
          </cell>
          <cell r="G101" t="str">
            <v>09413</v>
          </cell>
          <cell r="N101">
            <v>129284</v>
          </cell>
          <cell r="P101">
            <v>32321</v>
          </cell>
        </row>
        <row r="102">
          <cell r="D102" t="str">
            <v>UJS</v>
          </cell>
          <cell r="F102" t="str">
            <v>077 15 01</v>
          </cell>
          <cell r="G102" t="str">
            <v>09413</v>
          </cell>
          <cell r="N102">
            <v>50969</v>
          </cell>
          <cell r="P102">
            <v>12742</v>
          </cell>
        </row>
        <row r="103">
          <cell r="D103" t="str">
            <v>UK</v>
          </cell>
          <cell r="F103" t="str">
            <v>077 15 02</v>
          </cell>
          <cell r="G103" t="str">
            <v>09413</v>
          </cell>
          <cell r="N103">
            <v>942750</v>
          </cell>
          <cell r="P103">
            <v>942750</v>
          </cell>
        </row>
        <row r="104">
          <cell r="D104" t="str">
            <v>UPJŠ</v>
          </cell>
          <cell r="F104" t="str">
            <v>077 15 02</v>
          </cell>
          <cell r="G104" t="str">
            <v>09413</v>
          </cell>
          <cell r="N104">
            <v>331400</v>
          </cell>
          <cell r="P104">
            <v>331400</v>
          </cell>
        </row>
        <row r="105">
          <cell r="D105" t="str">
            <v>PU</v>
          </cell>
          <cell r="F105" t="str">
            <v>077 15 02</v>
          </cell>
          <cell r="G105" t="str">
            <v>09413</v>
          </cell>
          <cell r="N105">
            <v>337100</v>
          </cell>
          <cell r="P105">
            <v>337100</v>
          </cell>
        </row>
        <row r="106">
          <cell r="D106" t="str">
            <v>UCM</v>
          </cell>
          <cell r="F106" t="str">
            <v>077 15 02</v>
          </cell>
          <cell r="G106" t="str">
            <v>09413</v>
          </cell>
          <cell r="N106">
            <v>188650</v>
          </cell>
          <cell r="P106">
            <v>188650</v>
          </cell>
        </row>
        <row r="107">
          <cell r="D107" t="str">
            <v>UVLF</v>
          </cell>
          <cell r="F107" t="str">
            <v>077 15 02</v>
          </cell>
          <cell r="G107" t="str">
            <v>09413</v>
          </cell>
          <cell r="N107">
            <v>104600</v>
          </cell>
          <cell r="P107">
            <v>104600</v>
          </cell>
        </row>
        <row r="108">
          <cell r="D108" t="str">
            <v>UKF</v>
          </cell>
          <cell r="F108" t="str">
            <v>077 15 02</v>
          </cell>
          <cell r="G108" t="str">
            <v>09413</v>
          </cell>
          <cell r="N108">
            <v>262950</v>
          </cell>
          <cell r="P108">
            <v>262950</v>
          </cell>
        </row>
        <row r="109">
          <cell r="D109" t="str">
            <v>UMB</v>
          </cell>
          <cell r="F109" t="str">
            <v>077 15 02</v>
          </cell>
          <cell r="G109" t="str">
            <v>09413</v>
          </cell>
          <cell r="N109">
            <v>252650</v>
          </cell>
          <cell r="P109">
            <v>252650</v>
          </cell>
        </row>
        <row r="110">
          <cell r="D110" t="str">
            <v>TVU</v>
          </cell>
          <cell r="F110" t="str">
            <v>077 15 02</v>
          </cell>
          <cell r="G110" t="str">
            <v>09413</v>
          </cell>
          <cell r="N110">
            <v>190550</v>
          </cell>
          <cell r="P110">
            <v>190550</v>
          </cell>
        </row>
        <row r="111">
          <cell r="D111" t="str">
            <v>STU</v>
          </cell>
          <cell r="F111" t="str">
            <v>077 15 02</v>
          </cell>
          <cell r="G111" t="str">
            <v>09413</v>
          </cell>
          <cell r="N111">
            <v>511950</v>
          </cell>
          <cell r="P111">
            <v>511950</v>
          </cell>
        </row>
        <row r="112">
          <cell r="D112" t="str">
            <v>TUKE</v>
          </cell>
          <cell r="F112" t="str">
            <v>077 15 02</v>
          </cell>
          <cell r="G112" t="str">
            <v>09413</v>
          </cell>
          <cell r="N112">
            <v>528650</v>
          </cell>
          <cell r="P112">
            <v>528650</v>
          </cell>
        </row>
        <row r="113">
          <cell r="D113" t="str">
            <v>ŽU</v>
          </cell>
          <cell r="F113" t="str">
            <v>077 15 02</v>
          </cell>
          <cell r="G113" t="str">
            <v>09413</v>
          </cell>
          <cell r="N113">
            <v>336200</v>
          </cell>
          <cell r="P113">
            <v>336200</v>
          </cell>
        </row>
        <row r="114">
          <cell r="D114" t="str">
            <v>TUAD</v>
          </cell>
          <cell r="F114" t="str">
            <v>077 15 02</v>
          </cell>
          <cell r="G114" t="str">
            <v>09413</v>
          </cell>
          <cell r="N114">
            <v>119500</v>
          </cell>
          <cell r="P114">
            <v>119500</v>
          </cell>
        </row>
        <row r="115">
          <cell r="D115" t="str">
            <v>EU</v>
          </cell>
          <cell r="F115" t="str">
            <v>077 15 02</v>
          </cell>
          <cell r="G115" t="str">
            <v>09413</v>
          </cell>
          <cell r="N115">
            <v>322950</v>
          </cell>
          <cell r="P115">
            <v>322950</v>
          </cell>
        </row>
        <row r="116">
          <cell r="D116" t="str">
            <v>SPU</v>
          </cell>
          <cell r="F116" t="str">
            <v>077 15 02</v>
          </cell>
          <cell r="G116" t="str">
            <v>09413</v>
          </cell>
          <cell r="N116">
            <v>185650</v>
          </cell>
          <cell r="P116">
            <v>185650</v>
          </cell>
        </row>
        <row r="117">
          <cell r="D117" t="str">
            <v>TUZVO</v>
          </cell>
          <cell r="F117" t="str">
            <v>077 15 02</v>
          </cell>
          <cell r="G117" t="str">
            <v>09413</v>
          </cell>
          <cell r="N117">
            <v>63650</v>
          </cell>
          <cell r="P117">
            <v>63650</v>
          </cell>
        </row>
        <row r="118">
          <cell r="D118" t="str">
            <v>VŠMU</v>
          </cell>
          <cell r="F118" t="str">
            <v>077 15 02</v>
          </cell>
          <cell r="G118" t="str">
            <v>09413</v>
          </cell>
          <cell r="N118">
            <v>46400</v>
          </cell>
          <cell r="P118">
            <v>46400</v>
          </cell>
        </row>
        <row r="119">
          <cell r="D119" t="str">
            <v>VŠVU</v>
          </cell>
          <cell r="F119" t="str">
            <v>077 15 02</v>
          </cell>
          <cell r="G119" t="str">
            <v>09413</v>
          </cell>
          <cell r="N119">
            <v>27850</v>
          </cell>
          <cell r="P119">
            <v>27850</v>
          </cell>
        </row>
        <row r="120">
          <cell r="D120" t="str">
            <v>AU</v>
          </cell>
          <cell r="F120" t="str">
            <v>077 15 02</v>
          </cell>
          <cell r="G120" t="str">
            <v>09413</v>
          </cell>
          <cell r="N120">
            <v>23150</v>
          </cell>
          <cell r="P120">
            <v>23150</v>
          </cell>
        </row>
        <row r="121">
          <cell r="D121" t="str">
            <v>KU</v>
          </cell>
          <cell r="F121" t="str">
            <v>077 15 02</v>
          </cell>
          <cell r="G121" t="str">
            <v>09413</v>
          </cell>
          <cell r="N121">
            <v>115300</v>
          </cell>
          <cell r="P121">
            <v>115300</v>
          </cell>
        </row>
        <row r="122">
          <cell r="D122" t="str">
            <v>UJS</v>
          </cell>
          <cell r="F122" t="str">
            <v>077 15 02</v>
          </cell>
          <cell r="G122" t="str">
            <v>09413</v>
          </cell>
          <cell r="N122">
            <v>63400</v>
          </cell>
          <cell r="P122">
            <v>63400</v>
          </cell>
        </row>
        <row r="123">
          <cell r="D123" t="str">
            <v>UK</v>
          </cell>
          <cell r="F123" t="str">
            <v>077 15 02</v>
          </cell>
          <cell r="G123" t="str">
            <v>09413</v>
          </cell>
          <cell r="N123">
            <v>539010</v>
          </cell>
          <cell r="P123">
            <v>539010</v>
          </cell>
        </row>
        <row r="124">
          <cell r="D124" t="str">
            <v>UPJŠ</v>
          </cell>
          <cell r="F124" t="str">
            <v>077 15 02</v>
          </cell>
          <cell r="G124" t="str">
            <v>09413</v>
          </cell>
          <cell r="N124">
            <v>145350</v>
          </cell>
          <cell r="P124">
            <v>145350</v>
          </cell>
        </row>
        <row r="125">
          <cell r="D125" t="str">
            <v>PU</v>
          </cell>
          <cell r="F125" t="str">
            <v>077 15 02</v>
          </cell>
          <cell r="G125" t="str">
            <v>09413</v>
          </cell>
          <cell r="N125">
            <v>121230</v>
          </cell>
          <cell r="P125">
            <v>121230</v>
          </cell>
        </row>
        <row r="126">
          <cell r="D126" t="str">
            <v>UCM</v>
          </cell>
          <cell r="F126" t="str">
            <v>077 15 02</v>
          </cell>
          <cell r="G126" t="str">
            <v>09413</v>
          </cell>
          <cell r="N126">
            <v>51840</v>
          </cell>
          <cell r="P126">
            <v>51840</v>
          </cell>
        </row>
        <row r="127">
          <cell r="D127" t="str">
            <v>UVLF</v>
          </cell>
          <cell r="F127" t="str">
            <v>077 15 02</v>
          </cell>
          <cell r="G127" t="str">
            <v>09413</v>
          </cell>
          <cell r="N127">
            <v>0</v>
          </cell>
          <cell r="P127">
            <v>0</v>
          </cell>
        </row>
        <row r="128">
          <cell r="D128" t="str">
            <v>UKF</v>
          </cell>
          <cell r="F128" t="str">
            <v>077 15 02</v>
          </cell>
          <cell r="G128" t="str">
            <v>09413</v>
          </cell>
          <cell r="N128">
            <v>150750</v>
          </cell>
          <cell r="P128">
            <v>150750</v>
          </cell>
        </row>
        <row r="129">
          <cell r="D129" t="str">
            <v>UMB</v>
          </cell>
          <cell r="F129" t="str">
            <v>077 15 02</v>
          </cell>
          <cell r="G129" t="str">
            <v>09413</v>
          </cell>
          <cell r="N129">
            <v>98460</v>
          </cell>
          <cell r="P129">
            <v>98460</v>
          </cell>
        </row>
        <row r="130">
          <cell r="D130" t="str">
            <v>TVU</v>
          </cell>
          <cell r="F130" t="str">
            <v>077 15 02</v>
          </cell>
          <cell r="G130" t="str">
            <v>09413</v>
          </cell>
          <cell r="N130">
            <v>74160</v>
          </cell>
          <cell r="P130">
            <v>74160</v>
          </cell>
        </row>
        <row r="131">
          <cell r="D131" t="str">
            <v>STU</v>
          </cell>
          <cell r="F131" t="str">
            <v>077 15 02</v>
          </cell>
          <cell r="G131" t="str">
            <v>09413</v>
          </cell>
          <cell r="N131">
            <v>1379340</v>
          </cell>
          <cell r="P131">
            <v>1379340</v>
          </cell>
        </row>
        <row r="132">
          <cell r="D132" t="str">
            <v>TUKE</v>
          </cell>
          <cell r="F132" t="str">
            <v>077 15 02</v>
          </cell>
          <cell r="G132" t="str">
            <v>09413</v>
          </cell>
          <cell r="N132">
            <v>1121220</v>
          </cell>
          <cell r="P132">
            <v>1121220</v>
          </cell>
        </row>
        <row r="133">
          <cell r="D133" t="str">
            <v>ŽU</v>
          </cell>
          <cell r="F133" t="str">
            <v>077 15 02</v>
          </cell>
          <cell r="G133" t="str">
            <v>09413</v>
          </cell>
          <cell r="N133">
            <v>531720</v>
          </cell>
          <cell r="P133">
            <v>531720</v>
          </cell>
        </row>
        <row r="134">
          <cell r="D134" t="str">
            <v>TUAD</v>
          </cell>
          <cell r="F134" t="str">
            <v>077 15 02</v>
          </cell>
          <cell r="G134" t="str">
            <v>09413</v>
          </cell>
          <cell r="N134">
            <v>164700</v>
          </cell>
          <cell r="P134">
            <v>164700</v>
          </cell>
        </row>
        <row r="135">
          <cell r="D135" t="str">
            <v>EU</v>
          </cell>
          <cell r="F135" t="str">
            <v>077 15 02</v>
          </cell>
          <cell r="G135" t="str">
            <v>09413</v>
          </cell>
          <cell r="N135">
            <v>0</v>
          </cell>
          <cell r="P135">
            <v>0</v>
          </cell>
        </row>
        <row r="136">
          <cell r="D136" t="str">
            <v>SPU</v>
          </cell>
          <cell r="F136" t="str">
            <v>077 15 02</v>
          </cell>
          <cell r="G136" t="str">
            <v>09413</v>
          </cell>
          <cell r="N136">
            <v>117540</v>
          </cell>
          <cell r="P136">
            <v>117540</v>
          </cell>
        </row>
        <row r="137">
          <cell r="D137" t="str">
            <v>TUZVO</v>
          </cell>
          <cell r="F137" t="str">
            <v>077 15 02</v>
          </cell>
          <cell r="G137" t="str">
            <v>09413</v>
          </cell>
          <cell r="N137">
            <v>53820</v>
          </cell>
          <cell r="P137">
            <v>53820</v>
          </cell>
        </row>
        <row r="138">
          <cell r="D138" t="str">
            <v>VŠMU</v>
          </cell>
          <cell r="F138" t="str">
            <v>077 15 02</v>
          </cell>
          <cell r="G138" t="str">
            <v>09413</v>
          </cell>
          <cell r="N138">
            <v>0</v>
          </cell>
          <cell r="P138">
            <v>0</v>
          </cell>
        </row>
        <row r="139">
          <cell r="D139" t="str">
            <v>VŠVU</v>
          </cell>
          <cell r="F139" t="str">
            <v>077 15 02</v>
          </cell>
          <cell r="G139" t="str">
            <v>09413</v>
          </cell>
          <cell r="N139">
            <v>0</v>
          </cell>
          <cell r="P139">
            <v>0</v>
          </cell>
        </row>
        <row r="140">
          <cell r="D140" t="str">
            <v>AU</v>
          </cell>
          <cell r="F140" t="str">
            <v>077 15 02</v>
          </cell>
          <cell r="G140" t="str">
            <v>09413</v>
          </cell>
          <cell r="N140">
            <v>0</v>
          </cell>
          <cell r="P140">
            <v>0</v>
          </cell>
        </row>
        <row r="141">
          <cell r="D141" t="str">
            <v>KU</v>
          </cell>
          <cell r="F141" t="str">
            <v>077 15 02</v>
          </cell>
          <cell r="G141" t="str">
            <v>09413</v>
          </cell>
          <cell r="N141">
            <v>55800</v>
          </cell>
          <cell r="P141">
            <v>55800</v>
          </cell>
        </row>
        <row r="142">
          <cell r="D142" t="str">
            <v>UJS</v>
          </cell>
          <cell r="F142" t="str">
            <v>077 15 02</v>
          </cell>
          <cell r="G142" t="str">
            <v>09413</v>
          </cell>
          <cell r="N142">
            <v>15030</v>
          </cell>
          <cell r="P142">
            <v>15030</v>
          </cell>
        </row>
        <row r="143">
          <cell r="D143" t="str">
            <v>UK</v>
          </cell>
          <cell r="F143" t="str">
            <v>077 15 03</v>
          </cell>
          <cell r="G143" t="str">
            <v>09607</v>
          </cell>
          <cell r="N143">
            <v>987927</v>
          </cell>
          <cell r="P143">
            <v>246981</v>
          </cell>
        </row>
        <row r="144">
          <cell r="D144" t="str">
            <v>UPJŠ</v>
          </cell>
          <cell r="F144" t="str">
            <v>077 15 03</v>
          </cell>
          <cell r="G144" t="str">
            <v>09607</v>
          </cell>
          <cell r="N144">
            <v>293486</v>
          </cell>
          <cell r="P144">
            <v>73371</v>
          </cell>
        </row>
        <row r="145">
          <cell r="D145" t="str">
            <v>PU</v>
          </cell>
          <cell r="F145" t="str">
            <v>077 15 03</v>
          </cell>
          <cell r="G145" t="str">
            <v>09607</v>
          </cell>
          <cell r="N145">
            <v>109257</v>
          </cell>
          <cell r="P145">
            <v>27315</v>
          </cell>
        </row>
        <row r="146">
          <cell r="D146" t="str">
            <v>UCM</v>
          </cell>
          <cell r="F146" t="str">
            <v>077 15 03</v>
          </cell>
          <cell r="G146" t="str">
            <v>09607</v>
          </cell>
          <cell r="N146">
            <v>112488</v>
          </cell>
          <cell r="P146">
            <v>28122</v>
          </cell>
        </row>
        <row r="147">
          <cell r="D147" t="str">
            <v>UVLF</v>
          </cell>
          <cell r="F147" t="str">
            <v>077 15 03</v>
          </cell>
          <cell r="G147" t="str">
            <v>09607</v>
          </cell>
          <cell r="N147">
            <v>128547</v>
          </cell>
          <cell r="P147">
            <v>32136</v>
          </cell>
        </row>
        <row r="148">
          <cell r="D148" t="str">
            <v>UKF</v>
          </cell>
          <cell r="F148" t="str">
            <v>077 15 03</v>
          </cell>
          <cell r="G148" t="str">
            <v>09607</v>
          </cell>
          <cell r="N148">
            <v>0</v>
          </cell>
          <cell r="P148">
            <v>0</v>
          </cell>
        </row>
        <row r="149">
          <cell r="D149" t="str">
            <v>UMB</v>
          </cell>
          <cell r="F149" t="str">
            <v>077 15 03</v>
          </cell>
          <cell r="G149" t="str">
            <v>09607</v>
          </cell>
          <cell r="N149">
            <v>35309</v>
          </cell>
          <cell r="P149">
            <v>8826</v>
          </cell>
        </row>
        <row r="150">
          <cell r="D150" t="str">
            <v>TVU</v>
          </cell>
          <cell r="F150" t="str">
            <v>077 15 03</v>
          </cell>
          <cell r="G150" t="str">
            <v>09607</v>
          </cell>
          <cell r="N150">
            <v>16410</v>
          </cell>
          <cell r="P150">
            <v>4104</v>
          </cell>
        </row>
        <row r="151">
          <cell r="D151" t="str">
            <v>STU</v>
          </cell>
          <cell r="F151" t="str">
            <v>077 15 03</v>
          </cell>
          <cell r="G151" t="str">
            <v>09607</v>
          </cell>
          <cell r="N151">
            <v>231015</v>
          </cell>
          <cell r="P151">
            <v>57753</v>
          </cell>
        </row>
        <row r="152">
          <cell r="D152" t="str">
            <v>TUKE</v>
          </cell>
          <cell r="F152" t="str">
            <v>077 15 03</v>
          </cell>
          <cell r="G152" t="str">
            <v>09607</v>
          </cell>
          <cell r="N152">
            <v>344384</v>
          </cell>
          <cell r="P152">
            <v>86097</v>
          </cell>
        </row>
        <row r="153">
          <cell r="D153" t="str">
            <v>ŽU</v>
          </cell>
          <cell r="F153" t="str">
            <v>077 15 03</v>
          </cell>
          <cell r="G153" t="str">
            <v>09607</v>
          </cell>
          <cell r="N153">
            <v>510710</v>
          </cell>
          <cell r="P153">
            <v>127677</v>
          </cell>
        </row>
        <row r="154">
          <cell r="D154" t="str">
            <v>TUAD</v>
          </cell>
          <cell r="F154" t="str">
            <v>077 15 03</v>
          </cell>
          <cell r="G154" t="str">
            <v>09607</v>
          </cell>
          <cell r="N154">
            <v>10180</v>
          </cell>
          <cell r="P154">
            <v>2544</v>
          </cell>
        </row>
        <row r="155">
          <cell r="D155" t="str">
            <v>EU</v>
          </cell>
          <cell r="F155" t="str">
            <v>077 15 03</v>
          </cell>
          <cell r="G155" t="str">
            <v>09607</v>
          </cell>
          <cell r="N155">
            <v>45598</v>
          </cell>
          <cell r="P155">
            <v>11400</v>
          </cell>
        </row>
        <row r="156">
          <cell r="D156" t="str">
            <v>SPU</v>
          </cell>
          <cell r="F156" t="str">
            <v>077 15 03</v>
          </cell>
          <cell r="G156" t="str">
            <v>09607</v>
          </cell>
          <cell r="N156">
            <v>45371</v>
          </cell>
          <cell r="P156">
            <v>11343</v>
          </cell>
        </row>
        <row r="157">
          <cell r="D157" t="str">
            <v>TUZVO</v>
          </cell>
          <cell r="F157" t="str">
            <v>077 15 03</v>
          </cell>
          <cell r="G157" t="str">
            <v>09607</v>
          </cell>
          <cell r="N157">
            <v>61199</v>
          </cell>
          <cell r="P157">
            <v>15300</v>
          </cell>
        </row>
        <row r="158">
          <cell r="D158" t="str">
            <v>VŠMU</v>
          </cell>
          <cell r="F158" t="str">
            <v>077 15 03</v>
          </cell>
          <cell r="G158" t="str">
            <v>09607</v>
          </cell>
          <cell r="N158">
            <v>0</v>
          </cell>
          <cell r="P158">
            <v>0</v>
          </cell>
        </row>
        <row r="159">
          <cell r="D159" t="str">
            <v>VŠVU</v>
          </cell>
          <cell r="F159" t="str">
            <v>077 15 03</v>
          </cell>
          <cell r="G159" t="str">
            <v>09607</v>
          </cell>
          <cell r="N159">
            <v>0</v>
          </cell>
          <cell r="P159">
            <v>0</v>
          </cell>
        </row>
        <row r="160">
          <cell r="D160" t="str">
            <v>AU</v>
          </cell>
          <cell r="F160" t="str">
            <v>077 15 03</v>
          </cell>
          <cell r="G160" t="str">
            <v>09607</v>
          </cell>
          <cell r="N160">
            <v>0</v>
          </cell>
          <cell r="P160">
            <v>0</v>
          </cell>
        </row>
        <row r="161">
          <cell r="D161" t="str">
            <v>KU</v>
          </cell>
          <cell r="F161" t="str">
            <v>077 15 03</v>
          </cell>
          <cell r="G161" t="str">
            <v>09607</v>
          </cell>
          <cell r="N161">
            <v>31677</v>
          </cell>
          <cell r="P161">
            <v>7920</v>
          </cell>
        </row>
        <row r="162">
          <cell r="D162" t="str">
            <v>UJS</v>
          </cell>
          <cell r="F162" t="str">
            <v>077 15 03</v>
          </cell>
          <cell r="G162" t="str">
            <v>09607</v>
          </cell>
          <cell r="N162">
            <v>1620</v>
          </cell>
          <cell r="P162">
            <v>1620</v>
          </cell>
        </row>
        <row r="163">
          <cell r="D163" t="str">
            <v>UK</v>
          </cell>
          <cell r="F163" t="str">
            <v>077 15 03</v>
          </cell>
          <cell r="G163" t="str">
            <v>09606</v>
          </cell>
          <cell r="N163">
            <v>5865746</v>
          </cell>
          <cell r="P163">
            <v>3421684</v>
          </cell>
        </row>
        <row r="164">
          <cell r="D164" t="str">
            <v>UPJŠ</v>
          </cell>
          <cell r="F164" t="str">
            <v>077 15 03</v>
          </cell>
          <cell r="G164" t="str">
            <v>09606</v>
          </cell>
          <cell r="N164">
            <v>1262771</v>
          </cell>
          <cell r="P164">
            <v>736617</v>
          </cell>
        </row>
        <row r="165">
          <cell r="D165" t="str">
            <v>PU</v>
          </cell>
          <cell r="F165" t="str">
            <v>077 15 03</v>
          </cell>
          <cell r="G165" t="str">
            <v>09606</v>
          </cell>
          <cell r="N165">
            <v>1251636</v>
          </cell>
          <cell r="P165">
            <v>730121</v>
          </cell>
        </row>
        <row r="166">
          <cell r="D166" t="str">
            <v>UCM</v>
          </cell>
          <cell r="F166" t="str">
            <v>077 15 03</v>
          </cell>
          <cell r="G166" t="str">
            <v>09606</v>
          </cell>
          <cell r="N166">
            <v>168432</v>
          </cell>
          <cell r="P166">
            <v>98252</v>
          </cell>
        </row>
        <row r="167">
          <cell r="D167" t="str">
            <v>UVLF</v>
          </cell>
          <cell r="F167" t="str">
            <v>077 15 03</v>
          </cell>
          <cell r="G167" t="str">
            <v>09606</v>
          </cell>
          <cell r="N167">
            <v>420903</v>
          </cell>
          <cell r="P167">
            <v>245525</v>
          </cell>
        </row>
        <row r="168">
          <cell r="D168" t="str">
            <v>UKF</v>
          </cell>
          <cell r="F168" t="str">
            <v>077 15 03</v>
          </cell>
          <cell r="G168" t="str">
            <v>09606</v>
          </cell>
          <cell r="N168">
            <v>1352693</v>
          </cell>
          <cell r="P168">
            <v>789068</v>
          </cell>
        </row>
        <row r="169">
          <cell r="D169" t="str">
            <v>UMB</v>
          </cell>
          <cell r="F169" t="str">
            <v>077 15 03</v>
          </cell>
          <cell r="G169" t="str">
            <v>09606</v>
          </cell>
          <cell r="N169">
            <v>1669921</v>
          </cell>
          <cell r="P169">
            <v>974120</v>
          </cell>
        </row>
        <row r="170">
          <cell r="D170" t="str">
            <v>TVU</v>
          </cell>
          <cell r="F170" t="str">
            <v>077 15 03</v>
          </cell>
          <cell r="G170" t="str">
            <v>09606</v>
          </cell>
          <cell r="N170">
            <v>274011</v>
          </cell>
          <cell r="P170">
            <v>159838</v>
          </cell>
        </row>
        <row r="171">
          <cell r="D171" t="str">
            <v>STU</v>
          </cell>
          <cell r="F171" t="str">
            <v>077 15 03</v>
          </cell>
          <cell r="G171" t="str">
            <v>09606</v>
          </cell>
          <cell r="N171">
            <v>4601205</v>
          </cell>
          <cell r="P171">
            <v>2684038</v>
          </cell>
        </row>
        <row r="172">
          <cell r="D172" t="str">
            <v>TUKE</v>
          </cell>
          <cell r="F172" t="str">
            <v>077 15 03</v>
          </cell>
          <cell r="G172" t="str">
            <v>09606</v>
          </cell>
          <cell r="N172">
            <v>3408156</v>
          </cell>
          <cell r="P172">
            <v>1988091</v>
          </cell>
        </row>
        <row r="173">
          <cell r="D173" t="str">
            <v>ŽU</v>
          </cell>
          <cell r="F173" t="str">
            <v>077 15 03</v>
          </cell>
          <cell r="G173" t="str">
            <v>09606</v>
          </cell>
          <cell r="N173">
            <v>2513448</v>
          </cell>
          <cell r="P173">
            <v>1466178</v>
          </cell>
        </row>
        <row r="174">
          <cell r="D174" t="str">
            <v>TUAD</v>
          </cell>
          <cell r="F174" t="str">
            <v>077 15 03</v>
          </cell>
          <cell r="G174" t="str">
            <v>09606</v>
          </cell>
          <cell r="N174">
            <v>87982</v>
          </cell>
          <cell r="P174">
            <v>51324</v>
          </cell>
        </row>
        <row r="175">
          <cell r="D175" t="str">
            <v>EU</v>
          </cell>
          <cell r="F175" t="str">
            <v>077 15 03</v>
          </cell>
          <cell r="G175" t="str">
            <v>09606</v>
          </cell>
          <cell r="N175">
            <v>1751516</v>
          </cell>
          <cell r="P175">
            <v>1021720</v>
          </cell>
        </row>
        <row r="176">
          <cell r="D176" t="str">
            <v>SPU</v>
          </cell>
          <cell r="F176" t="str">
            <v>077 15 03</v>
          </cell>
          <cell r="G176" t="str">
            <v>09606</v>
          </cell>
          <cell r="N176">
            <v>1197711</v>
          </cell>
          <cell r="P176">
            <v>698663</v>
          </cell>
        </row>
        <row r="177">
          <cell r="D177" t="str">
            <v>TUZVO</v>
          </cell>
          <cell r="F177" t="str">
            <v>077 15 03</v>
          </cell>
          <cell r="G177" t="str">
            <v>09606</v>
          </cell>
          <cell r="N177">
            <v>579721</v>
          </cell>
          <cell r="P177">
            <v>338170</v>
          </cell>
        </row>
        <row r="178">
          <cell r="D178" t="str">
            <v>VŠMU</v>
          </cell>
          <cell r="F178" t="str">
            <v>077 15 03</v>
          </cell>
          <cell r="G178" t="str">
            <v>09606</v>
          </cell>
          <cell r="N178">
            <v>0</v>
          </cell>
          <cell r="P178">
            <v>0</v>
          </cell>
        </row>
        <row r="179">
          <cell r="D179" t="str">
            <v>VŠVU</v>
          </cell>
          <cell r="F179" t="str">
            <v>077 15 03</v>
          </cell>
          <cell r="G179" t="str">
            <v>09606</v>
          </cell>
          <cell r="N179">
            <v>0</v>
          </cell>
          <cell r="P179">
            <v>0</v>
          </cell>
        </row>
        <row r="180">
          <cell r="D180" t="str">
            <v>AU</v>
          </cell>
          <cell r="F180" t="str">
            <v>077 15 03</v>
          </cell>
          <cell r="G180" t="str">
            <v>09606</v>
          </cell>
          <cell r="N180">
            <v>79808</v>
          </cell>
          <cell r="P180">
            <v>46557</v>
          </cell>
        </row>
        <row r="181">
          <cell r="D181" t="str">
            <v>KU</v>
          </cell>
          <cell r="F181" t="str">
            <v>077 15 03</v>
          </cell>
          <cell r="G181" t="str">
            <v>09606</v>
          </cell>
          <cell r="N181">
            <v>343531</v>
          </cell>
          <cell r="P181">
            <v>200396</v>
          </cell>
        </row>
        <row r="182">
          <cell r="D182" t="str">
            <v>UJS</v>
          </cell>
          <cell r="F182" t="str">
            <v>077 15 03</v>
          </cell>
          <cell r="G182" t="str">
            <v>09606</v>
          </cell>
          <cell r="N182">
            <v>312610</v>
          </cell>
          <cell r="P182">
            <v>182357</v>
          </cell>
        </row>
        <row r="183">
          <cell r="D183" t="str">
            <v>UK</v>
          </cell>
          <cell r="F183" t="str">
            <v>077 15 03</v>
          </cell>
          <cell r="G183" t="str">
            <v>0820</v>
          </cell>
          <cell r="N183">
            <v>113824</v>
          </cell>
          <cell r="P183">
            <v>66396</v>
          </cell>
        </row>
        <row r="184">
          <cell r="D184" t="str">
            <v>UPJŠ</v>
          </cell>
          <cell r="F184" t="str">
            <v>077 15 03</v>
          </cell>
          <cell r="G184" t="str">
            <v>0820</v>
          </cell>
          <cell r="N184">
            <v>35505</v>
          </cell>
          <cell r="P184">
            <v>20713</v>
          </cell>
        </row>
        <row r="185">
          <cell r="D185" t="str">
            <v>PU</v>
          </cell>
          <cell r="F185" t="str">
            <v>077 15 03</v>
          </cell>
          <cell r="G185" t="str">
            <v>0820</v>
          </cell>
          <cell r="N185">
            <v>42325</v>
          </cell>
          <cell r="P185">
            <v>24689</v>
          </cell>
        </row>
        <row r="186">
          <cell r="D186" t="str">
            <v>UCM</v>
          </cell>
          <cell r="F186" t="str">
            <v>077 15 03</v>
          </cell>
          <cell r="G186" t="str">
            <v>0820</v>
          </cell>
          <cell r="N186">
            <v>24130</v>
          </cell>
          <cell r="P186">
            <v>14077</v>
          </cell>
        </row>
        <row r="187">
          <cell r="D187" t="str">
            <v>UVLF</v>
          </cell>
          <cell r="F187" t="str">
            <v>077 15 03</v>
          </cell>
          <cell r="G187" t="str">
            <v>0820</v>
          </cell>
          <cell r="N187">
            <v>11374</v>
          </cell>
          <cell r="P187">
            <v>6636</v>
          </cell>
        </row>
        <row r="188">
          <cell r="D188" t="str">
            <v>UKF</v>
          </cell>
          <cell r="F188" t="str">
            <v>077 15 03</v>
          </cell>
          <cell r="G188" t="str">
            <v>0820</v>
          </cell>
          <cell r="N188">
            <v>33653</v>
          </cell>
          <cell r="P188">
            <v>19629</v>
          </cell>
        </row>
        <row r="189">
          <cell r="D189" t="str">
            <v>UMB</v>
          </cell>
          <cell r="F189" t="str">
            <v>077 15 03</v>
          </cell>
          <cell r="G189" t="str">
            <v>0820</v>
          </cell>
          <cell r="N189">
            <v>30862</v>
          </cell>
          <cell r="P189">
            <v>18004</v>
          </cell>
        </row>
        <row r="190">
          <cell r="D190" t="str">
            <v>TVU</v>
          </cell>
          <cell r="F190" t="str">
            <v>077 15 03</v>
          </cell>
          <cell r="G190" t="str">
            <v>0820</v>
          </cell>
          <cell r="N190">
            <v>23763</v>
          </cell>
          <cell r="P190">
            <v>13861</v>
          </cell>
        </row>
        <row r="191">
          <cell r="D191" t="str">
            <v>STU</v>
          </cell>
          <cell r="F191" t="str">
            <v>077 15 03</v>
          </cell>
          <cell r="G191" t="str">
            <v>0820</v>
          </cell>
          <cell r="N191">
            <v>65788</v>
          </cell>
          <cell r="P191">
            <v>38375</v>
          </cell>
        </row>
        <row r="192">
          <cell r="D192" t="str">
            <v>TUKE</v>
          </cell>
          <cell r="F192" t="str">
            <v>077 15 03</v>
          </cell>
          <cell r="G192" t="str">
            <v>0820</v>
          </cell>
          <cell r="N192">
            <v>68375</v>
          </cell>
          <cell r="P192">
            <v>39886</v>
          </cell>
        </row>
        <row r="193">
          <cell r="D193" t="str">
            <v>ŽU</v>
          </cell>
          <cell r="F193" t="str">
            <v>077 15 03</v>
          </cell>
          <cell r="G193" t="str">
            <v>0820</v>
          </cell>
          <cell r="N193">
            <v>43285</v>
          </cell>
          <cell r="P193">
            <v>25249</v>
          </cell>
        </row>
        <row r="194">
          <cell r="D194" t="str">
            <v>TUAD</v>
          </cell>
          <cell r="F194" t="str">
            <v>077 15 03</v>
          </cell>
          <cell r="G194" t="str">
            <v>0820</v>
          </cell>
          <cell r="N194">
            <v>15560</v>
          </cell>
          <cell r="P194">
            <v>9078</v>
          </cell>
        </row>
        <row r="195">
          <cell r="D195" t="str">
            <v>EU</v>
          </cell>
          <cell r="F195" t="str">
            <v>077 15 03</v>
          </cell>
          <cell r="G195" t="str">
            <v>0820</v>
          </cell>
          <cell r="N195">
            <v>41325</v>
          </cell>
          <cell r="P195">
            <v>24108</v>
          </cell>
        </row>
        <row r="196">
          <cell r="D196" t="str">
            <v>SPU</v>
          </cell>
          <cell r="F196" t="str">
            <v>077 15 03</v>
          </cell>
          <cell r="G196" t="str">
            <v>0820</v>
          </cell>
          <cell r="N196">
            <v>23606</v>
          </cell>
          <cell r="P196">
            <v>13769</v>
          </cell>
        </row>
        <row r="197">
          <cell r="D197" t="str">
            <v>TUZVO</v>
          </cell>
          <cell r="F197" t="str">
            <v>077 15 03</v>
          </cell>
          <cell r="G197" t="str">
            <v>0820</v>
          </cell>
          <cell r="N197">
            <v>8277</v>
          </cell>
          <cell r="P197">
            <v>4830</v>
          </cell>
        </row>
        <row r="198">
          <cell r="D198" t="str">
            <v>VŠMU</v>
          </cell>
          <cell r="F198" t="str">
            <v>077 15 03</v>
          </cell>
          <cell r="G198" t="str">
            <v>0820</v>
          </cell>
          <cell r="N198">
            <v>6133</v>
          </cell>
          <cell r="P198">
            <v>3577</v>
          </cell>
        </row>
        <row r="199">
          <cell r="D199" t="str">
            <v>VŠVU</v>
          </cell>
          <cell r="F199" t="str">
            <v>077 15 03</v>
          </cell>
          <cell r="G199" t="str">
            <v>0820</v>
          </cell>
          <cell r="N199">
            <v>3683</v>
          </cell>
          <cell r="P199">
            <v>2149</v>
          </cell>
        </row>
        <row r="200">
          <cell r="D200" t="str">
            <v>AU</v>
          </cell>
          <cell r="F200" t="str">
            <v>077 15 03</v>
          </cell>
          <cell r="G200" t="str">
            <v>0820</v>
          </cell>
          <cell r="N200">
            <v>3104</v>
          </cell>
          <cell r="P200">
            <v>1812</v>
          </cell>
        </row>
        <row r="201">
          <cell r="D201" t="str">
            <v>KU</v>
          </cell>
          <cell r="F201" t="str">
            <v>077 15 03</v>
          </cell>
          <cell r="G201" t="str">
            <v>0820</v>
          </cell>
          <cell r="N201">
            <v>13689</v>
          </cell>
          <cell r="P201">
            <v>7987</v>
          </cell>
        </row>
        <row r="202">
          <cell r="D202" t="str">
            <v>UJS</v>
          </cell>
          <cell r="F202" t="str">
            <v>077 15 03</v>
          </cell>
          <cell r="G202" t="str">
            <v>0820</v>
          </cell>
          <cell r="N202">
            <v>7739</v>
          </cell>
          <cell r="P202">
            <v>4515</v>
          </cell>
        </row>
        <row r="203">
          <cell r="D203" t="str">
            <v>PU</v>
          </cell>
          <cell r="F203" t="str">
            <v>077 15 03</v>
          </cell>
          <cell r="G203" t="str">
            <v>0820</v>
          </cell>
          <cell r="N203">
            <v>50000</v>
          </cell>
          <cell r="P203">
            <v>50000</v>
          </cell>
        </row>
        <row r="204">
          <cell r="D204" t="str">
            <v>STU</v>
          </cell>
          <cell r="F204" t="str">
            <v>077 15 03</v>
          </cell>
          <cell r="G204" t="str">
            <v>0810</v>
          </cell>
          <cell r="N204">
            <v>0</v>
          </cell>
          <cell r="P204">
            <v>0</v>
          </cell>
        </row>
        <row r="205">
          <cell r="D205" t="str">
            <v>UMB</v>
          </cell>
          <cell r="F205" t="str">
            <v>077 15 03</v>
          </cell>
          <cell r="G205" t="str">
            <v>0820</v>
          </cell>
          <cell r="N205">
            <v>0</v>
          </cell>
          <cell r="P205">
            <v>0</v>
          </cell>
        </row>
        <row r="206">
          <cell r="D206" t="str">
            <v>SPU</v>
          </cell>
          <cell r="F206" t="str">
            <v>077 15 03</v>
          </cell>
          <cell r="G206" t="str">
            <v>0820</v>
          </cell>
          <cell r="N206">
            <v>0</v>
          </cell>
          <cell r="P206">
            <v>0</v>
          </cell>
        </row>
        <row r="207">
          <cell r="D207" t="str">
            <v>TUZVO</v>
          </cell>
          <cell r="F207" t="str">
            <v>077 15 03</v>
          </cell>
          <cell r="G207" t="str">
            <v>0820</v>
          </cell>
          <cell r="N207">
            <v>50000</v>
          </cell>
          <cell r="P207">
            <v>49999</v>
          </cell>
        </row>
        <row r="208">
          <cell r="D208" t="str">
            <v>VŠMU</v>
          </cell>
          <cell r="F208" t="str">
            <v>077 15 03</v>
          </cell>
          <cell r="G208" t="str">
            <v>0820</v>
          </cell>
          <cell r="N208">
            <v>0</v>
          </cell>
          <cell r="P208">
            <v>0</v>
          </cell>
        </row>
        <row r="209">
          <cell r="D209" t="str">
            <v>KU</v>
          </cell>
          <cell r="F209" t="str">
            <v>077 15 03</v>
          </cell>
          <cell r="G209" t="str">
            <v>0820</v>
          </cell>
          <cell r="N209">
            <v>15000</v>
          </cell>
          <cell r="P209">
            <v>15000</v>
          </cell>
        </row>
        <row r="210">
          <cell r="D210" t="str">
            <v>UK</v>
          </cell>
          <cell r="F210" t="str">
            <v>077 11 01</v>
          </cell>
          <cell r="G210" t="str">
            <v>09413</v>
          </cell>
          <cell r="N210">
            <v>173791</v>
          </cell>
          <cell r="P210">
            <v>101381</v>
          </cell>
        </row>
        <row r="211">
          <cell r="D211" t="str">
            <v>UK</v>
          </cell>
          <cell r="F211" t="str">
            <v>077 11 01</v>
          </cell>
          <cell r="G211" t="str">
            <v>09413</v>
          </cell>
          <cell r="N211">
            <v>125998</v>
          </cell>
          <cell r="P211">
            <v>73500</v>
          </cell>
        </row>
        <row r="212">
          <cell r="D212" t="str">
            <v>PU</v>
          </cell>
          <cell r="F212" t="str">
            <v>077 11 01</v>
          </cell>
          <cell r="G212" t="str">
            <v>09413</v>
          </cell>
          <cell r="N212">
            <v>108620</v>
          </cell>
          <cell r="P212">
            <v>63364</v>
          </cell>
        </row>
        <row r="213">
          <cell r="D213" t="str">
            <v>PU</v>
          </cell>
          <cell r="F213" t="str">
            <v>077 11 01</v>
          </cell>
          <cell r="G213" t="str">
            <v>09413</v>
          </cell>
          <cell r="N213">
            <v>173791</v>
          </cell>
          <cell r="P213">
            <v>101381</v>
          </cell>
        </row>
        <row r="214">
          <cell r="D214" t="str">
            <v>TVU</v>
          </cell>
          <cell r="F214" t="str">
            <v>077 11 01</v>
          </cell>
          <cell r="G214" t="str">
            <v>09413</v>
          </cell>
          <cell r="N214">
            <v>86896</v>
          </cell>
          <cell r="P214">
            <v>50687</v>
          </cell>
        </row>
        <row r="215">
          <cell r="D215" t="str">
            <v>KU</v>
          </cell>
          <cell r="F215" t="str">
            <v>077 11 01</v>
          </cell>
          <cell r="G215" t="str">
            <v>09413</v>
          </cell>
          <cell r="N215">
            <v>260687</v>
          </cell>
          <cell r="P215">
            <v>152068</v>
          </cell>
        </row>
        <row r="216">
          <cell r="D216" t="str">
            <v>UJS</v>
          </cell>
          <cell r="F216" t="str">
            <v>077 11 01</v>
          </cell>
          <cell r="G216" t="str">
            <v>09413</v>
          </cell>
          <cell r="N216">
            <v>43448</v>
          </cell>
          <cell r="P216">
            <v>25347</v>
          </cell>
        </row>
        <row r="217">
          <cell r="D217" t="str">
            <v>UK</v>
          </cell>
          <cell r="F217" t="str">
            <v>077 11 01</v>
          </cell>
          <cell r="G217" t="str">
            <v>09413</v>
          </cell>
          <cell r="N217">
            <v>319657</v>
          </cell>
          <cell r="P217">
            <v>186466</v>
          </cell>
        </row>
        <row r="218">
          <cell r="D218" t="str">
            <v>UPJŠ</v>
          </cell>
          <cell r="F218" t="str">
            <v>077 11 01</v>
          </cell>
          <cell r="G218" t="str">
            <v>09413</v>
          </cell>
          <cell r="N218">
            <v>101049</v>
          </cell>
          <cell r="P218">
            <v>58947</v>
          </cell>
        </row>
        <row r="219">
          <cell r="D219" t="str">
            <v>PU</v>
          </cell>
          <cell r="F219" t="str">
            <v>077 11 01</v>
          </cell>
          <cell r="G219" t="str">
            <v>09413</v>
          </cell>
          <cell r="N219">
            <v>346521</v>
          </cell>
          <cell r="P219">
            <v>202139</v>
          </cell>
        </row>
        <row r="220">
          <cell r="D220" t="str">
            <v>UCM</v>
          </cell>
          <cell r="F220" t="str">
            <v>077 11 01</v>
          </cell>
          <cell r="G220" t="str">
            <v>09413</v>
          </cell>
          <cell r="N220">
            <v>5078</v>
          </cell>
          <cell r="P220">
            <v>2961</v>
          </cell>
        </row>
        <row r="221">
          <cell r="D221" t="str">
            <v>UKF</v>
          </cell>
          <cell r="F221" t="str">
            <v>077 11 01</v>
          </cell>
          <cell r="G221" t="str">
            <v>09413</v>
          </cell>
          <cell r="N221">
            <v>235153</v>
          </cell>
          <cell r="P221">
            <v>137172</v>
          </cell>
        </row>
        <row r="222">
          <cell r="D222" t="str">
            <v>UMB</v>
          </cell>
          <cell r="F222" t="str">
            <v>077 11 01</v>
          </cell>
          <cell r="G222" t="str">
            <v>09413</v>
          </cell>
          <cell r="N222">
            <v>158369</v>
          </cell>
          <cell r="P222">
            <v>92379</v>
          </cell>
        </row>
        <row r="223">
          <cell r="D223" t="str">
            <v>TVU</v>
          </cell>
          <cell r="F223" t="str">
            <v>077 11 01</v>
          </cell>
          <cell r="G223" t="str">
            <v>09413</v>
          </cell>
          <cell r="N223">
            <v>130639</v>
          </cell>
          <cell r="P223">
            <v>76209</v>
          </cell>
        </row>
        <row r="224">
          <cell r="D224" t="str">
            <v>ŽU</v>
          </cell>
          <cell r="F224" t="str">
            <v>077 11 01</v>
          </cell>
          <cell r="G224" t="str">
            <v>09413</v>
          </cell>
          <cell r="N224">
            <v>16919</v>
          </cell>
          <cell r="P224">
            <v>9870</v>
          </cell>
        </row>
        <row r="225">
          <cell r="D225" t="str">
            <v>KU</v>
          </cell>
          <cell r="F225" t="str">
            <v>077 11 01</v>
          </cell>
          <cell r="G225" t="str">
            <v>09413</v>
          </cell>
          <cell r="N225">
            <v>72130</v>
          </cell>
          <cell r="P225">
            <v>42077</v>
          </cell>
        </row>
        <row r="226">
          <cell r="D226" t="str">
            <v>UJS</v>
          </cell>
          <cell r="F226" t="str">
            <v>077 11 01</v>
          </cell>
          <cell r="G226" t="str">
            <v>09413</v>
          </cell>
          <cell r="N226">
            <v>3160</v>
          </cell>
          <cell r="P226">
            <v>1841</v>
          </cell>
        </row>
        <row r="227">
          <cell r="D227" t="str">
            <v>UK</v>
          </cell>
          <cell r="F227" t="str">
            <v>077 11 01</v>
          </cell>
          <cell r="G227" t="str">
            <v>09413</v>
          </cell>
          <cell r="N227">
            <v>4398</v>
          </cell>
          <cell r="P227">
            <v>2569</v>
          </cell>
        </row>
        <row r="228">
          <cell r="D228" t="str">
            <v>UPJŠ</v>
          </cell>
          <cell r="F228" t="str">
            <v>077 11 01</v>
          </cell>
          <cell r="G228" t="str">
            <v>09413</v>
          </cell>
          <cell r="N228">
            <v>2138</v>
          </cell>
          <cell r="P228">
            <v>1246</v>
          </cell>
        </row>
        <row r="229">
          <cell r="D229" t="str">
            <v>PU</v>
          </cell>
          <cell r="F229" t="str">
            <v>077 11 01</v>
          </cell>
          <cell r="G229" t="str">
            <v>09413</v>
          </cell>
          <cell r="N229">
            <v>6990</v>
          </cell>
          <cell r="P229">
            <v>4081</v>
          </cell>
        </row>
        <row r="230">
          <cell r="D230" t="str">
            <v>UKF</v>
          </cell>
          <cell r="F230" t="str">
            <v>077 11 01</v>
          </cell>
          <cell r="G230" t="str">
            <v>09413</v>
          </cell>
          <cell r="N230">
            <v>0</v>
          </cell>
          <cell r="P230">
            <v>0</v>
          </cell>
        </row>
        <row r="231">
          <cell r="D231" t="str">
            <v>UMB</v>
          </cell>
          <cell r="F231" t="str">
            <v>077 11 01</v>
          </cell>
          <cell r="G231" t="str">
            <v>09413</v>
          </cell>
          <cell r="N231">
            <v>5331</v>
          </cell>
          <cell r="P231">
            <v>3108</v>
          </cell>
        </row>
        <row r="232">
          <cell r="D232" t="str">
            <v>TVU</v>
          </cell>
          <cell r="F232" t="str">
            <v>077 11 01</v>
          </cell>
          <cell r="G232" t="str">
            <v>09413</v>
          </cell>
          <cell r="N232">
            <v>3723</v>
          </cell>
          <cell r="P232">
            <v>2170</v>
          </cell>
        </row>
        <row r="233">
          <cell r="D233" t="str">
            <v>KU</v>
          </cell>
          <cell r="F233" t="str">
            <v>077 11 01</v>
          </cell>
          <cell r="G233" t="str">
            <v>09413</v>
          </cell>
          <cell r="N233">
            <v>12475</v>
          </cell>
          <cell r="P233">
            <v>7280</v>
          </cell>
        </row>
        <row r="234">
          <cell r="D234" t="str">
            <v>UK</v>
          </cell>
          <cell r="F234" t="str">
            <v>077 11 01</v>
          </cell>
          <cell r="G234" t="str">
            <v>09413</v>
          </cell>
          <cell r="N234">
            <v>85974706</v>
          </cell>
          <cell r="P234">
            <v>50151913</v>
          </cell>
        </row>
        <row r="235">
          <cell r="D235" t="str">
            <v>UPJŠ</v>
          </cell>
          <cell r="F235" t="str">
            <v>077 11 01</v>
          </cell>
          <cell r="G235" t="str">
            <v>09413</v>
          </cell>
          <cell r="N235">
            <v>28804441</v>
          </cell>
          <cell r="P235">
            <v>16802590</v>
          </cell>
        </row>
        <row r="236">
          <cell r="D236" t="str">
            <v>PU</v>
          </cell>
          <cell r="F236" t="str">
            <v>077 11 01</v>
          </cell>
          <cell r="G236" t="str">
            <v>09413</v>
          </cell>
          <cell r="N236">
            <v>19827742</v>
          </cell>
          <cell r="P236">
            <v>11566184</v>
          </cell>
        </row>
        <row r="237">
          <cell r="D237" t="str">
            <v>UCM</v>
          </cell>
          <cell r="F237" t="str">
            <v>077 11 01</v>
          </cell>
          <cell r="G237" t="str">
            <v>09413</v>
          </cell>
          <cell r="N237">
            <v>11919345</v>
          </cell>
          <cell r="P237">
            <v>6952953</v>
          </cell>
        </row>
        <row r="238">
          <cell r="D238" t="str">
            <v>UVLF</v>
          </cell>
          <cell r="F238" t="str">
            <v>077 11 01</v>
          </cell>
          <cell r="G238" t="str">
            <v>09413</v>
          </cell>
          <cell r="N238">
            <v>12928879</v>
          </cell>
          <cell r="P238">
            <v>7541849</v>
          </cell>
        </row>
        <row r="239">
          <cell r="D239" t="str">
            <v>UKF</v>
          </cell>
          <cell r="F239" t="str">
            <v>077 11 01</v>
          </cell>
          <cell r="G239" t="str">
            <v>09413</v>
          </cell>
          <cell r="N239">
            <v>17425320</v>
          </cell>
          <cell r="P239">
            <v>10164770</v>
          </cell>
        </row>
        <row r="240">
          <cell r="D240" t="str">
            <v>UMB</v>
          </cell>
          <cell r="F240" t="str">
            <v>077 11 01</v>
          </cell>
          <cell r="G240" t="str">
            <v>09413</v>
          </cell>
          <cell r="N240">
            <v>14007612</v>
          </cell>
          <cell r="P240">
            <v>8171107</v>
          </cell>
        </row>
        <row r="241">
          <cell r="D241" t="str">
            <v>TVU</v>
          </cell>
          <cell r="F241" t="str">
            <v>077 11 01</v>
          </cell>
          <cell r="G241" t="str">
            <v>09413</v>
          </cell>
          <cell r="N241">
            <v>11283327</v>
          </cell>
          <cell r="P241">
            <v>6581939</v>
          </cell>
        </row>
        <row r="242">
          <cell r="D242" t="str">
            <v>STU</v>
          </cell>
          <cell r="F242" t="str">
            <v>077 11 01</v>
          </cell>
          <cell r="G242" t="str">
            <v>09413</v>
          </cell>
          <cell r="N242">
            <v>48338956</v>
          </cell>
          <cell r="P242">
            <v>28197722</v>
          </cell>
        </row>
        <row r="243">
          <cell r="D243" t="str">
            <v>TUKE</v>
          </cell>
          <cell r="F243" t="str">
            <v>077 11 01</v>
          </cell>
          <cell r="G243" t="str">
            <v>09413</v>
          </cell>
          <cell r="N243">
            <v>40677281</v>
          </cell>
          <cell r="P243">
            <v>23728411</v>
          </cell>
        </row>
        <row r="244">
          <cell r="D244" t="str">
            <v>ŽU</v>
          </cell>
          <cell r="F244" t="str">
            <v>077 11 01</v>
          </cell>
          <cell r="G244" t="str">
            <v>09413</v>
          </cell>
          <cell r="N244">
            <v>26231083</v>
          </cell>
          <cell r="P244">
            <v>15301468</v>
          </cell>
        </row>
        <row r="245">
          <cell r="D245" t="str">
            <v>TUAD</v>
          </cell>
          <cell r="F245" t="str">
            <v>077 11 01</v>
          </cell>
          <cell r="G245" t="str">
            <v>09413</v>
          </cell>
          <cell r="N245">
            <v>9811869</v>
          </cell>
          <cell r="P245">
            <v>5723592</v>
          </cell>
        </row>
        <row r="246">
          <cell r="D246" t="str">
            <v>EU</v>
          </cell>
          <cell r="F246" t="str">
            <v>077 11 01</v>
          </cell>
          <cell r="G246" t="str">
            <v>09413</v>
          </cell>
          <cell r="N246">
            <v>16994459</v>
          </cell>
          <cell r="P246">
            <v>9913435</v>
          </cell>
        </row>
        <row r="247">
          <cell r="D247" t="str">
            <v>SPU</v>
          </cell>
          <cell r="F247" t="str">
            <v>077 11 01</v>
          </cell>
          <cell r="G247" t="str">
            <v>09413</v>
          </cell>
          <cell r="N247">
            <v>15782803</v>
          </cell>
          <cell r="P247">
            <v>9206638</v>
          </cell>
        </row>
        <row r="248">
          <cell r="D248" t="str">
            <v>TUZVO</v>
          </cell>
          <cell r="F248" t="str">
            <v>077 11 01</v>
          </cell>
          <cell r="G248" t="str">
            <v>09413</v>
          </cell>
          <cell r="N248">
            <v>7479927</v>
          </cell>
          <cell r="P248">
            <v>4363289</v>
          </cell>
        </row>
        <row r="249">
          <cell r="D249" t="str">
            <v>VŠMU</v>
          </cell>
          <cell r="F249" t="str">
            <v>077 11 01</v>
          </cell>
          <cell r="G249" t="str">
            <v>09413</v>
          </cell>
          <cell r="N249">
            <v>7479922</v>
          </cell>
          <cell r="P249">
            <v>4363289</v>
          </cell>
        </row>
        <row r="250">
          <cell r="D250" t="str">
            <v>VŠVU</v>
          </cell>
          <cell r="F250" t="str">
            <v>077 11 01</v>
          </cell>
          <cell r="G250" t="str">
            <v>09413</v>
          </cell>
          <cell r="N250">
            <v>5099274</v>
          </cell>
          <cell r="P250">
            <v>2974580</v>
          </cell>
        </row>
        <row r="251">
          <cell r="D251" t="str">
            <v>AU</v>
          </cell>
          <cell r="F251" t="str">
            <v>077 11 01</v>
          </cell>
          <cell r="G251" t="str">
            <v>09413</v>
          </cell>
          <cell r="N251">
            <v>4677210</v>
          </cell>
          <cell r="P251">
            <v>2728376</v>
          </cell>
        </row>
        <row r="252">
          <cell r="D252" t="str">
            <v>KU</v>
          </cell>
          <cell r="F252" t="str">
            <v>077 11 01</v>
          </cell>
          <cell r="G252" t="str">
            <v>09413</v>
          </cell>
          <cell r="N252">
            <v>7448464</v>
          </cell>
          <cell r="P252">
            <v>4344935</v>
          </cell>
        </row>
        <row r="253">
          <cell r="D253" t="str">
            <v>UJS</v>
          </cell>
          <cell r="F253" t="str">
            <v>077 11 01</v>
          </cell>
          <cell r="G253" t="str">
            <v>09413</v>
          </cell>
          <cell r="N253">
            <v>4072734</v>
          </cell>
          <cell r="P253">
            <v>2375765</v>
          </cell>
        </row>
        <row r="254">
          <cell r="D254" t="str">
            <v>UK</v>
          </cell>
          <cell r="F254" t="str">
            <v>077 12 01</v>
          </cell>
          <cell r="G254" t="str">
            <v>01402</v>
          </cell>
          <cell r="N254">
            <v>47264699</v>
          </cell>
          <cell r="P254">
            <v>27571075</v>
          </cell>
        </row>
        <row r="255">
          <cell r="D255" t="str">
            <v>UPJŠ</v>
          </cell>
          <cell r="F255" t="str">
            <v>077 12 01</v>
          </cell>
          <cell r="G255" t="str">
            <v>01402</v>
          </cell>
          <cell r="N255">
            <v>15115462</v>
          </cell>
          <cell r="P255">
            <v>8817354</v>
          </cell>
        </row>
        <row r="256">
          <cell r="D256" t="str">
            <v>PU</v>
          </cell>
          <cell r="F256" t="str">
            <v>077 12 01</v>
          </cell>
          <cell r="G256" t="str">
            <v>01402</v>
          </cell>
          <cell r="N256">
            <v>5541751</v>
          </cell>
          <cell r="P256">
            <v>3232691</v>
          </cell>
        </row>
        <row r="257">
          <cell r="D257" t="str">
            <v>UCM</v>
          </cell>
          <cell r="F257" t="str">
            <v>077 12 01</v>
          </cell>
          <cell r="G257" t="str">
            <v>01402</v>
          </cell>
          <cell r="N257">
            <v>4168089</v>
          </cell>
          <cell r="P257">
            <v>2431387</v>
          </cell>
        </row>
        <row r="258">
          <cell r="D258" t="str">
            <v>UVLF</v>
          </cell>
          <cell r="F258" t="str">
            <v>077 12 01</v>
          </cell>
          <cell r="G258" t="str">
            <v>01402</v>
          </cell>
          <cell r="N258">
            <v>3892950</v>
          </cell>
          <cell r="P258">
            <v>2270891</v>
          </cell>
        </row>
        <row r="259">
          <cell r="D259" t="str">
            <v>UKF</v>
          </cell>
          <cell r="F259" t="str">
            <v>077 12 01</v>
          </cell>
          <cell r="G259" t="str">
            <v>01402</v>
          </cell>
          <cell r="N259">
            <v>6859616</v>
          </cell>
          <cell r="P259">
            <v>4001445</v>
          </cell>
        </row>
        <row r="260">
          <cell r="D260" t="str">
            <v>UMB</v>
          </cell>
          <cell r="F260" t="str">
            <v>077 12 01</v>
          </cell>
          <cell r="G260" t="str">
            <v>01402</v>
          </cell>
          <cell r="N260">
            <v>6169843</v>
          </cell>
          <cell r="P260">
            <v>3599078</v>
          </cell>
        </row>
        <row r="261">
          <cell r="D261" t="str">
            <v>TVU</v>
          </cell>
          <cell r="F261" t="str">
            <v>077 12 01</v>
          </cell>
          <cell r="G261" t="str">
            <v>01402</v>
          </cell>
          <cell r="N261">
            <v>4252961</v>
          </cell>
          <cell r="P261">
            <v>2480891</v>
          </cell>
        </row>
        <row r="262">
          <cell r="D262" t="str">
            <v>STU</v>
          </cell>
          <cell r="F262" t="str">
            <v>077 12 01</v>
          </cell>
          <cell r="G262" t="str">
            <v>01402</v>
          </cell>
          <cell r="N262">
            <v>29492355</v>
          </cell>
          <cell r="P262">
            <v>17203872</v>
          </cell>
        </row>
        <row r="263">
          <cell r="D263" t="str">
            <v>TUKE</v>
          </cell>
          <cell r="F263" t="str">
            <v>077 12 01</v>
          </cell>
          <cell r="G263" t="str">
            <v>01402</v>
          </cell>
          <cell r="N263">
            <v>20805034</v>
          </cell>
          <cell r="P263">
            <v>12136271</v>
          </cell>
        </row>
        <row r="264">
          <cell r="D264" t="str">
            <v>ŽU</v>
          </cell>
          <cell r="F264" t="str">
            <v>077 12 01</v>
          </cell>
          <cell r="G264" t="str">
            <v>01402</v>
          </cell>
          <cell r="N264">
            <v>15003160</v>
          </cell>
          <cell r="P264">
            <v>8751841</v>
          </cell>
        </row>
        <row r="265">
          <cell r="D265" t="str">
            <v>TUAD</v>
          </cell>
          <cell r="F265" t="str">
            <v>077 12 01</v>
          </cell>
          <cell r="G265" t="str">
            <v>01402</v>
          </cell>
          <cell r="N265">
            <v>4813483</v>
          </cell>
          <cell r="P265">
            <v>2807868</v>
          </cell>
        </row>
        <row r="266">
          <cell r="D266" t="str">
            <v>EU</v>
          </cell>
          <cell r="F266" t="str">
            <v>077 12 01</v>
          </cell>
          <cell r="G266" t="str">
            <v>01402</v>
          </cell>
          <cell r="N266">
            <v>5007731</v>
          </cell>
          <cell r="P266">
            <v>2921177</v>
          </cell>
        </row>
        <row r="267">
          <cell r="D267" t="str">
            <v>SPU</v>
          </cell>
          <cell r="F267" t="str">
            <v>077 12 01</v>
          </cell>
          <cell r="G267" t="str">
            <v>01402</v>
          </cell>
          <cell r="N267">
            <v>8787226</v>
          </cell>
          <cell r="P267">
            <v>5125883</v>
          </cell>
        </row>
        <row r="268">
          <cell r="D268" t="str">
            <v>TUZVO</v>
          </cell>
          <cell r="F268" t="str">
            <v>077 12 01</v>
          </cell>
          <cell r="G268" t="str">
            <v>01402</v>
          </cell>
          <cell r="N268">
            <v>6723514</v>
          </cell>
          <cell r="P268">
            <v>3922051</v>
          </cell>
        </row>
        <row r="269">
          <cell r="D269" t="str">
            <v>VŠMU</v>
          </cell>
          <cell r="F269" t="str">
            <v>077 12 01</v>
          </cell>
          <cell r="G269" t="str">
            <v>01402</v>
          </cell>
          <cell r="N269">
            <v>2671711</v>
          </cell>
          <cell r="P269">
            <v>1558501</v>
          </cell>
        </row>
        <row r="270">
          <cell r="D270" t="str">
            <v>VŠVU</v>
          </cell>
          <cell r="F270" t="str">
            <v>077 12 01</v>
          </cell>
          <cell r="G270" t="str">
            <v>01402</v>
          </cell>
          <cell r="N270">
            <v>2951006</v>
          </cell>
          <cell r="P270">
            <v>1721419</v>
          </cell>
        </row>
        <row r="271">
          <cell r="D271" t="str">
            <v>AU</v>
          </cell>
          <cell r="F271" t="str">
            <v>077 12 01</v>
          </cell>
          <cell r="G271" t="str">
            <v>01402</v>
          </cell>
          <cell r="N271">
            <v>2257300</v>
          </cell>
          <cell r="P271">
            <v>1316756</v>
          </cell>
        </row>
        <row r="272">
          <cell r="D272" t="str">
            <v>KU</v>
          </cell>
          <cell r="F272" t="str">
            <v>077 12 01</v>
          </cell>
          <cell r="G272" t="str">
            <v>01402</v>
          </cell>
          <cell r="N272">
            <v>2616079</v>
          </cell>
          <cell r="P272">
            <v>1526049</v>
          </cell>
        </row>
        <row r="273">
          <cell r="D273" t="str">
            <v>UJS</v>
          </cell>
          <cell r="F273" t="str">
            <v>077 12 01</v>
          </cell>
          <cell r="G273" t="str">
            <v>01402</v>
          </cell>
          <cell r="N273">
            <v>1296764</v>
          </cell>
          <cell r="P273">
            <v>756448</v>
          </cell>
        </row>
        <row r="274">
          <cell r="D274" t="str">
            <v>UK</v>
          </cell>
          <cell r="F274" t="str">
            <v>077 15 03</v>
          </cell>
          <cell r="G274" t="str">
            <v>0810</v>
          </cell>
          <cell r="N274">
            <v>5250</v>
          </cell>
          <cell r="P274">
            <v>3939</v>
          </cell>
        </row>
        <row r="275">
          <cell r="D275" t="str">
            <v>UPJŠ</v>
          </cell>
          <cell r="F275" t="str">
            <v>077 15 03</v>
          </cell>
          <cell r="G275" t="str">
            <v>0810</v>
          </cell>
          <cell r="N275">
            <v>2480</v>
          </cell>
          <cell r="P275">
            <v>1860</v>
          </cell>
        </row>
        <row r="276">
          <cell r="D276" t="str">
            <v>UMB</v>
          </cell>
          <cell r="F276" t="str">
            <v>077 15 03</v>
          </cell>
          <cell r="G276" t="str">
            <v>0810</v>
          </cell>
          <cell r="N276">
            <v>13450</v>
          </cell>
          <cell r="P276">
            <v>10089</v>
          </cell>
        </row>
        <row r="277">
          <cell r="D277" t="str">
            <v>STU</v>
          </cell>
          <cell r="F277" t="str">
            <v>077 15 03</v>
          </cell>
          <cell r="G277" t="str">
            <v>0810</v>
          </cell>
          <cell r="N277">
            <v>6720</v>
          </cell>
          <cell r="P277">
            <v>5040</v>
          </cell>
        </row>
        <row r="278">
          <cell r="D278" t="str">
            <v>TUKE</v>
          </cell>
          <cell r="F278" t="str">
            <v>077 15 03</v>
          </cell>
          <cell r="G278" t="str">
            <v>0810</v>
          </cell>
          <cell r="N278">
            <v>1540</v>
          </cell>
          <cell r="P278">
            <v>1155</v>
          </cell>
        </row>
        <row r="279">
          <cell r="D279" t="str">
            <v>EU</v>
          </cell>
          <cell r="F279" t="str">
            <v>077 15 03</v>
          </cell>
          <cell r="G279" t="str">
            <v>0810</v>
          </cell>
          <cell r="N279">
            <v>2100</v>
          </cell>
          <cell r="P279">
            <v>1575</v>
          </cell>
        </row>
        <row r="280">
          <cell r="D280" t="str">
            <v>UK</v>
          </cell>
          <cell r="F280" t="str">
            <v>077 15 03</v>
          </cell>
          <cell r="G280" t="str">
            <v>0810</v>
          </cell>
          <cell r="N280">
            <v>15221</v>
          </cell>
          <cell r="P280">
            <v>11415</v>
          </cell>
        </row>
        <row r="281">
          <cell r="D281" t="str">
            <v>UK</v>
          </cell>
          <cell r="F281" t="str">
            <v>077 15 03</v>
          </cell>
          <cell r="G281" t="str">
            <v>0810</v>
          </cell>
          <cell r="N281">
            <v>0</v>
          </cell>
          <cell r="P281">
            <v>0</v>
          </cell>
        </row>
        <row r="282">
          <cell r="D282" t="str">
            <v>UK</v>
          </cell>
          <cell r="F282" t="str">
            <v>077 15 03</v>
          </cell>
          <cell r="G282" t="str">
            <v>0810</v>
          </cell>
          <cell r="N282">
            <v>24494</v>
          </cell>
          <cell r="P282">
            <v>18371</v>
          </cell>
        </row>
        <row r="283">
          <cell r="D283" t="str">
            <v>UK</v>
          </cell>
          <cell r="F283" t="str">
            <v>077 15 03</v>
          </cell>
          <cell r="G283" t="str">
            <v>0810</v>
          </cell>
          <cell r="N283">
            <v>11169</v>
          </cell>
          <cell r="P283">
            <v>8377</v>
          </cell>
        </row>
        <row r="284">
          <cell r="D284" t="str">
            <v>UK</v>
          </cell>
          <cell r="F284" t="str">
            <v>077 15 03</v>
          </cell>
          <cell r="G284" t="str">
            <v>0810</v>
          </cell>
          <cell r="N284">
            <v>3109</v>
          </cell>
          <cell r="P284">
            <v>2331</v>
          </cell>
        </row>
        <row r="285">
          <cell r="D285" t="str">
            <v>UK</v>
          </cell>
          <cell r="F285" t="str">
            <v>077 15 03</v>
          </cell>
          <cell r="G285" t="str">
            <v>0810</v>
          </cell>
          <cell r="N285">
            <v>1176</v>
          </cell>
          <cell r="P285">
            <v>882</v>
          </cell>
        </row>
        <row r="286">
          <cell r="D286" t="str">
            <v>UK</v>
          </cell>
          <cell r="F286" t="str">
            <v>077 15 03</v>
          </cell>
          <cell r="G286" t="str">
            <v>0810</v>
          </cell>
          <cell r="N286">
            <v>69</v>
          </cell>
          <cell r="P286">
            <v>52</v>
          </cell>
        </row>
        <row r="287">
          <cell r="D287" t="str">
            <v>UK</v>
          </cell>
          <cell r="F287" t="str">
            <v>077 15 03</v>
          </cell>
          <cell r="G287" t="str">
            <v>0810</v>
          </cell>
          <cell r="N287">
            <v>6191</v>
          </cell>
          <cell r="P287">
            <v>4644</v>
          </cell>
        </row>
        <row r="288">
          <cell r="D288" t="str">
            <v>UK</v>
          </cell>
          <cell r="F288" t="str">
            <v>077 15 03</v>
          </cell>
          <cell r="G288" t="str">
            <v>0810</v>
          </cell>
          <cell r="N288">
            <v>4355</v>
          </cell>
          <cell r="P288">
            <v>3267</v>
          </cell>
        </row>
        <row r="289">
          <cell r="D289" t="str">
            <v>UK</v>
          </cell>
          <cell r="F289" t="str">
            <v>077 15 03</v>
          </cell>
          <cell r="G289" t="str">
            <v>0810</v>
          </cell>
          <cell r="N289">
            <v>6014</v>
          </cell>
          <cell r="P289">
            <v>4511</v>
          </cell>
        </row>
        <row r="290">
          <cell r="D290" t="str">
            <v>UK</v>
          </cell>
          <cell r="F290" t="str">
            <v>077 15 03</v>
          </cell>
          <cell r="G290" t="str">
            <v>0810</v>
          </cell>
          <cell r="N290">
            <v>1845</v>
          </cell>
          <cell r="P290">
            <v>1384</v>
          </cell>
        </row>
        <row r="291">
          <cell r="D291" t="str">
            <v>UK</v>
          </cell>
          <cell r="F291" t="str">
            <v>077 15 03</v>
          </cell>
          <cell r="G291" t="str">
            <v>0810</v>
          </cell>
          <cell r="N291">
            <v>0</v>
          </cell>
          <cell r="P291">
            <v>0</v>
          </cell>
        </row>
        <row r="292">
          <cell r="D292" t="str">
            <v>UK</v>
          </cell>
          <cell r="F292" t="str">
            <v>077 15 03</v>
          </cell>
          <cell r="G292" t="str">
            <v>0810</v>
          </cell>
          <cell r="N292">
            <v>1805</v>
          </cell>
          <cell r="P292">
            <v>1353</v>
          </cell>
        </row>
        <row r="293">
          <cell r="D293" t="str">
            <v>UK</v>
          </cell>
          <cell r="F293" t="str">
            <v>077 15 03</v>
          </cell>
          <cell r="G293" t="str">
            <v>0810</v>
          </cell>
          <cell r="N293">
            <v>3803</v>
          </cell>
          <cell r="P293">
            <v>2853</v>
          </cell>
        </row>
        <row r="294">
          <cell r="D294" t="str">
            <v>UK</v>
          </cell>
          <cell r="F294" t="str">
            <v>077 15 03</v>
          </cell>
          <cell r="G294" t="str">
            <v>0810</v>
          </cell>
          <cell r="N294">
            <v>2856</v>
          </cell>
          <cell r="P294">
            <v>2142</v>
          </cell>
        </row>
        <row r="295">
          <cell r="D295" t="str">
            <v>UPJŠ</v>
          </cell>
          <cell r="F295" t="str">
            <v>077 15 03</v>
          </cell>
          <cell r="G295" t="str">
            <v>0810</v>
          </cell>
          <cell r="N295">
            <v>17337</v>
          </cell>
          <cell r="P295">
            <v>13003</v>
          </cell>
        </row>
        <row r="296">
          <cell r="D296" t="str">
            <v>PU</v>
          </cell>
          <cell r="F296" t="str">
            <v>077 15 03</v>
          </cell>
          <cell r="G296" t="str">
            <v>0810</v>
          </cell>
          <cell r="N296">
            <v>3396</v>
          </cell>
          <cell r="P296">
            <v>2547</v>
          </cell>
        </row>
        <row r="297">
          <cell r="D297" t="str">
            <v>PU</v>
          </cell>
          <cell r="F297" t="str">
            <v>077 15 03</v>
          </cell>
          <cell r="G297" t="str">
            <v>0810</v>
          </cell>
          <cell r="N297">
            <v>397</v>
          </cell>
          <cell r="P297">
            <v>297</v>
          </cell>
        </row>
        <row r="298">
          <cell r="D298" t="str">
            <v>UVLF</v>
          </cell>
          <cell r="F298" t="str">
            <v>077 15 03</v>
          </cell>
          <cell r="G298" t="str">
            <v>0810</v>
          </cell>
          <cell r="N298">
            <v>3177</v>
          </cell>
          <cell r="P298">
            <v>2383</v>
          </cell>
        </row>
        <row r="299">
          <cell r="D299" t="str">
            <v>UKF</v>
          </cell>
          <cell r="F299" t="str">
            <v>077 15 03</v>
          </cell>
          <cell r="G299" t="str">
            <v>0810</v>
          </cell>
          <cell r="N299">
            <v>16920</v>
          </cell>
          <cell r="P299">
            <v>12690</v>
          </cell>
        </row>
        <row r="300">
          <cell r="D300" t="str">
            <v>UKF</v>
          </cell>
          <cell r="F300" t="str">
            <v>077 15 03</v>
          </cell>
          <cell r="G300" t="str">
            <v>0810</v>
          </cell>
          <cell r="N300">
            <v>2319</v>
          </cell>
          <cell r="P300">
            <v>1740</v>
          </cell>
        </row>
        <row r="301">
          <cell r="D301" t="str">
            <v>UMB</v>
          </cell>
          <cell r="F301" t="str">
            <v>077 15 03</v>
          </cell>
          <cell r="G301" t="str">
            <v>0810</v>
          </cell>
          <cell r="N301">
            <v>761</v>
          </cell>
          <cell r="P301">
            <v>570</v>
          </cell>
        </row>
        <row r="302">
          <cell r="D302" t="str">
            <v>UMB</v>
          </cell>
          <cell r="F302" t="str">
            <v>077 15 03</v>
          </cell>
          <cell r="G302" t="str">
            <v>0810</v>
          </cell>
          <cell r="N302">
            <v>32876</v>
          </cell>
          <cell r="P302">
            <v>24657</v>
          </cell>
        </row>
        <row r="303">
          <cell r="D303" t="str">
            <v>UMB</v>
          </cell>
          <cell r="F303" t="str">
            <v>077 15 03</v>
          </cell>
          <cell r="G303" t="str">
            <v>0810</v>
          </cell>
          <cell r="N303">
            <v>3180</v>
          </cell>
          <cell r="P303">
            <v>2385</v>
          </cell>
        </row>
        <row r="304">
          <cell r="D304" t="str">
            <v>UMB</v>
          </cell>
          <cell r="F304" t="str">
            <v>077 15 03</v>
          </cell>
          <cell r="G304" t="str">
            <v>0810</v>
          </cell>
          <cell r="N304">
            <v>4431</v>
          </cell>
          <cell r="P304">
            <v>3324</v>
          </cell>
        </row>
        <row r="305">
          <cell r="D305" t="str">
            <v>UMB</v>
          </cell>
          <cell r="F305" t="str">
            <v>077 15 03</v>
          </cell>
          <cell r="G305" t="str">
            <v>0810</v>
          </cell>
          <cell r="N305">
            <v>715</v>
          </cell>
          <cell r="P305">
            <v>537</v>
          </cell>
        </row>
        <row r="306">
          <cell r="D306" t="str">
            <v>STU</v>
          </cell>
          <cell r="F306" t="str">
            <v>077 15 03</v>
          </cell>
          <cell r="G306" t="str">
            <v>0810</v>
          </cell>
          <cell r="N306">
            <v>21518</v>
          </cell>
          <cell r="P306">
            <v>16139</v>
          </cell>
        </row>
        <row r="307">
          <cell r="D307" t="str">
            <v>STU</v>
          </cell>
          <cell r="F307" t="str">
            <v>077 15 03</v>
          </cell>
          <cell r="G307" t="str">
            <v>0810</v>
          </cell>
          <cell r="N307">
            <v>5438</v>
          </cell>
          <cell r="P307">
            <v>4079</v>
          </cell>
        </row>
        <row r="308">
          <cell r="D308" t="str">
            <v>STU</v>
          </cell>
          <cell r="F308" t="str">
            <v>077 15 03</v>
          </cell>
          <cell r="G308" t="str">
            <v>0810</v>
          </cell>
          <cell r="N308">
            <v>488</v>
          </cell>
          <cell r="P308">
            <v>366</v>
          </cell>
        </row>
        <row r="309">
          <cell r="D309" t="str">
            <v>STU</v>
          </cell>
          <cell r="F309" t="str">
            <v>077 15 03</v>
          </cell>
          <cell r="G309" t="str">
            <v>0810</v>
          </cell>
          <cell r="N309">
            <v>25174</v>
          </cell>
          <cell r="P309">
            <v>18882</v>
          </cell>
        </row>
        <row r="310">
          <cell r="D310" t="str">
            <v>STU</v>
          </cell>
          <cell r="F310" t="str">
            <v>077 15 03</v>
          </cell>
          <cell r="G310" t="str">
            <v>0810</v>
          </cell>
          <cell r="N310">
            <v>6951</v>
          </cell>
          <cell r="P310">
            <v>5214</v>
          </cell>
        </row>
        <row r="311">
          <cell r="D311" t="str">
            <v>TUKE</v>
          </cell>
          <cell r="F311" t="str">
            <v>077 15 03</v>
          </cell>
          <cell r="G311" t="str">
            <v>0810</v>
          </cell>
          <cell r="N311">
            <v>15964</v>
          </cell>
          <cell r="P311">
            <v>11973</v>
          </cell>
        </row>
        <row r="312">
          <cell r="D312" t="str">
            <v>TUKE</v>
          </cell>
          <cell r="F312" t="str">
            <v>077 15 03</v>
          </cell>
          <cell r="G312" t="str">
            <v>0810</v>
          </cell>
          <cell r="N312">
            <v>50</v>
          </cell>
          <cell r="P312">
            <v>38</v>
          </cell>
        </row>
        <row r="313">
          <cell r="D313" t="str">
            <v>TUKE</v>
          </cell>
          <cell r="F313" t="str">
            <v>077 15 03</v>
          </cell>
          <cell r="G313" t="str">
            <v>0810</v>
          </cell>
          <cell r="N313">
            <v>16228</v>
          </cell>
          <cell r="P313">
            <v>12171</v>
          </cell>
        </row>
        <row r="314">
          <cell r="D314" t="str">
            <v>TUKE</v>
          </cell>
          <cell r="F314" t="str">
            <v>077 15 03</v>
          </cell>
          <cell r="G314" t="str">
            <v>0810</v>
          </cell>
          <cell r="N314">
            <v>22759</v>
          </cell>
          <cell r="P314">
            <v>17070</v>
          </cell>
        </row>
        <row r="315">
          <cell r="D315" t="str">
            <v>ŽU</v>
          </cell>
          <cell r="F315" t="str">
            <v>077 15 03</v>
          </cell>
          <cell r="G315" t="str">
            <v>0810</v>
          </cell>
          <cell r="N315">
            <v>39479</v>
          </cell>
          <cell r="P315">
            <v>29610</v>
          </cell>
        </row>
        <row r="316">
          <cell r="D316" t="str">
            <v>ŽU</v>
          </cell>
          <cell r="F316" t="str">
            <v>077 15 03</v>
          </cell>
          <cell r="G316" t="str">
            <v>0810</v>
          </cell>
          <cell r="N316">
            <v>4705</v>
          </cell>
          <cell r="P316">
            <v>3528</v>
          </cell>
        </row>
        <row r="317">
          <cell r="D317" t="str">
            <v>ŽU</v>
          </cell>
          <cell r="F317" t="str">
            <v>077 15 03</v>
          </cell>
          <cell r="G317" t="str">
            <v>0810</v>
          </cell>
          <cell r="N317">
            <v>252</v>
          </cell>
          <cell r="P317">
            <v>189</v>
          </cell>
        </row>
        <row r="318">
          <cell r="D318" t="str">
            <v>TUAD</v>
          </cell>
          <cell r="F318" t="str">
            <v>077 15 03</v>
          </cell>
          <cell r="G318" t="str">
            <v>0810</v>
          </cell>
          <cell r="N318">
            <v>226</v>
          </cell>
          <cell r="P318">
            <v>171</v>
          </cell>
        </row>
        <row r="319">
          <cell r="D319" t="str">
            <v>EU</v>
          </cell>
          <cell r="F319" t="str">
            <v>077 15 03</v>
          </cell>
          <cell r="G319" t="str">
            <v>0810</v>
          </cell>
          <cell r="N319">
            <v>4059</v>
          </cell>
          <cell r="P319">
            <v>3045</v>
          </cell>
        </row>
        <row r="320">
          <cell r="D320" t="str">
            <v>EU</v>
          </cell>
          <cell r="F320" t="str">
            <v>077 15 03</v>
          </cell>
          <cell r="G320" t="str">
            <v>0810</v>
          </cell>
          <cell r="N320">
            <v>183</v>
          </cell>
          <cell r="P320">
            <v>138</v>
          </cell>
        </row>
        <row r="321">
          <cell r="D321" t="str">
            <v>EU</v>
          </cell>
          <cell r="F321" t="str">
            <v>077 15 03</v>
          </cell>
          <cell r="G321" t="str">
            <v>0810</v>
          </cell>
          <cell r="N321">
            <v>7577</v>
          </cell>
          <cell r="P321">
            <v>5682</v>
          </cell>
        </row>
        <row r="322">
          <cell r="D322" t="str">
            <v>SPU</v>
          </cell>
          <cell r="F322" t="str">
            <v>077 15 03</v>
          </cell>
          <cell r="G322" t="str">
            <v>0810</v>
          </cell>
          <cell r="N322">
            <v>24028</v>
          </cell>
          <cell r="P322">
            <v>18021</v>
          </cell>
        </row>
        <row r="323">
          <cell r="D323" t="str">
            <v>SPU</v>
          </cell>
          <cell r="F323" t="str">
            <v>077 15 03</v>
          </cell>
          <cell r="G323" t="str">
            <v>0810</v>
          </cell>
          <cell r="N323">
            <v>0</v>
          </cell>
          <cell r="P323">
            <v>0</v>
          </cell>
        </row>
        <row r="324">
          <cell r="D324" t="str">
            <v>TUZVO</v>
          </cell>
          <cell r="F324" t="str">
            <v>077 15 03</v>
          </cell>
          <cell r="G324" t="str">
            <v>0810</v>
          </cell>
          <cell r="N324">
            <v>6147</v>
          </cell>
          <cell r="P324">
            <v>4611</v>
          </cell>
        </row>
        <row r="325">
          <cell r="D325" t="str">
            <v>UJS</v>
          </cell>
          <cell r="F325" t="str">
            <v>077 15 03</v>
          </cell>
          <cell r="G325" t="str">
            <v>0810</v>
          </cell>
          <cell r="N325">
            <v>11158</v>
          </cell>
          <cell r="P325">
            <v>8370</v>
          </cell>
        </row>
        <row r="326">
          <cell r="D326" t="str">
            <v>UK</v>
          </cell>
          <cell r="F326" t="str">
            <v>077 13 01</v>
          </cell>
          <cell r="G326" t="str">
            <v>09413</v>
          </cell>
          <cell r="N326">
            <v>0</v>
          </cell>
          <cell r="P326">
            <v>0</v>
          </cell>
        </row>
        <row r="327">
          <cell r="D327" t="str">
            <v>UK</v>
          </cell>
          <cell r="F327" t="str">
            <v>077 15 03</v>
          </cell>
          <cell r="G327" t="str">
            <v>0810</v>
          </cell>
          <cell r="N327">
            <v>50747</v>
          </cell>
          <cell r="P327">
            <v>38061</v>
          </cell>
        </row>
        <row r="328">
          <cell r="D328" t="str">
            <v>UK</v>
          </cell>
          <cell r="F328" t="str">
            <v>077 15 03</v>
          </cell>
          <cell r="G328" t="str">
            <v>0810</v>
          </cell>
          <cell r="N328">
            <v>23552</v>
          </cell>
          <cell r="P328">
            <v>17664</v>
          </cell>
        </row>
        <row r="329">
          <cell r="D329" t="str">
            <v>UKF</v>
          </cell>
          <cell r="F329" t="str">
            <v>077 15 03</v>
          </cell>
          <cell r="G329" t="str">
            <v>0810</v>
          </cell>
          <cell r="N329">
            <v>38235</v>
          </cell>
          <cell r="P329">
            <v>28677</v>
          </cell>
        </row>
        <row r="330">
          <cell r="D330" t="str">
            <v>UMB</v>
          </cell>
          <cell r="F330" t="str">
            <v>077 15 03</v>
          </cell>
          <cell r="G330" t="str">
            <v>0810</v>
          </cell>
          <cell r="N330">
            <v>37948</v>
          </cell>
          <cell r="P330">
            <v>28461</v>
          </cell>
        </row>
        <row r="331">
          <cell r="D331" t="str">
            <v>TUKE</v>
          </cell>
          <cell r="F331" t="str">
            <v>077 15 03</v>
          </cell>
          <cell r="G331" t="str">
            <v>0810</v>
          </cell>
          <cell r="N331">
            <v>21861</v>
          </cell>
          <cell r="P331">
            <v>16396</v>
          </cell>
        </row>
        <row r="332">
          <cell r="D332" t="str">
            <v>ŽU</v>
          </cell>
          <cell r="F332" t="str">
            <v>077 15 03</v>
          </cell>
          <cell r="G332" t="str">
            <v>0810</v>
          </cell>
          <cell r="N332">
            <v>28322</v>
          </cell>
          <cell r="P332">
            <v>21242</v>
          </cell>
        </row>
        <row r="333">
          <cell r="D333" t="str">
            <v>EU</v>
          </cell>
          <cell r="F333" t="str">
            <v>077 15 03</v>
          </cell>
          <cell r="G333" t="str">
            <v>0810</v>
          </cell>
          <cell r="N333">
            <v>39650</v>
          </cell>
          <cell r="P333">
            <v>29738</v>
          </cell>
        </row>
        <row r="334">
          <cell r="D334" t="str">
            <v>SPU</v>
          </cell>
          <cell r="F334" t="str">
            <v>077 15 03</v>
          </cell>
          <cell r="G334" t="str">
            <v>0810</v>
          </cell>
          <cell r="N334">
            <v>22568</v>
          </cell>
          <cell r="P334">
            <v>16926</v>
          </cell>
        </row>
        <row r="335">
          <cell r="D335" t="str">
            <v>UK</v>
          </cell>
          <cell r="F335" t="str">
            <v>077 15 03</v>
          </cell>
          <cell r="G335" t="str">
            <v>0810</v>
          </cell>
          <cell r="N335">
            <v>0</v>
          </cell>
          <cell r="P335">
            <v>0</v>
          </cell>
        </row>
        <row r="336">
          <cell r="D336" t="str">
            <v>TUZVO</v>
          </cell>
          <cell r="F336" t="str">
            <v>077 15 03</v>
          </cell>
          <cell r="G336" t="str">
            <v>0810</v>
          </cell>
          <cell r="N336">
            <v>0</v>
          </cell>
          <cell r="P336">
            <v>0</v>
          </cell>
        </row>
        <row r="337">
          <cell r="D337" t="str">
            <v>UJS</v>
          </cell>
          <cell r="F337" t="str">
            <v>077 15 03</v>
          </cell>
          <cell r="G337" t="str">
            <v>0810</v>
          </cell>
          <cell r="N337">
            <v>37117</v>
          </cell>
          <cell r="P337">
            <v>27837</v>
          </cell>
        </row>
        <row r="338">
          <cell r="D338" t="str">
            <v>UK</v>
          </cell>
          <cell r="F338" t="str">
            <v>077 12 06</v>
          </cell>
          <cell r="G338" t="str">
            <v>01402</v>
          </cell>
          <cell r="N338">
            <v>5716423</v>
          </cell>
          <cell r="P338">
            <v>3334583</v>
          </cell>
        </row>
        <row r="339">
          <cell r="D339" t="str">
            <v>UPJŠ</v>
          </cell>
          <cell r="F339" t="str">
            <v>077 12 06</v>
          </cell>
          <cell r="G339" t="str">
            <v>01402</v>
          </cell>
          <cell r="N339">
            <v>515586</v>
          </cell>
          <cell r="P339">
            <v>300762</v>
          </cell>
        </row>
        <row r="340">
          <cell r="D340" t="str">
            <v>PU</v>
          </cell>
          <cell r="F340" t="str">
            <v>077 12 06</v>
          </cell>
          <cell r="G340" t="str">
            <v>01402</v>
          </cell>
          <cell r="N340">
            <v>299811</v>
          </cell>
          <cell r="P340">
            <v>174888</v>
          </cell>
        </row>
        <row r="341">
          <cell r="D341" t="str">
            <v>UCM</v>
          </cell>
          <cell r="F341" t="str">
            <v>077 12 06</v>
          </cell>
          <cell r="G341" t="str">
            <v>01402</v>
          </cell>
          <cell r="N341">
            <v>0</v>
          </cell>
          <cell r="P341">
            <v>0</v>
          </cell>
        </row>
        <row r="342">
          <cell r="D342" t="str">
            <v>UVLF</v>
          </cell>
          <cell r="F342" t="str">
            <v>077 12 06</v>
          </cell>
          <cell r="G342" t="str">
            <v>01402</v>
          </cell>
          <cell r="N342">
            <v>0</v>
          </cell>
          <cell r="P342">
            <v>0</v>
          </cell>
        </row>
        <row r="343">
          <cell r="D343" t="str">
            <v>UKF</v>
          </cell>
          <cell r="F343" t="str">
            <v>077 12 06</v>
          </cell>
          <cell r="G343" t="str">
            <v>01402</v>
          </cell>
          <cell r="N343">
            <v>131853</v>
          </cell>
          <cell r="P343">
            <v>76916</v>
          </cell>
        </row>
        <row r="344">
          <cell r="D344" t="str">
            <v>UMB</v>
          </cell>
          <cell r="F344" t="str">
            <v>077 12 06</v>
          </cell>
          <cell r="G344" t="str">
            <v>01402</v>
          </cell>
          <cell r="N344">
            <v>105990</v>
          </cell>
          <cell r="P344">
            <v>61831</v>
          </cell>
        </row>
        <row r="345">
          <cell r="D345" t="str">
            <v>TVU</v>
          </cell>
          <cell r="F345" t="str">
            <v>077 12 06</v>
          </cell>
          <cell r="G345" t="str">
            <v>01402</v>
          </cell>
          <cell r="N345">
            <v>109556</v>
          </cell>
          <cell r="P345">
            <v>63910</v>
          </cell>
        </row>
        <row r="346">
          <cell r="D346" t="str">
            <v>STU</v>
          </cell>
          <cell r="F346" t="str">
            <v>077 12 06</v>
          </cell>
          <cell r="G346" t="str">
            <v>01402</v>
          </cell>
          <cell r="N346">
            <v>1539868</v>
          </cell>
          <cell r="P346">
            <v>898254</v>
          </cell>
        </row>
        <row r="347">
          <cell r="D347" t="str">
            <v>TUKE</v>
          </cell>
          <cell r="F347" t="str">
            <v>077 12 06</v>
          </cell>
          <cell r="G347" t="str">
            <v>01402</v>
          </cell>
          <cell r="N347">
            <v>2333152</v>
          </cell>
          <cell r="P347">
            <v>1361003</v>
          </cell>
        </row>
        <row r="348">
          <cell r="D348" t="str">
            <v>ŽU</v>
          </cell>
          <cell r="F348" t="str">
            <v>077 12 06</v>
          </cell>
          <cell r="G348" t="str">
            <v>01402</v>
          </cell>
          <cell r="N348">
            <v>319577</v>
          </cell>
          <cell r="P348">
            <v>186417</v>
          </cell>
        </row>
        <row r="349">
          <cell r="D349" t="str">
            <v>TUAD</v>
          </cell>
          <cell r="F349" t="str">
            <v>077 12 06</v>
          </cell>
          <cell r="G349" t="str">
            <v>01402</v>
          </cell>
          <cell r="N349">
            <v>274788</v>
          </cell>
          <cell r="P349">
            <v>160293</v>
          </cell>
        </row>
        <row r="350">
          <cell r="D350" t="str">
            <v>EU</v>
          </cell>
          <cell r="F350" t="str">
            <v>077 12 06</v>
          </cell>
          <cell r="G350" t="str">
            <v>01402</v>
          </cell>
          <cell r="N350">
            <v>306066</v>
          </cell>
          <cell r="P350">
            <v>178542</v>
          </cell>
        </row>
        <row r="351">
          <cell r="D351" t="str">
            <v>SPU</v>
          </cell>
          <cell r="F351" t="str">
            <v>077 12 06</v>
          </cell>
          <cell r="G351" t="str">
            <v>01402</v>
          </cell>
          <cell r="N351">
            <v>657474</v>
          </cell>
          <cell r="P351">
            <v>383530</v>
          </cell>
        </row>
        <row r="352">
          <cell r="D352" t="str">
            <v>TUZVO</v>
          </cell>
          <cell r="F352" t="str">
            <v>077 12 06</v>
          </cell>
          <cell r="G352" t="str">
            <v>01402</v>
          </cell>
          <cell r="N352">
            <v>556123</v>
          </cell>
          <cell r="P352">
            <v>324408</v>
          </cell>
        </row>
        <row r="353">
          <cell r="D353" t="str">
            <v>VŠMU</v>
          </cell>
          <cell r="F353" t="str">
            <v>077 12 06</v>
          </cell>
          <cell r="G353" t="str">
            <v>01402</v>
          </cell>
          <cell r="N353">
            <v>321527</v>
          </cell>
          <cell r="P353">
            <v>187558</v>
          </cell>
        </row>
        <row r="354">
          <cell r="D354" t="str">
            <v>VŠVU</v>
          </cell>
          <cell r="F354" t="str">
            <v>077 12 06</v>
          </cell>
          <cell r="G354" t="str">
            <v>01402</v>
          </cell>
          <cell r="N354">
            <v>168360</v>
          </cell>
          <cell r="P354">
            <v>98210</v>
          </cell>
        </row>
        <row r="355">
          <cell r="D355" t="str">
            <v>AU</v>
          </cell>
          <cell r="F355" t="str">
            <v>077 12 06</v>
          </cell>
          <cell r="G355" t="str">
            <v>01402</v>
          </cell>
          <cell r="N355">
            <v>278756</v>
          </cell>
          <cell r="P355">
            <v>162610</v>
          </cell>
        </row>
        <row r="356">
          <cell r="D356" t="str">
            <v>KU</v>
          </cell>
          <cell r="F356" t="str">
            <v>077 12 06</v>
          </cell>
          <cell r="G356" t="str">
            <v>01402</v>
          </cell>
          <cell r="N356">
            <v>14931</v>
          </cell>
          <cell r="P356">
            <v>8708</v>
          </cell>
        </row>
        <row r="357">
          <cell r="D357" t="str">
            <v>UJS</v>
          </cell>
          <cell r="F357" t="str">
            <v>077 12 06</v>
          </cell>
          <cell r="G357" t="str">
            <v>01402</v>
          </cell>
          <cell r="N357">
            <v>28852</v>
          </cell>
          <cell r="P357">
            <v>16828</v>
          </cell>
        </row>
        <row r="358">
          <cell r="D358" t="str">
            <v>UK</v>
          </cell>
          <cell r="F358" t="str">
            <v>077 12 09</v>
          </cell>
          <cell r="G358" t="str">
            <v>01402</v>
          </cell>
          <cell r="N358">
            <v>4892711</v>
          </cell>
          <cell r="P358">
            <v>2854082</v>
          </cell>
        </row>
        <row r="359">
          <cell r="D359" t="str">
            <v>UPJŠ</v>
          </cell>
          <cell r="F359" t="str">
            <v>077 12 09</v>
          </cell>
          <cell r="G359" t="str">
            <v>01402</v>
          </cell>
          <cell r="N359">
            <v>1535810</v>
          </cell>
          <cell r="P359">
            <v>895888</v>
          </cell>
        </row>
        <row r="360">
          <cell r="D360" t="str">
            <v>PU</v>
          </cell>
          <cell r="F360" t="str">
            <v>077 12 09</v>
          </cell>
          <cell r="G360" t="str">
            <v>01402</v>
          </cell>
          <cell r="N360">
            <v>893965</v>
          </cell>
          <cell r="P360">
            <v>521479</v>
          </cell>
        </row>
        <row r="361">
          <cell r="D361" t="str">
            <v>UCM</v>
          </cell>
          <cell r="F361" t="str">
            <v>077 12 09</v>
          </cell>
          <cell r="G361" t="str">
            <v>01402</v>
          </cell>
          <cell r="N361">
            <v>555253</v>
          </cell>
          <cell r="P361">
            <v>323897</v>
          </cell>
        </row>
        <row r="362">
          <cell r="D362" t="str">
            <v>UVLF</v>
          </cell>
          <cell r="F362" t="str">
            <v>077 12 09</v>
          </cell>
          <cell r="G362" t="str">
            <v>01402</v>
          </cell>
          <cell r="N362">
            <v>591582</v>
          </cell>
          <cell r="P362">
            <v>345093</v>
          </cell>
        </row>
        <row r="363">
          <cell r="D363" t="str">
            <v>UKF</v>
          </cell>
          <cell r="F363" t="str">
            <v>077 12 09</v>
          </cell>
          <cell r="G363" t="str">
            <v>01402</v>
          </cell>
          <cell r="N363">
            <v>847699</v>
          </cell>
          <cell r="P363">
            <v>494494</v>
          </cell>
        </row>
        <row r="364">
          <cell r="D364" t="str">
            <v>UMB</v>
          </cell>
          <cell r="F364" t="str">
            <v>077 12 09</v>
          </cell>
          <cell r="G364" t="str">
            <v>01402</v>
          </cell>
          <cell r="N364">
            <v>688817</v>
          </cell>
          <cell r="P364">
            <v>401807</v>
          </cell>
        </row>
        <row r="365">
          <cell r="D365" t="str">
            <v>TVU</v>
          </cell>
          <cell r="F365" t="str">
            <v>077 12 09</v>
          </cell>
          <cell r="G365" t="str">
            <v>01402</v>
          </cell>
          <cell r="N365">
            <v>547269</v>
          </cell>
          <cell r="P365">
            <v>319242</v>
          </cell>
        </row>
        <row r="366">
          <cell r="D366" t="str">
            <v>STU</v>
          </cell>
          <cell r="F366" t="str">
            <v>077 12 09</v>
          </cell>
          <cell r="G366" t="str">
            <v>01402</v>
          </cell>
          <cell r="N366">
            <v>2753550</v>
          </cell>
          <cell r="P366">
            <v>1606241</v>
          </cell>
        </row>
        <row r="367">
          <cell r="D367" t="str">
            <v>TUKE</v>
          </cell>
          <cell r="F367" t="str">
            <v>077 12 09</v>
          </cell>
          <cell r="G367" t="str">
            <v>01402</v>
          </cell>
          <cell r="N367">
            <v>2256567</v>
          </cell>
          <cell r="P367">
            <v>1316329</v>
          </cell>
        </row>
        <row r="368">
          <cell r="D368" t="str">
            <v>ŽU</v>
          </cell>
          <cell r="F368" t="str">
            <v>077 12 09</v>
          </cell>
          <cell r="G368" t="str">
            <v>01402</v>
          </cell>
          <cell r="N368">
            <v>1439030</v>
          </cell>
          <cell r="P368">
            <v>839433</v>
          </cell>
        </row>
        <row r="369">
          <cell r="D369" t="str">
            <v>TUAD</v>
          </cell>
          <cell r="F369" t="str">
            <v>077 12 09</v>
          </cell>
          <cell r="G369" t="str">
            <v>01402</v>
          </cell>
          <cell r="N369">
            <v>542004</v>
          </cell>
          <cell r="P369">
            <v>316169</v>
          </cell>
        </row>
        <row r="370">
          <cell r="D370" t="str">
            <v>EU</v>
          </cell>
          <cell r="F370" t="str">
            <v>077 12 09</v>
          </cell>
          <cell r="G370" t="str">
            <v>01402</v>
          </cell>
          <cell r="N370">
            <v>766793</v>
          </cell>
          <cell r="P370">
            <v>447293</v>
          </cell>
        </row>
        <row r="371">
          <cell r="D371" t="str">
            <v>SPU</v>
          </cell>
          <cell r="F371" t="str">
            <v>077 12 09</v>
          </cell>
          <cell r="G371" t="str">
            <v>01402</v>
          </cell>
          <cell r="N371">
            <v>868626</v>
          </cell>
          <cell r="P371">
            <v>506702</v>
          </cell>
        </row>
        <row r="372">
          <cell r="D372" t="str">
            <v>TUZVO</v>
          </cell>
          <cell r="F372" t="str">
            <v>077 12 09</v>
          </cell>
          <cell r="G372" t="str">
            <v>01402</v>
          </cell>
          <cell r="N372">
            <v>511299</v>
          </cell>
          <cell r="P372">
            <v>298256</v>
          </cell>
        </row>
        <row r="373">
          <cell r="D373" t="str">
            <v>VŠMU</v>
          </cell>
          <cell r="F373" t="str">
            <v>077 12 09</v>
          </cell>
          <cell r="G373" t="str">
            <v>01402</v>
          </cell>
          <cell r="N373">
            <v>360540</v>
          </cell>
          <cell r="P373">
            <v>210315</v>
          </cell>
        </row>
        <row r="374">
          <cell r="D374" t="str">
            <v>VŠVU</v>
          </cell>
          <cell r="F374" t="str">
            <v>077 12 09</v>
          </cell>
          <cell r="G374" t="str">
            <v>01402</v>
          </cell>
          <cell r="N374">
            <v>286986</v>
          </cell>
          <cell r="P374">
            <v>167412</v>
          </cell>
        </row>
        <row r="375">
          <cell r="D375" t="str">
            <v>AU</v>
          </cell>
          <cell r="F375" t="str">
            <v>077 12 09</v>
          </cell>
          <cell r="G375" t="str">
            <v>01402</v>
          </cell>
          <cell r="N375">
            <v>250996</v>
          </cell>
          <cell r="P375">
            <v>146412</v>
          </cell>
        </row>
        <row r="376">
          <cell r="D376" t="str">
            <v>KU</v>
          </cell>
          <cell r="F376" t="str">
            <v>077 12 09</v>
          </cell>
          <cell r="G376" t="str">
            <v>01402</v>
          </cell>
          <cell r="N376">
            <v>338651</v>
          </cell>
          <cell r="P376">
            <v>197547</v>
          </cell>
        </row>
        <row r="377">
          <cell r="D377" t="str">
            <v>UJS</v>
          </cell>
          <cell r="F377" t="str">
            <v>077 12 09</v>
          </cell>
          <cell r="G377" t="str">
            <v>01402</v>
          </cell>
          <cell r="N377">
            <v>176852</v>
          </cell>
          <cell r="P377">
            <v>103166</v>
          </cell>
        </row>
        <row r="378">
          <cell r="D378" t="str">
            <v>UK</v>
          </cell>
          <cell r="F378" t="str">
            <v>077 11 03</v>
          </cell>
          <cell r="G378" t="str">
            <v>09413</v>
          </cell>
          <cell r="N378">
            <v>5979980</v>
          </cell>
          <cell r="P378">
            <v>3488324</v>
          </cell>
        </row>
        <row r="379">
          <cell r="D379" t="str">
            <v>UPJŠ</v>
          </cell>
          <cell r="F379" t="str">
            <v>077 11 03</v>
          </cell>
          <cell r="G379" t="str">
            <v>09413</v>
          </cell>
          <cell r="N379">
            <v>1877102</v>
          </cell>
          <cell r="P379">
            <v>1094975</v>
          </cell>
        </row>
        <row r="380">
          <cell r="D380" t="str">
            <v>PU</v>
          </cell>
          <cell r="F380" t="str">
            <v>077 11 03</v>
          </cell>
          <cell r="G380" t="str">
            <v>09413</v>
          </cell>
          <cell r="N380">
            <v>1092623</v>
          </cell>
          <cell r="P380">
            <v>637364</v>
          </cell>
        </row>
        <row r="381">
          <cell r="D381" t="str">
            <v>UCM</v>
          </cell>
          <cell r="F381" t="str">
            <v>077 11 03</v>
          </cell>
          <cell r="G381" t="str">
            <v>09413</v>
          </cell>
          <cell r="N381">
            <v>678643</v>
          </cell>
          <cell r="P381">
            <v>395878</v>
          </cell>
        </row>
        <row r="382">
          <cell r="D382" t="str">
            <v>UVLF</v>
          </cell>
          <cell r="F382" t="str">
            <v>077 11 03</v>
          </cell>
          <cell r="G382" t="str">
            <v>09413</v>
          </cell>
          <cell r="N382">
            <v>723045</v>
          </cell>
          <cell r="P382">
            <v>421778</v>
          </cell>
        </row>
        <row r="383">
          <cell r="D383" t="str">
            <v>UKF</v>
          </cell>
          <cell r="F383" t="str">
            <v>077 11 03</v>
          </cell>
          <cell r="G383" t="str">
            <v>09413</v>
          </cell>
          <cell r="N383">
            <v>1036076</v>
          </cell>
          <cell r="P383">
            <v>604380</v>
          </cell>
        </row>
        <row r="384">
          <cell r="D384" t="str">
            <v>UMB</v>
          </cell>
          <cell r="F384" t="str">
            <v>077 11 03</v>
          </cell>
          <cell r="G384" t="str">
            <v>09413</v>
          </cell>
          <cell r="N384">
            <v>841888</v>
          </cell>
          <cell r="P384">
            <v>491099</v>
          </cell>
        </row>
        <row r="385">
          <cell r="D385" t="str">
            <v>TVU</v>
          </cell>
          <cell r="F385" t="str">
            <v>077 11 03</v>
          </cell>
          <cell r="G385" t="str">
            <v>09413</v>
          </cell>
          <cell r="N385">
            <v>668885</v>
          </cell>
          <cell r="P385">
            <v>390180</v>
          </cell>
        </row>
        <row r="386">
          <cell r="D386" t="str">
            <v>STU</v>
          </cell>
          <cell r="F386" t="str">
            <v>077 11 03</v>
          </cell>
          <cell r="G386" t="str">
            <v>09413</v>
          </cell>
          <cell r="N386">
            <v>3365450</v>
          </cell>
          <cell r="P386">
            <v>1963178</v>
          </cell>
        </row>
        <row r="387">
          <cell r="D387" t="str">
            <v>TUKE</v>
          </cell>
          <cell r="F387" t="str">
            <v>077 11 03</v>
          </cell>
          <cell r="G387" t="str">
            <v>09413</v>
          </cell>
          <cell r="N387">
            <v>2758026</v>
          </cell>
          <cell r="P387">
            <v>1608852</v>
          </cell>
        </row>
        <row r="388">
          <cell r="D388" t="str">
            <v>ŽU</v>
          </cell>
          <cell r="F388" t="str">
            <v>077 11 03</v>
          </cell>
          <cell r="G388" t="str">
            <v>09413</v>
          </cell>
          <cell r="N388">
            <v>1758814</v>
          </cell>
          <cell r="P388">
            <v>1025976</v>
          </cell>
        </row>
        <row r="389">
          <cell r="D389" t="str">
            <v>TUAD</v>
          </cell>
          <cell r="F389" t="str">
            <v>077 11 03</v>
          </cell>
          <cell r="G389" t="str">
            <v>09413</v>
          </cell>
          <cell r="N389">
            <v>662449</v>
          </cell>
          <cell r="P389">
            <v>386428</v>
          </cell>
        </row>
        <row r="390">
          <cell r="D390" t="str">
            <v>EU</v>
          </cell>
          <cell r="F390" t="str">
            <v>077 11 03</v>
          </cell>
          <cell r="G390" t="str">
            <v>09413</v>
          </cell>
          <cell r="N390">
            <v>937191</v>
          </cell>
          <cell r="P390">
            <v>546693</v>
          </cell>
        </row>
        <row r="391">
          <cell r="D391" t="str">
            <v>SPU</v>
          </cell>
          <cell r="F391" t="str">
            <v>077 11 03</v>
          </cell>
          <cell r="G391" t="str">
            <v>09413</v>
          </cell>
          <cell r="N391">
            <v>1061654</v>
          </cell>
          <cell r="P391">
            <v>619297</v>
          </cell>
        </row>
        <row r="392">
          <cell r="D392" t="str">
            <v>TUZVO</v>
          </cell>
          <cell r="F392" t="str">
            <v>077 11 03</v>
          </cell>
          <cell r="G392" t="str">
            <v>09413</v>
          </cell>
          <cell r="N392">
            <v>624921</v>
          </cell>
          <cell r="P392">
            <v>364539</v>
          </cell>
        </row>
        <row r="393">
          <cell r="D393" t="str">
            <v>VŠMU</v>
          </cell>
          <cell r="F393" t="str">
            <v>077 11 03</v>
          </cell>
          <cell r="G393" t="str">
            <v>09413</v>
          </cell>
          <cell r="N393">
            <v>440660</v>
          </cell>
          <cell r="P393">
            <v>257054</v>
          </cell>
        </row>
        <row r="394">
          <cell r="D394" t="str">
            <v>VŠVU</v>
          </cell>
          <cell r="F394" t="str">
            <v>077 11 03</v>
          </cell>
          <cell r="G394" t="str">
            <v>09413</v>
          </cell>
          <cell r="N394">
            <v>350760</v>
          </cell>
          <cell r="P394">
            <v>204610</v>
          </cell>
        </row>
        <row r="395">
          <cell r="D395" t="str">
            <v>AU</v>
          </cell>
          <cell r="F395" t="str">
            <v>077 11 03</v>
          </cell>
          <cell r="G395" t="str">
            <v>09413</v>
          </cell>
          <cell r="N395">
            <v>306773</v>
          </cell>
          <cell r="P395">
            <v>178948</v>
          </cell>
        </row>
        <row r="396">
          <cell r="D396" t="str">
            <v>KU</v>
          </cell>
          <cell r="F396" t="str">
            <v>077 11 03</v>
          </cell>
          <cell r="G396" t="str">
            <v>09413</v>
          </cell>
          <cell r="N396">
            <v>413907</v>
          </cell>
          <cell r="P396">
            <v>241444</v>
          </cell>
        </row>
        <row r="397">
          <cell r="D397" t="str">
            <v>UJS</v>
          </cell>
          <cell r="F397" t="str">
            <v>077 11 03</v>
          </cell>
          <cell r="G397" t="str">
            <v>09413</v>
          </cell>
          <cell r="N397">
            <v>216153</v>
          </cell>
          <cell r="P397">
            <v>126091</v>
          </cell>
        </row>
        <row r="398">
          <cell r="D398" t="str">
            <v>UKF</v>
          </cell>
          <cell r="F398" t="str">
            <v>077 12 02</v>
          </cell>
          <cell r="G398" t="str">
            <v>01402</v>
          </cell>
          <cell r="N398">
            <v>0</v>
          </cell>
          <cell r="P398">
            <v>0</v>
          </cell>
        </row>
        <row r="399">
          <cell r="D399" t="str">
            <v>UMB</v>
          </cell>
          <cell r="F399" t="str">
            <v>077 12 05</v>
          </cell>
          <cell r="G399" t="str">
            <v>09702</v>
          </cell>
          <cell r="N399">
            <v>0</v>
          </cell>
          <cell r="P399">
            <v>0</v>
          </cell>
        </row>
        <row r="400">
          <cell r="D400" t="str">
            <v>UK</v>
          </cell>
          <cell r="F400" t="str">
            <v>077 1A 01</v>
          </cell>
          <cell r="G400" t="str">
            <v>09413</v>
          </cell>
          <cell r="N400">
            <v>0</v>
          </cell>
          <cell r="P400">
            <v>0</v>
          </cell>
        </row>
        <row r="401">
          <cell r="D401" t="str">
            <v>SPU</v>
          </cell>
          <cell r="F401" t="str">
            <v>077 15 03</v>
          </cell>
          <cell r="G401" t="str">
            <v>0810</v>
          </cell>
          <cell r="N401">
            <v>10000</v>
          </cell>
          <cell r="P401">
            <v>10000</v>
          </cell>
        </row>
        <row r="402">
          <cell r="D402" t="str">
            <v>PU</v>
          </cell>
          <cell r="F402" t="str">
            <v>077 11 01</v>
          </cell>
          <cell r="G402" t="str">
            <v>09413</v>
          </cell>
          <cell r="N402">
            <v>28000</v>
          </cell>
          <cell r="P402">
            <v>28000</v>
          </cell>
        </row>
        <row r="403">
          <cell r="D403" t="str">
            <v>TUAD</v>
          </cell>
          <cell r="F403" t="str">
            <v>077 19 01</v>
          </cell>
          <cell r="G403" t="str">
            <v>09413</v>
          </cell>
          <cell r="N403" t="str">
            <v xml:space="preserve">   </v>
          </cell>
          <cell r="P403">
            <v>300000</v>
          </cell>
        </row>
        <row r="404">
          <cell r="D404" t="str">
            <v>VŠVU</v>
          </cell>
          <cell r="F404" t="str">
            <v>077 19 01</v>
          </cell>
          <cell r="G404" t="str">
            <v>09413</v>
          </cell>
          <cell r="N404" t="str">
            <v xml:space="preserve">             </v>
          </cell>
          <cell r="P404">
            <v>360000</v>
          </cell>
        </row>
        <row r="405">
          <cell r="D405" t="str">
            <v>VŠMU</v>
          </cell>
          <cell r="F405" t="str">
            <v>077 15 01</v>
          </cell>
          <cell r="G405" t="str">
            <v>09413</v>
          </cell>
          <cell r="N405">
            <v>44000</v>
          </cell>
          <cell r="P405">
            <v>44000</v>
          </cell>
        </row>
        <row r="406">
          <cell r="D406" t="str">
            <v>ŽU</v>
          </cell>
          <cell r="F406" t="str">
            <v>077 11 01</v>
          </cell>
          <cell r="G406" t="str">
            <v>09413</v>
          </cell>
          <cell r="N406">
            <v>196834</v>
          </cell>
          <cell r="P406">
            <v>196834</v>
          </cell>
        </row>
        <row r="407">
          <cell r="D407" t="str">
            <v>TUKE</v>
          </cell>
          <cell r="F407" t="str">
            <v>077 11 01</v>
          </cell>
          <cell r="G407" t="str">
            <v>09413</v>
          </cell>
          <cell r="N407">
            <v>100612</v>
          </cell>
          <cell r="P407">
            <v>100612</v>
          </cell>
        </row>
        <row r="408">
          <cell r="D408" t="str">
            <v>STU</v>
          </cell>
          <cell r="F408" t="str">
            <v>077 12 02</v>
          </cell>
          <cell r="G408" t="str">
            <v>01402</v>
          </cell>
          <cell r="N408">
            <v>7567</v>
          </cell>
          <cell r="P408">
            <v>4412</v>
          </cell>
        </row>
        <row r="409">
          <cell r="D409" t="str">
            <v>UK</v>
          </cell>
          <cell r="F409" t="str">
            <v>077 12 02</v>
          </cell>
          <cell r="G409" t="str">
            <v>01402</v>
          </cell>
          <cell r="N409">
            <v>14610</v>
          </cell>
          <cell r="P409">
            <v>8521</v>
          </cell>
        </row>
        <row r="410">
          <cell r="D410" t="str">
            <v>UK</v>
          </cell>
          <cell r="F410" t="str">
            <v>077 12 02</v>
          </cell>
          <cell r="G410" t="str">
            <v>01402</v>
          </cell>
          <cell r="N410">
            <v>12769</v>
          </cell>
          <cell r="P410">
            <v>7448</v>
          </cell>
        </row>
        <row r="411">
          <cell r="D411" t="str">
            <v>UMB</v>
          </cell>
          <cell r="F411" t="str">
            <v>077 12 02</v>
          </cell>
          <cell r="G411" t="str">
            <v>01402</v>
          </cell>
          <cell r="N411">
            <v>11776</v>
          </cell>
          <cell r="P411">
            <v>6868</v>
          </cell>
        </row>
        <row r="412">
          <cell r="D412" t="str">
            <v>UPJŠ</v>
          </cell>
          <cell r="F412" t="str">
            <v>077 12 02</v>
          </cell>
          <cell r="G412" t="str">
            <v>01402</v>
          </cell>
          <cell r="N412">
            <v>12084</v>
          </cell>
          <cell r="P412">
            <v>7049</v>
          </cell>
        </row>
        <row r="413">
          <cell r="D413" t="str">
            <v>STU</v>
          </cell>
          <cell r="F413" t="str">
            <v>077 12 02</v>
          </cell>
          <cell r="G413" t="str">
            <v>01402</v>
          </cell>
          <cell r="N413">
            <v>17149</v>
          </cell>
          <cell r="P413">
            <v>10003</v>
          </cell>
        </row>
        <row r="414">
          <cell r="D414" t="str">
            <v>STU</v>
          </cell>
          <cell r="F414" t="str">
            <v>077 12 02</v>
          </cell>
          <cell r="G414" t="str">
            <v>01402</v>
          </cell>
          <cell r="N414">
            <v>14308</v>
          </cell>
          <cell r="P414">
            <v>8345</v>
          </cell>
        </row>
        <row r="415">
          <cell r="D415" t="str">
            <v>TUKE</v>
          </cell>
          <cell r="F415" t="str">
            <v>077 12 02</v>
          </cell>
          <cell r="G415" t="str">
            <v>01402</v>
          </cell>
          <cell r="N415">
            <v>8771</v>
          </cell>
          <cell r="P415">
            <v>5114</v>
          </cell>
        </row>
        <row r="416">
          <cell r="D416" t="str">
            <v>UK</v>
          </cell>
          <cell r="F416" t="str">
            <v>077 12 02</v>
          </cell>
          <cell r="G416" t="str">
            <v>01402</v>
          </cell>
          <cell r="N416">
            <v>8434</v>
          </cell>
          <cell r="P416">
            <v>4918</v>
          </cell>
        </row>
        <row r="417">
          <cell r="D417" t="str">
            <v>UK</v>
          </cell>
          <cell r="F417" t="str">
            <v>077 12 02</v>
          </cell>
          <cell r="G417" t="str">
            <v>01402</v>
          </cell>
          <cell r="N417">
            <v>3495</v>
          </cell>
          <cell r="P417">
            <v>2038</v>
          </cell>
        </row>
        <row r="418">
          <cell r="D418" t="str">
            <v>UK</v>
          </cell>
          <cell r="F418" t="str">
            <v>077 12 02</v>
          </cell>
          <cell r="G418" t="str">
            <v>01402</v>
          </cell>
          <cell r="N418">
            <v>6774</v>
          </cell>
          <cell r="P418">
            <v>3950</v>
          </cell>
        </row>
        <row r="419">
          <cell r="D419" t="str">
            <v>UK</v>
          </cell>
          <cell r="F419" t="str">
            <v>077 12 02</v>
          </cell>
          <cell r="G419" t="str">
            <v>01402</v>
          </cell>
          <cell r="N419">
            <v>5034</v>
          </cell>
          <cell r="P419">
            <v>2935</v>
          </cell>
        </row>
        <row r="420">
          <cell r="D420" t="str">
            <v>UKF</v>
          </cell>
          <cell r="F420" t="str">
            <v>077 12 02</v>
          </cell>
          <cell r="G420" t="str">
            <v>01402</v>
          </cell>
          <cell r="N420">
            <v>19902</v>
          </cell>
          <cell r="P420">
            <v>11608</v>
          </cell>
        </row>
        <row r="421">
          <cell r="D421" t="str">
            <v>UPJŠ</v>
          </cell>
          <cell r="F421" t="str">
            <v>077 12 02</v>
          </cell>
          <cell r="G421" t="str">
            <v>01402</v>
          </cell>
          <cell r="N421">
            <v>17627</v>
          </cell>
          <cell r="P421">
            <v>10280</v>
          </cell>
        </row>
        <row r="422">
          <cell r="D422" t="str">
            <v>UK</v>
          </cell>
          <cell r="F422" t="str">
            <v>077 12 02</v>
          </cell>
          <cell r="G422" t="str">
            <v>01402</v>
          </cell>
          <cell r="N422">
            <v>13298</v>
          </cell>
          <cell r="P422">
            <v>7756</v>
          </cell>
        </row>
        <row r="423">
          <cell r="D423" t="str">
            <v>STU</v>
          </cell>
          <cell r="F423" t="str">
            <v>077 12 02</v>
          </cell>
          <cell r="G423" t="str">
            <v>01402</v>
          </cell>
          <cell r="N423">
            <v>12076</v>
          </cell>
          <cell r="P423">
            <v>7043</v>
          </cell>
        </row>
        <row r="424">
          <cell r="D424" t="str">
            <v>STU</v>
          </cell>
          <cell r="F424" t="str">
            <v>077 12 02</v>
          </cell>
          <cell r="G424" t="str">
            <v>01402</v>
          </cell>
          <cell r="N424">
            <v>5272</v>
          </cell>
          <cell r="P424">
            <v>3074</v>
          </cell>
        </row>
        <row r="425">
          <cell r="D425" t="str">
            <v>UK</v>
          </cell>
          <cell r="F425" t="str">
            <v>077 12 02</v>
          </cell>
          <cell r="G425" t="str">
            <v>01402</v>
          </cell>
          <cell r="N425">
            <v>6524</v>
          </cell>
          <cell r="P425">
            <v>3804</v>
          </cell>
        </row>
        <row r="426">
          <cell r="D426" t="str">
            <v>SPU</v>
          </cell>
          <cell r="F426" t="str">
            <v>077 12 02</v>
          </cell>
          <cell r="G426" t="str">
            <v>01402</v>
          </cell>
          <cell r="N426">
            <v>10627</v>
          </cell>
          <cell r="P426">
            <v>6197</v>
          </cell>
        </row>
        <row r="427">
          <cell r="D427" t="str">
            <v>STU</v>
          </cell>
          <cell r="F427" t="str">
            <v>077 12 02</v>
          </cell>
          <cell r="G427" t="str">
            <v>01402</v>
          </cell>
          <cell r="N427">
            <v>8970</v>
          </cell>
          <cell r="P427">
            <v>5231</v>
          </cell>
        </row>
        <row r="428">
          <cell r="D428" t="str">
            <v>UK</v>
          </cell>
          <cell r="F428" t="str">
            <v>077 12 02</v>
          </cell>
          <cell r="G428" t="str">
            <v>01402</v>
          </cell>
          <cell r="N428">
            <v>5051</v>
          </cell>
          <cell r="P428">
            <v>2944</v>
          </cell>
        </row>
        <row r="429">
          <cell r="D429" t="str">
            <v>TUZVO</v>
          </cell>
          <cell r="F429" t="str">
            <v>077 12 02</v>
          </cell>
          <cell r="G429" t="str">
            <v>01402</v>
          </cell>
          <cell r="N429">
            <v>4304</v>
          </cell>
          <cell r="P429">
            <v>2509</v>
          </cell>
        </row>
        <row r="430">
          <cell r="D430" t="str">
            <v>KU</v>
          </cell>
          <cell r="F430" t="str">
            <v>077 12 02</v>
          </cell>
          <cell r="G430" t="str">
            <v>01402</v>
          </cell>
          <cell r="N430">
            <v>7090</v>
          </cell>
          <cell r="P430">
            <v>4134</v>
          </cell>
        </row>
        <row r="431">
          <cell r="D431" t="str">
            <v>UK</v>
          </cell>
          <cell r="F431" t="str">
            <v>077 12 02</v>
          </cell>
          <cell r="G431" t="str">
            <v>01402</v>
          </cell>
          <cell r="N431">
            <v>12420</v>
          </cell>
          <cell r="P431">
            <v>7245</v>
          </cell>
        </row>
        <row r="432">
          <cell r="D432" t="str">
            <v>SPU</v>
          </cell>
          <cell r="F432" t="str">
            <v>077 12 02</v>
          </cell>
          <cell r="G432" t="str">
            <v>01402</v>
          </cell>
          <cell r="N432">
            <v>5762</v>
          </cell>
          <cell r="P432">
            <v>3360</v>
          </cell>
        </row>
        <row r="433">
          <cell r="D433" t="str">
            <v>UPJŠ</v>
          </cell>
          <cell r="F433" t="str">
            <v>077 12 02</v>
          </cell>
          <cell r="G433" t="str">
            <v>01402</v>
          </cell>
          <cell r="N433">
            <v>11735</v>
          </cell>
          <cell r="P433">
            <v>6843</v>
          </cell>
        </row>
        <row r="434">
          <cell r="D434" t="str">
            <v>UK</v>
          </cell>
          <cell r="F434" t="str">
            <v>077 12 02</v>
          </cell>
          <cell r="G434" t="str">
            <v>01402</v>
          </cell>
          <cell r="N434">
            <v>7416</v>
          </cell>
          <cell r="P434">
            <v>4326</v>
          </cell>
        </row>
        <row r="435">
          <cell r="D435" t="str">
            <v>TUZVO</v>
          </cell>
          <cell r="F435" t="str">
            <v>077 12 02</v>
          </cell>
          <cell r="G435" t="str">
            <v>01402</v>
          </cell>
          <cell r="N435">
            <v>9067</v>
          </cell>
          <cell r="P435">
            <v>5287</v>
          </cell>
        </row>
        <row r="436">
          <cell r="D436" t="str">
            <v>UK</v>
          </cell>
          <cell r="F436" t="str">
            <v>077 12 02</v>
          </cell>
          <cell r="G436" t="str">
            <v>01402</v>
          </cell>
          <cell r="N436">
            <v>20096</v>
          </cell>
          <cell r="P436">
            <v>11721</v>
          </cell>
        </row>
        <row r="437">
          <cell r="D437" t="str">
            <v>UK</v>
          </cell>
          <cell r="F437" t="str">
            <v>077 12 02</v>
          </cell>
          <cell r="G437" t="str">
            <v>01402</v>
          </cell>
          <cell r="N437">
            <v>19956</v>
          </cell>
          <cell r="P437">
            <v>11641</v>
          </cell>
        </row>
        <row r="438">
          <cell r="D438" t="str">
            <v>STU</v>
          </cell>
          <cell r="F438" t="str">
            <v>077 12 02</v>
          </cell>
          <cell r="G438" t="str">
            <v>01402</v>
          </cell>
          <cell r="N438">
            <v>10969</v>
          </cell>
          <cell r="P438">
            <v>6398</v>
          </cell>
        </row>
        <row r="439">
          <cell r="D439" t="str">
            <v>STU</v>
          </cell>
          <cell r="F439" t="str">
            <v>077 12 02</v>
          </cell>
          <cell r="G439" t="str">
            <v>01402</v>
          </cell>
          <cell r="N439">
            <v>18013</v>
          </cell>
          <cell r="P439">
            <v>10507</v>
          </cell>
        </row>
        <row r="440">
          <cell r="D440" t="str">
            <v>STU</v>
          </cell>
          <cell r="F440" t="str">
            <v>077 12 02</v>
          </cell>
          <cell r="G440" t="str">
            <v>01402</v>
          </cell>
          <cell r="N440">
            <v>13146</v>
          </cell>
          <cell r="P440">
            <v>7667</v>
          </cell>
        </row>
        <row r="441">
          <cell r="D441" t="str">
            <v>UK</v>
          </cell>
          <cell r="F441" t="str">
            <v>077 12 02</v>
          </cell>
          <cell r="G441" t="str">
            <v>01402</v>
          </cell>
          <cell r="N441">
            <v>15136</v>
          </cell>
          <cell r="P441">
            <v>8828</v>
          </cell>
        </row>
        <row r="442">
          <cell r="D442" t="str">
            <v>UPJŠ</v>
          </cell>
          <cell r="F442" t="str">
            <v>077 12 02</v>
          </cell>
          <cell r="G442" t="str">
            <v>01402</v>
          </cell>
          <cell r="N442">
            <v>10269</v>
          </cell>
          <cell r="P442">
            <v>5988</v>
          </cell>
        </row>
        <row r="443">
          <cell r="D443" t="str">
            <v>STU</v>
          </cell>
          <cell r="F443" t="str">
            <v>077 12 02</v>
          </cell>
          <cell r="G443" t="str">
            <v>01402</v>
          </cell>
          <cell r="N443">
            <v>6953</v>
          </cell>
          <cell r="P443">
            <v>4055</v>
          </cell>
        </row>
        <row r="444">
          <cell r="D444" t="str">
            <v>STU</v>
          </cell>
          <cell r="F444" t="str">
            <v>077 12 02</v>
          </cell>
          <cell r="G444" t="str">
            <v>01402</v>
          </cell>
          <cell r="N444">
            <v>14120</v>
          </cell>
          <cell r="P444">
            <v>8235</v>
          </cell>
        </row>
        <row r="445">
          <cell r="D445" t="str">
            <v>STU</v>
          </cell>
          <cell r="F445" t="str">
            <v>077 12 02</v>
          </cell>
          <cell r="G445" t="str">
            <v>01402</v>
          </cell>
          <cell r="N445">
            <v>11185</v>
          </cell>
          <cell r="P445">
            <v>6524</v>
          </cell>
        </row>
        <row r="446">
          <cell r="D446" t="str">
            <v>UMB</v>
          </cell>
          <cell r="F446" t="str">
            <v>077 12 02</v>
          </cell>
          <cell r="G446" t="str">
            <v>01402</v>
          </cell>
          <cell r="N446">
            <v>8494</v>
          </cell>
          <cell r="P446">
            <v>4953</v>
          </cell>
        </row>
        <row r="447">
          <cell r="D447" t="str">
            <v>STU</v>
          </cell>
          <cell r="F447" t="str">
            <v>077 12 02</v>
          </cell>
          <cell r="G447" t="str">
            <v>01402</v>
          </cell>
          <cell r="N447">
            <v>6455</v>
          </cell>
          <cell r="P447">
            <v>3763</v>
          </cell>
        </row>
        <row r="448">
          <cell r="D448" t="str">
            <v>STU</v>
          </cell>
          <cell r="F448" t="str">
            <v>077 12 02</v>
          </cell>
          <cell r="G448" t="str">
            <v>01402</v>
          </cell>
          <cell r="N448">
            <v>8015</v>
          </cell>
          <cell r="P448">
            <v>4673</v>
          </cell>
        </row>
        <row r="449">
          <cell r="D449" t="str">
            <v>UK</v>
          </cell>
          <cell r="F449" t="str">
            <v>077 12 02</v>
          </cell>
          <cell r="G449" t="str">
            <v>01402</v>
          </cell>
          <cell r="N449">
            <v>11569</v>
          </cell>
          <cell r="P449">
            <v>6748</v>
          </cell>
        </row>
        <row r="450">
          <cell r="D450" t="str">
            <v>UK</v>
          </cell>
          <cell r="F450" t="str">
            <v>077 12 02</v>
          </cell>
          <cell r="G450" t="str">
            <v>01402</v>
          </cell>
          <cell r="N450">
            <v>17519</v>
          </cell>
          <cell r="P450">
            <v>10217</v>
          </cell>
        </row>
        <row r="451">
          <cell r="D451" t="str">
            <v>UK</v>
          </cell>
          <cell r="F451" t="str">
            <v>077 12 02</v>
          </cell>
          <cell r="G451" t="str">
            <v>01402</v>
          </cell>
          <cell r="N451">
            <v>2985</v>
          </cell>
          <cell r="P451">
            <v>1739</v>
          </cell>
        </row>
        <row r="452">
          <cell r="D452" t="str">
            <v>UK</v>
          </cell>
          <cell r="F452" t="str">
            <v>077 12 02</v>
          </cell>
          <cell r="G452" t="str">
            <v>01402</v>
          </cell>
          <cell r="N452">
            <v>2436</v>
          </cell>
          <cell r="P452">
            <v>1421</v>
          </cell>
        </row>
        <row r="453">
          <cell r="D453" t="str">
            <v>UK</v>
          </cell>
          <cell r="F453" t="str">
            <v>077 12 02</v>
          </cell>
          <cell r="G453" t="str">
            <v>01402</v>
          </cell>
          <cell r="N453">
            <v>16148</v>
          </cell>
          <cell r="P453">
            <v>9418</v>
          </cell>
        </row>
        <row r="454">
          <cell r="D454" t="str">
            <v>UK</v>
          </cell>
          <cell r="F454" t="str">
            <v>077 12 02</v>
          </cell>
          <cell r="G454" t="str">
            <v>01402</v>
          </cell>
          <cell r="N454">
            <v>15412</v>
          </cell>
          <cell r="P454">
            <v>8989</v>
          </cell>
        </row>
        <row r="455">
          <cell r="D455" t="str">
            <v>UPJŠ</v>
          </cell>
          <cell r="F455" t="str">
            <v>077 12 02</v>
          </cell>
          <cell r="G455" t="str">
            <v>01402</v>
          </cell>
          <cell r="N455">
            <v>14076</v>
          </cell>
          <cell r="P455">
            <v>8211</v>
          </cell>
        </row>
        <row r="456">
          <cell r="D456" t="str">
            <v>UK</v>
          </cell>
          <cell r="F456" t="str">
            <v>077 12 02</v>
          </cell>
          <cell r="G456" t="str">
            <v>01402</v>
          </cell>
          <cell r="N456">
            <v>5776</v>
          </cell>
          <cell r="P456">
            <v>3368</v>
          </cell>
        </row>
        <row r="457">
          <cell r="D457" t="str">
            <v>ŽU</v>
          </cell>
          <cell r="F457" t="str">
            <v>077 12 02</v>
          </cell>
          <cell r="G457" t="str">
            <v>01402</v>
          </cell>
          <cell r="N457">
            <v>10378</v>
          </cell>
          <cell r="P457">
            <v>6052</v>
          </cell>
        </row>
        <row r="458">
          <cell r="D458" t="str">
            <v>TUKE</v>
          </cell>
          <cell r="F458" t="str">
            <v>077 12 02</v>
          </cell>
          <cell r="G458" t="str">
            <v>01402</v>
          </cell>
          <cell r="N458">
            <v>11192</v>
          </cell>
          <cell r="P458">
            <v>6527</v>
          </cell>
        </row>
        <row r="459">
          <cell r="D459" t="str">
            <v>STU</v>
          </cell>
          <cell r="F459" t="str">
            <v>077 12 02</v>
          </cell>
          <cell r="G459" t="str">
            <v>01402</v>
          </cell>
          <cell r="N459">
            <v>11047</v>
          </cell>
          <cell r="P459">
            <v>6442</v>
          </cell>
        </row>
        <row r="460">
          <cell r="D460" t="str">
            <v>TUKE</v>
          </cell>
          <cell r="F460" t="str">
            <v>077 12 02</v>
          </cell>
          <cell r="G460" t="str">
            <v>01402</v>
          </cell>
          <cell r="N460">
            <v>12932</v>
          </cell>
          <cell r="P460">
            <v>7542</v>
          </cell>
        </row>
        <row r="461">
          <cell r="D461" t="str">
            <v>ŽU</v>
          </cell>
          <cell r="F461" t="str">
            <v>077 12 02</v>
          </cell>
          <cell r="G461" t="str">
            <v>01402</v>
          </cell>
          <cell r="N461">
            <v>17580</v>
          </cell>
          <cell r="P461">
            <v>10255</v>
          </cell>
        </row>
        <row r="462">
          <cell r="D462" t="str">
            <v>TUKE</v>
          </cell>
          <cell r="F462" t="str">
            <v>077 12 02</v>
          </cell>
          <cell r="G462" t="str">
            <v>01402</v>
          </cell>
          <cell r="N462">
            <v>11866</v>
          </cell>
          <cell r="P462">
            <v>6920</v>
          </cell>
        </row>
        <row r="463">
          <cell r="D463" t="str">
            <v>ŽU</v>
          </cell>
          <cell r="F463" t="str">
            <v>077 12 02</v>
          </cell>
          <cell r="G463" t="str">
            <v>01402</v>
          </cell>
          <cell r="N463">
            <v>6214</v>
          </cell>
          <cell r="P463">
            <v>3623</v>
          </cell>
        </row>
        <row r="464">
          <cell r="D464" t="str">
            <v>TUKE</v>
          </cell>
          <cell r="F464" t="str">
            <v>077 12 02</v>
          </cell>
          <cell r="G464" t="str">
            <v>01402</v>
          </cell>
          <cell r="N464">
            <v>12586</v>
          </cell>
          <cell r="P464">
            <v>7340</v>
          </cell>
        </row>
        <row r="465">
          <cell r="D465" t="str">
            <v>ŽU</v>
          </cell>
          <cell r="F465" t="str">
            <v>077 12 02</v>
          </cell>
          <cell r="G465" t="str">
            <v>01402</v>
          </cell>
          <cell r="N465">
            <v>13608</v>
          </cell>
          <cell r="P465">
            <v>7938</v>
          </cell>
        </row>
        <row r="466">
          <cell r="D466" t="str">
            <v>UPJŠ</v>
          </cell>
          <cell r="F466" t="str">
            <v>077 12 02</v>
          </cell>
          <cell r="G466" t="str">
            <v>01402</v>
          </cell>
          <cell r="N466">
            <v>11417</v>
          </cell>
          <cell r="P466">
            <v>6659</v>
          </cell>
        </row>
        <row r="467">
          <cell r="D467" t="str">
            <v>STU</v>
          </cell>
          <cell r="F467" t="str">
            <v>077 12 02</v>
          </cell>
          <cell r="G467" t="str">
            <v>01402</v>
          </cell>
          <cell r="N467">
            <v>9431</v>
          </cell>
          <cell r="P467">
            <v>5499</v>
          </cell>
        </row>
        <row r="468">
          <cell r="D468" t="str">
            <v>ŽU</v>
          </cell>
          <cell r="F468" t="str">
            <v>077 12 02</v>
          </cell>
          <cell r="G468" t="str">
            <v>01402</v>
          </cell>
          <cell r="N468">
            <v>15179</v>
          </cell>
          <cell r="P468">
            <v>8852</v>
          </cell>
        </row>
        <row r="469">
          <cell r="D469" t="str">
            <v>STU</v>
          </cell>
          <cell r="F469" t="str">
            <v>077 12 02</v>
          </cell>
          <cell r="G469" t="str">
            <v>01402</v>
          </cell>
          <cell r="N469">
            <v>16491</v>
          </cell>
          <cell r="P469">
            <v>9619</v>
          </cell>
        </row>
        <row r="470">
          <cell r="D470" t="str">
            <v>ŽU</v>
          </cell>
          <cell r="F470" t="str">
            <v>077 12 02</v>
          </cell>
          <cell r="G470" t="str">
            <v>01402</v>
          </cell>
          <cell r="N470">
            <v>14227</v>
          </cell>
          <cell r="P470">
            <v>8297</v>
          </cell>
        </row>
        <row r="471">
          <cell r="D471" t="str">
            <v>STU</v>
          </cell>
          <cell r="F471" t="str">
            <v>077 12 02</v>
          </cell>
          <cell r="G471" t="str">
            <v>01402</v>
          </cell>
          <cell r="N471">
            <v>13072</v>
          </cell>
          <cell r="P471">
            <v>7624</v>
          </cell>
        </row>
        <row r="472">
          <cell r="D472" t="str">
            <v>STU</v>
          </cell>
          <cell r="F472" t="str">
            <v>077 12 02</v>
          </cell>
          <cell r="G472" t="str">
            <v>01402</v>
          </cell>
          <cell r="N472">
            <v>15234</v>
          </cell>
          <cell r="P472">
            <v>8885</v>
          </cell>
        </row>
        <row r="473">
          <cell r="D473" t="str">
            <v>STU</v>
          </cell>
          <cell r="F473" t="str">
            <v>077 12 02</v>
          </cell>
          <cell r="G473" t="str">
            <v>01402</v>
          </cell>
          <cell r="N473">
            <v>8836</v>
          </cell>
          <cell r="P473">
            <v>5153</v>
          </cell>
        </row>
        <row r="474">
          <cell r="D474" t="str">
            <v>TUKE</v>
          </cell>
          <cell r="F474" t="str">
            <v>077 12 02</v>
          </cell>
          <cell r="G474" t="str">
            <v>01402</v>
          </cell>
          <cell r="N474">
            <v>9097</v>
          </cell>
          <cell r="P474">
            <v>5306</v>
          </cell>
        </row>
        <row r="475">
          <cell r="D475" t="str">
            <v>TUKE</v>
          </cell>
          <cell r="F475" t="str">
            <v>077 12 02</v>
          </cell>
          <cell r="G475" t="str">
            <v>01402</v>
          </cell>
          <cell r="N475">
            <v>8638</v>
          </cell>
          <cell r="P475">
            <v>5037</v>
          </cell>
        </row>
        <row r="476">
          <cell r="D476" t="str">
            <v>ŽU</v>
          </cell>
          <cell r="F476" t="str">
            <v>077 12 02</v>
          </cell>
          <cell r="G476" t="str">
            <v>01402</v>
          </cell>
          <cell r="N476">
            <v>3680</v>
          </cell>
          <cell r="P476">
            <v>2145</v>
          </cell>
        </row>
        <row r="477">
          <cell r="D477" t="str">
            <v>TUKE</v>
          </cell>
          <cell r="F477" t="str">
            <v>077 12 02</v>
          </cell>
          <cell r="G477" t="str">
            <v>01402</v>
          </cell>
          <cell r="N477">
            <v>7326</v>
          </cell>
          <cell r="P477">
            <v>4272</v>
          </cell>
        </row>
        <row r="478">
          <cell r="D478" t="str">
            <v>STU</v>
          </cell>
          <cell r="F478" t="str">
            <v>077 12 02</v>
          </cell>
          <cell r="G478" t="str">
            <v>01402</v>
          </cell>
          <cell r="N478">
            <v>13213</v>
          </cell>
          <cell r="P478">
            <v>7707</v>
          </cell>
        </row>
        <row r="479">
          <cell r="D479" t="str">
            <v>STU</v>
          </cell>
          <cell r="F479" t="str">
            <v>077 12 02</v>
          </cell>
          <cell r="G479" t="str">
            <v>01402</v>
          </cell>
          <cell r="N479">
            <v>11328</v>
          </cell>
          <cell r="P479">
            <v>6608</v>
          </cell>
        </row>
        <row r="480">
          <cell r="D480" t="str">
            <v>TUKE</v>
          </cell>
          <cell r="F480" t="str">
            <v>077 12 02</v>
          </cell>
          <cell r="G480" t="str">
            <v>01402</v>
          </cell>
          <cell r="N480">
            <v>20609</v>
          </cell>
          <cell r="P480">
            <v>12021</v>
          </cell>
        </row>
        <row r="481">
          <cell r="D481" t="str">
            <v>ŽU</v>
          </cell>
          <cell r="F481" t="str">
            <v>077 12 02</v>
          </cell>
          <cell r="G481" t="str">
            <v>01402</v>
          </cell>
          <cell r="N481">
            <v>15787</v>
          </cell>
          <cell r="P481">
            <v>9207</v>
          </cell>
        </row>
        <row r="482">
          <cell r="D482" t="str">
            <v>UK</v>
          </cell>
          <cell r="F482" t="str">
            <v>077 12 02</v>
          </cell>
          <cell r="G482" t="str">
            <v>01402</v>
          </cell>
          <cell r="N482">
            <v>3203</v>
          </cell>
          <cell r="P482">
            <v>1866</v>
          </cell>
        </row>
        <row r="483">
          <cell r="D483" t="str">
            <v>ŽU</v>
          </cell>
          <cell r="F483" t="str">
            <v>077 12 02</v>
          </cell>
          <cell r="G483" t="str">
            <v>01402</v>
          </cell>
          <cell r="N483">
            <v>19451</v>
          </cell>
          <cell r="P483">
            <v>11344</v>
          </cell>
        </row>
        <row r="484">
          <cell r="D484" t="str">
            <v>ŽU</v>
          </cell>
          <cell r="F484" t="str">
            <v>077 12 02</v>
          </cell>
          <cell r="G484" t="str">
            <v>01402</v>
          </cell>
          <cell r="N484">
            <v>19343</v>
          </cell>
          <cell r="P484">
            <v>11281</v>
          </cell>
        </row>
        <row r="485">
          <cell r="D485" t="str">
            <v>STU</v>
          </cell>
          <cell r="F485" t="str">
            <v>077 12 02</v>
          </cell>
          <cell r="G485" t="str">
            <v>01402</v>
          </cell>
          <cell r="N485">
            <v>15072</v>
          </cell>
          <cell r="P485">
            <v>8792</v>
          </cell>
        </row>
        <row r="486">
          <cell r="D486" t="str">
            <v>TUKE</v>
          </cell>
          <cell r="F486" t="str">
            <v>077 12 02</v>
          </cell>
          <cell r="G486" t="str">
            <v>01402</v>
          </cell>
          <cell r="N486">
            <v>18168</v>
          </cell>
          <cell r="P486">
            <v>10598</v>
          </cell>
        </row>
        <row r="487">
          <cell r="D487" t="str">
            <v>TUKE</v>
          </cell>
          <cell r="F487" t="str">
            <v>077 12 02</v>
          </cell>
          <cell r="G487" t="str">
            <v>01402</v>
          </cell>
          <cell r="N487">
            <v>17502</v>
          </cell>
          <cell r="P487">
            <v>10208</v>
          </cell>
        </row>
        <row r="488">
          <cell r="D488" t="str">
            <v>ŽU</v>
          </cell>
          <cell r="F488" t="str">
            <v>077 12 02</v>
          </cell>
          <cell r="G488" t="str">
            <v>01402</v>
          </cell>
          <cell r="N488">
            <v>17276</v>
          </cell>
          <cell r="P488">
            <v>10076</v>
          </cell>
        </row>
        <row r="489">
          <cell r="D489" t="str">
            <v>TUKE</v>
          </cell>
          <cell r="F489" t="str">
            <v>077 12 02</v>
          </cell>
          <cell r="G489" t="str">
            <v>01402</v>
          </cell>
          <cell r="N489">
            <v>15838</v>
          </cell>
          <cell r="P489">
            <v>9237</v>
          </cell>
        </row>
        <row r="490">
          <cell r="D490" t="str">
            <v>STU</v>
          </cell>
          <cell r="F490" t="str">
            <v>077 12 02</v>
          </cell>
          <cell r="G490" t="str">
            <v>01402</v>
          </cell>
          <cell r="N490">
            <v>7039</v>
          </cell>
          <cell r="P490">
            <v>4104</v>
          </cell>
        </row>
        <row r="491">
          <cell r="D491" t="str">
            <v>STU</v>
          </cell>
          <cell r="F491" t="str">
            <v>077 12 02</v>
          </cell>
          <cell r="G491" t="str">
            <v>01402</v>
          </cell>
          <cell r="N491">
            <v>10218</v>
          </cell>
          <cell r="P491">
            <v>5959</v>
          </cell>
        </row>
        <row r="492">
          <cell r="D492" t="str">
            <v>STU</v>
          </cell>
          <cell r="F492" t="str">
            <v>077 12 02</v>
          </cell>
          <cell r="G492" t="str">
            <v>01402</v>
          </cell>
          <cell r="N492">
            <v>15351</v>
          </cell>
          <cell r="P492">
            <v>8954</v>
          </cell>
        </row>
        <row r="493">
          <cell r="D493" t="str">
            <v>TVU</v>
          </cell>
          <cell r="F493" t="str">
            <v>077 12 02</v>
          </cell>
          <cell r="G493" t="str">
            <v>01402</v>
          </cell>
          <cell r="N493">
            <v>10592</v>
          </cell>
          <cell r="P493">
            <v>6177</v>
          </cell>
        </row>
        <row r="494">
          <cell r="D494" t="str">
            <v>STU</v>
          </cell>
          <cell r="F494" t="str">
            <v>077 12 02</v>
          </cell>
          <cell r="G494" t="str">
            <v>01402</v>
          </cell>
          <cell r="N494">
            <v>14536</v>
          </cell>
          <cell r="P494">
            <v>8478</v>
          </cell>
        </row>
        <row r="495">
          <cell r="D495" t="str">
            <v>TUKE</v>
          </cell>
          <cell r="F495" t="str">
            <v>077 12 02</v>
          </cell>
          <cell r="G495" t="str">
            <v>01402</v>
          </cell>
          <cell r="N495">
            <v>11363</v>
          </cell>
          <cell r="P495">
            <v>6626</v>
          </cell>
        </row>
        <row r="496">
          <cell r="D496" t="str">
            <v>STU</v>
          </cell>
          <cell r="F496" t="str">
            <v>077 12 02</v>
          </cell>
          <cell r="G496" t="str">
            <v>01402</v>
          </cell>
          <cell r="N496">
            <v>12983</v>
          </cell>
          <cell r="P496">
            <v>7571</v>
          </cell>
        </row>
        <row r="497">
          <cell r="D497" t="str">
            <v>ŽU</v>
          </cell>
          <cell r="F497" t="str">
            <v>077 12 02</v>
          </cell>
          <cell r="G497" t="str">
            <v>01402</v>
          </cell>
          <cell r="N497">
            <v>14169</v>
          </cell>
          <cell r="P497">
            <v>8263</v>
          </cell>
        </row>
        <row r="498">
          <cell r="D498" t="str">
            <v>TUKE</v>
          </cell>
          <cell r="F498" t="str">
            <v>077 12 02</v>
          </cell>
          <cell r="G498" t="str">
            <v>01402</v>
          </cell>
          <cell r="N498">
            <v>13991</v>
          </cell>
          <cell r="P498">
            <v>8159</v>
          </cell>
        </row>
        <row r="499">
          <cell r="D499" t="str">
            <v>STU</v>
          </cell>
          <cell r="F499" t="str">
            <v>077 12 02</v>
          </cell>
          <cell r="G499" t="str">
            <v>01402</v>
          </cell>
          <cell r="N499">
            <v>13142</v>
          </cell>
          <cell r="P499">
            <v>7665</v>
          </cell>
        </row>
        <row r="500">
          <cell r="D500" t="str">
            <v>TUKE</v>
          </cell>
          <cell r="F500" t="str">
            <v>077 12 02</v>
          </cell>
          <cell r="G500" t="str">
            <v>01402</v>
          </cell>
          <cell r="N500">
            <v>12714</v>
          </cell>
          <cell r="P500">
            <v>7415</v>
          </cell>
        </row>
        <row r="501">
          <cell r="D501" t="str">
            <v>TUKE</v>
          </cell>
          <cell r="F501" t="str">
            <v>077 12 02</v>
          </cell>
          <cell r="G501" t="str">
            <v>01402</v>
          </cell>
          <cell r="N501">
            <v>9113</v>
          </cell>
          <cell r="P501">
            <v>5315</v>
          </cell>
        </row>
        <row r="502">
          <cell r="D502" t="str">
            <v>STU</v>
          </cell>
          <cell r="F502" t="str">
            <v>077 12 02</v>
          </cell>
          <cell r="G502" t="str">
            <v>01402</v>
          </cell>
          <cell r="N502">
            <v>20110</v>
          </cell>
          <cell r="P502">
            <v>11729</v>
          </cell>
        </row>
        <row r="503">
          <cell r="D503" t="str">
            <v>TUKE</v>
          </cell>
          <cell r="F503" t="str">
            <v>077 12 02</v>
          </cell>
          <cell r="G503" t="str">
            <v>01402</v>
          </cell>
          <cell r="N503">
            <v>19977</v>
          </cell>
          <cell r="P503">
            <v>11651</v>
          </cell>
        </row>
        <row r="504">
          <cell r="D504" t="str">
            <v>TUKE</v>
          </cell>
          <cell r="F504" t="str">
            <v>077 12 02</v>
          </cell>
          <cell r="G504" t="str">
            <v>01402</v>
          </cell>
          <cell r="N504">
            <v>19967</v>
          </cell>
          <cell r="P504">
            <v>11645</v>
          </cell>
        </row>
        <row r="505">
          <cell r="D505" t="str">
            <v>ŽU</v>
          </cell>
          <cell r="F505" t="str">
            <v>077 12 02</v>
          </cell>
          <cell r="G505" t="str">
            <v>01402</v>
          </cell>
          <cell r="N505">
            <v>16878</v>
          </cell>
          <cell r="P505">
            <v>9844</v>
          </cell>
        </row>
        <row r="506">
          <cell r="D506" t="str">
            <v>TUKE</v>
          </cell>
          <cell r="F506" t="str">
            <v>077 12 02</v>
          </cell>
          <cell r="G506" t="str">
            <v>01402</v>
          </cell>
          <cell r="N506">
            <v>16497</v>
          </cell>
          <cell r="P506">
            <v>9621</v>
          </cell>
        </row>
        <row r="507">
          <cell r="D507" t="str">
            <v>TUKE</v>
          </cell>
          <cell r="F507" t="str">
            <v>077 12 02</v>
          </cell>
          <cell r="G507" t="str">
            <v>01402</v>
          </cell>
          <cell r="N507">
            <v>16549</v>
          </cell>
          <cell r="P507">
            <v>9653</v>
          </cell>
        </row>
        <row r="508">
          <cell r="D508" t="str">
            <v>UPJŠ</v>
          </cell>
          <cell r="F508" t="str">
            <v>077 12 02</v>
          </cell>
          <cell r="G508" t="str">
            <v>01402</v>
          </cell>
          <cell r="N508">
            <v>13520</v>
          </cell>
          <cell r="P508">
            <v>7885</v>
          </cell>
        </row>
        <row r="509">
          <cell r="D509" t="str">
            <v>STU</v>
          </cell>
          <cell r="F509" t="str">
            <v>077 12 02</v>
          </cell>
          <cell r="G509" t="str">
            <v>01402</v>
          </cell>
          <cell r="N509">
            <v>18861</v>
          </cell>
          <cell r="P509">
            <v>11000</v>
          </cell>
        </row>
        <row r="510">
          <cell r="D510" t="str">
            <v>TUKE</v>
          </cell>
          <cell r="F510" t="str">
            <v>077 12 02</v>
          </cell>
          <cell r="G510" t="str">
            <v>01402</v>
          </cell>
          <cell r="N510">
            <v>12289</v>
          </cell>
          <cell r="P510">
            <v>7168</v>
          </cell>
        </row>
        <row r="511">
          <cell r="D511" t="str">
            <v>STU</v>
          </cell>
          <cell r="F511" t="str">
            <v>077 12 02</v>
          </cell>
          <cell r="G511" t="str">
            <v>01402</v>
          </cell>
          <cell r="N511">
            <v>15384</v>
          </cell>
          <cell r="P511">
            <v>8974</v>
          </cell>
        </row>
        <row r="512">
          <cell r="D512" t="str">
            <v>TUKE</v>
          </cell>
          <cell r="F512" t="str">
            <v>077 12 02</v>
          </cell>
          <cell r="G512" t="str">
            <v>01402</v>
          </cell>
          <cell r="N512">
            <v>13026</v>
          </cell>
          <cell r="P512">
            <v>7597</v>
          </cell>
        </row>
        <row r="513">
          <cell r="D513" t="str">
            <v>STU</v>
          </cell>
          <cell r="F513" t="str">
            <v>077 12 02</v>
          </cell>
          <cell r="G513" t="str">
            <v>01402</v>
          </cell>
          <cell r="N513">
            <v>17701</v>
          </cell>
          <cell r="P513">
            <v>10325</v>
          </cell>
        </row>
        <row r="514">
          <cell r="D514" t="str">
            <v>STU</v>
          </cell>
          <cell r="F514" t="str">
            <v>077 12 02</v>
          </cell>
          <cell r="G514" t="str">
            <v>01402</v>
          </cell>
          <cell r="N514">
            <v>17659</v>
          </cell>
          <cell r="P514">
            <v>10299</v>
          </cell>
        </row>
        <row r="515">
          <cell r="D515" t="str">
            <v>TUKE</v>
          </cell>
          <cell r="F515" t="str">
            <v>077 12 02</v>
          </cell>
          <cell r="G515" t="str">
            <v>01402</v>
          </cell>
          <cell r="N515">
            <v>12358</v>
          </cell>
          <cell r="P515">
            <v>7207</v>
          </cell>
        </row>
        <row r="516">
          <cell r="D516" t="str">
            <v>STU</v>
          </cell>
          <cell r="F516" t="str">
            <v>077 12 02</v>
          </cell>
          <cell r="G516" t="str">
            <v>01402</v>
          </cell>
          <cell r="N516">
            <v>14548</v>
          </cell>
          <cell r="P516">
            <v>8485</v>
          </cell>
        </row>
        <row r="517">
          <cell r="D517" t="str">
            <v>PU</v>
          </cell>
          <cell r="F517" t="str">
            <v>077 12 02</v>
          </cell>
          <cell r="G517" t="str">
            <v>01402</v>
          </cell>
          <cell r="N517">
            <v>9891</v>
          </cell>
          <cell r="P517">
            <v>5769</v>
          </cell>
        </row>
        <row r="518">
          <cell r="D518" t="str">
            <v>ŽU</v>
          </cell>
          <cell r="F518" t="str">
            <v>077 12 02</v>
          </cell>
          <cell r="G518" t="str">
            <v>01402</v>
          </cell>
          <cell r="N518">
            <v>16026</v>
          </cell>
          <cell r="P518">
            <v>9347</v>
          </cell>
        </row>
        <row r="519">
          <cell r="D519" t="str">
            <v>TUKE</v>
          </cell>
          <cell r="F519" t="str">
            <v>077 12 02</v>
          </cell>
          <cell r="G519" t="str">
            <v>01402</v>
          </cell>
          <cell r="N519">
            <v>13315</v>
          </cell>
          <cell r="P519">
            <v>7765</v>
          </cell>
        </row>
        <row r="520">
          <cell r="D520" t="str">
            <v>TUKE</v>
          </cell>
          <cell r="F520" t="str">
            <v>077 12 02</v>
          </cell>
          <cell r="G520" t="str">
            <v>01402</v>
          </cell>
          <cell r="N520">
            <v>10941</v>
          </cell>
          <cell r="P520">
            <v>6380</v>
          </cell>
        </row>
        <row r="521">
          <cell r="D521" t="str">
            <v>PU</v>
          </cell>
          <cell r="F521" t="str">
            <v>077 12 02</v>
          </cell>
          <cell r="G521" t="str">
            <v>01402</v>
          </cell>
          <cell r="N521">
            <v>6425</v>
          </cell>
          <cell r="P521">
            <v>3747</v>
          </cell>
        </row>
        <row r="522">
          <cell r="D522" t="str">
            <v>TUAD</v>
          </cell>
          <cell r="F522" t="str">
            <v>077 12 02</v>
          </cell>
          <cell r="G522" t="str">
            <v>01402</v>
          </cell>
          <cell r="N522">
            <v>12948</v>
          </cell>
          <cell r="P522">
            <v>7553</v>
          </cell>
        </row>
        <row r="523">
          <cell r="D523" t="str">
            <v>STU</v>
          </cell>
          <cell r="F523" t="str">
            <v>077 12 02</v>
          </cell>
          <cell r="G523" t="str">
            <v>01402</v>
          </cell>
          <cell r="N523">
            <v>13675</v>
          </cell>
          <cell r="P523">
            <v>7975</v>
          </cell>
        </row>
        <row r="524">
          <cell r="D524" t="str">
            <v>ŽU</v>
          </cell>
          <cell r="F524" t="str">
            <v>077 12 02</v>
          </cell>
          <cell r="G524" t="str">
            <v>01402</v>
          </cell>
          <cell r="N524">
            <v>14690</v>
          </cell>
          <cell r="P524">
            <v>8568</v>
          </cell>
        </row>
        <row r="525">
          <cell r="D525" t="str">
            <v>ŽU</v>
          </cell>
          <cell r="F525" t="str">
            <v>077 12 02</v>
          </cell>
          <cell r="G525" t="str">
            <v>01402</v>
          </cell>
          <cell r="N525">
            <v>14941</v>
          </cell>
          <cell r="P525">
            <v>8715</v>
          </cell>
        </row>
        <row r="526">
          <cell r="D526" t="str">
            <v>TUKE</v>
          </cell>
          <cell r="F526" t="str">
            <v>077 12 02</v>
          </cell>
          <cell r="G526" t="str">
            <v>01402</v>
          </cell>
          <cell r="N526">
            <v>10423</v>
          </cell>
          <cell r="P526">
            <v>6078</v>
          </cell>
        </row>
        <row r="527">
          <cell r="D527" t="str">
            <v>ŽU</v>
          </cell>
          <cell r="F527" t="str">
            <v>077 12 02</v>
          </cell>
          <cell r="G527" t="str">
            <v>01402</v>
          </cell>
          <cell r="N527">
            <v>10576</v>
          </cell>
          <cell r="P527">
            <v>6168</v>
          </cell>
        </row>
        <row r="528">
          <cell r="D528" t="str">
            <v>STU</v>
          </cell>
          <cell r="F528" t="str">
            <v>077 12 02</v>
          </cell>
          <cell r="G528" t="str">
            <v>01402</v>
          </cell>
          <cell r="N528">
            <v>14253</v>
          </cell>
          <cell r="P528">
            <v>8312</v>
          </cell>
        </row>
        <row r="529">
          <cell r="D529" t="str">
            <v>STU</v>
          </cell>
          <cell r="F529" t="str">
            <v>077 12 02</v>
          </cell>
          <cell r="G529" t="str">
            <v>01402</v>
          </cell>
          <cell r="N529">
            <v>13797</v>
          </cell>
          <cell r="P529">
            <v>8046</v>
          </cell>
        </row>
        <row r="530">
          <cell r="D530" t="str">
            <v>TUAD</v>
          </cell>
          <cell r="F530" t="str">
            <v>077 12 02</v>
          </cell>
          <cell r="G530" t="str">
            <v>01402</v>
          </cell>
          <cell r="N530">
            <v>3661</v>
          </cell>
          <cell r="P530">
            <v>2135</v>
          </cell>
        </row>
        <row r="531">
          <cell r="D531" t="str">
            <v>ŽU</v>
          </cell>
          <cell r="F531" t="str">
            <v>077 12 02</v>
          </cell>
          <cell r="G531" t="str">
            <v>01402</v>
          </cell>
          <cell r="N531">
            <v>11951</v>
          </cell>
          <cell r="P531">
            <v>6969</v>
          </cell>
        </row>
        <row r="532">
          <cell r="D532" t="str">
            <v>STU</v>
          </cell>
          <cell r="F532" t="str">
            <v>077 12 02</v>
          </cell>
          <cell r="G532" t="str">
            <v>01402</v>
          </cell>
          <cell r="N532">
            <v>4464</v>
          </cell>
          <cell r="P532">
            <v>2604</v>
          </cell>
        </row>
        <row r="533">
          <cell r="D533" t="str">
            <v>TUKE</v>
          </cell>
          <cell r="F533" t="str">
            <v>077 12 02</v>
          </cell>
          <cell r="G533" t="str">
            <v>01402</v>
          </cell>
          <cell r="N533">
            <v>12882</v>
          </cell>
          <cell r="P533">
            <v>7513</v>
          </cell>
        </row>
        <row r="534">
          <cell r="D534" t="str">
            <v>TUAD</v>
          </cell>
          <cell r="F534" t="str">
            <v>077 12 02</v>
          </cell>
          <cell r="G534" t="str">
            <v>01402</v>
          </cell>
          <cell r="N534">
            <v>6441</v>
          </cell>
          <cell r="P534">
            <v>3755</v>
          </cell>
        </row>
        <row r="535">
          <cell r="D535" t="str">
            <v>SPU</v>
          </cell>
          <cell r="F535" t="str">
            <v>077 12 02</v>
          </cell>
          <cell r="G535" t="str">
            <v>01402</v>
          </cell>
          <cell r="N535">
            <v>18873</v>
          </cell>
          <cell r="P535">
            <v>11007</v>
          </cell>
        </row>
        <row r="536">
          <cell r="D536" t="str">
            <v>UK</v>
          </cell>
          <cell r="F536" t="str">
            <v>077 12 02</v>
          </cell>
          <cell r="G536" t="str">
            <v>01402</v>
          </cell>
          <cell r="N536">
            <v>15996</v>
          </cell>
          <cell r="P536">
            <v>9331</v>
          </cell>
        </row>
        <row r="537">
          <cell r="D537" t="str">
            <v>SPU</v>
          </cell>
          <cell r="F537" t="str">
            <v>077 12 02</v>
          </cell>
          <cell r="G537" t="str">
            <v>01402</v>
          </cell>
          <cell r="N537">
            <v>17756</v>
          </cell>
          <cell r="P537">
            <v>10356</v>
          </cell>
        </row>
        <row r="538">
          <cell r="D538" t="str">
            <v>UVLF</v>
          </cell>
          <cell r="F538" t="str">
            <v>077 12 02</v>
          </cell>
          <cell r="G538" t="str">
            <v>01402</v>
          </cell>
          <cell r="N538">
            <v>18556</v>
          </cell>
          <cell r="P538">
            <v>10823</v>
          </cell>
        </row>
        <row r="539">
          <cell r="D539" t="str">
            <v>SPU</v>
          </cell>
          <cell r="F539" t="str">
            <v>077 12 02</v>
          </cell>
          <cell r="G539" t="str">
            <v>01402</v>
          </cell>
          <cell r="N539">
            <v>13360</v>
          </cell>
          <cell r="P539">
            <v>7792</v>
          </cell>
        </row>
        <row r="540">
          <cell r="D540" t="str">
            <v>SPU</v>
          </cell>
          <cell r="F540" t="str">
            <v>077 12 02</v>
          </cell>
          <cell r="G540" t="str">
            <v>01402</v>
          </cell>
          <cell r="N540">
            <v>18239</v>
          </cell>
          <cell r="P540">
            <v>10637</v>
          </cell>
        </row>
        <row r="541">
          <cell r="D541" t="str">
            <v>SPU</v>
          </cell>
          <cell r="F541" t="str">
            <v>077 12 02</v>
          </cell>
          <cell r="G541" t="str">
            <v>01402</v>
          </cell>
          <cell r="N541">
            <v>19132</v>
          </cell>
          <cell r="P541">
            <v>11159</v>
          </cell>
        </row>
        <row r="542">
          <cell r="D542" t="str">
            <v>UKF</v>
          </cell>
          <cell r="F542" t="str">
            <v>077 12 02</v>
          </cell>
          <cell r="G542" t="str">
            <v>01402</v>
          </cell>
          <cell r="N542">
            <v>16645</v>
          </cell>
          <cell r="P542">
            <v>9709</v>
          </cell>
        </row>
        <row r="543">
          <cell r="D543" t="str">
            <v>UCM</v>
          </cell>
          <cell r="F543" t="str">
            <v>077 12 02</v>
          </cell>
          <cell r="G543" t="str">
            <v>01402</v>
          </cell>
          <cell r="N543">
            <v>9915</v>
          </cell>
          <cell r="P543">
            <v>5783</v>
          </cell>
        </row>
        <row r="544">
          <cell r="D544" t="str">
            <v>TUZVO</v>
          </cell>
          <cell r="F544" t="str">
            <v>077 12 02</v>
          </cell>
          <cell r="G544" t="str">
            <v>01402</v>
          </cell>
          <cell r="N544">
            <v>17507</v>
          </cell>
          <cell r="P544">
            <v>10210</v>
          </cell>
        </row>
        <row r="545">
          <cell r="D545" t="str">
            <v>UVLF</v>
          </cell>
          <cell r="F545" t="str">
            <v>077 12 02</v>
          </cell>
          <cell r="G545" t="str">
            <v>01402</v>
          </cell>
          <cell r="N545">
            <v>17315</v>
          </cell>
          <cell r="P545">
            <v>10098</v>
          </cell>
        </row>
        <row r="546">
          <cell r="D546" t="str">
            <v>TUZVO</v>
          </cell>
          <cell r="F546" t="str">
            <v>077 12 02</v>
          </cell>
          <cell r="G546" t="str">
            <v>01402</v>
          </cell>
          <cell r="N546">
            <v>16701</v>
          </cell>
          <cell r="P546">
            <v>9740</v>
          </cell>
        </row>
        <row r="547">
          <cell r="D547" t="str">
            <v>TUZVO</v>
          </cell>
          <cell r="F547" t="str">
            <v>077 12 02</v>
          </cell>
          <cell r="G547" t="str">
            <v>01402</v>
          </cell>
          <cell r="N547">
            <v>13673</v>
          </cell>
          <cell r="P547">
            <v>7975</v>
          </cell>
        </row>
        <row r="548">
          <cell r="D548" t="str">
            <v>UPJŠ</v>
          </cell>
          <cell r="F548" t="str">
            <v>077 12 02</v>
          </cell>
          <cell r="G548" t="str">
            <v>01402</v>
          </cell>
          <cell r="N548">
            <v>9922</v>
          </cell>
          <cell r="P548">
            <v>5786</v>
          </cell>
        </row>
        <row r="549">
          <cell r="D549" t="str">
            <v>UVLF</v>
          </cell>
          <cell r="F549" t="str">
            <v>077 12 02</v>
          </cell>
          <cell r="G549" t="str">
            <v>01402</v>
          </cell>
          <cell r="N549">
            <v>16277</v>
          </cell>
          <cell r="P549">
            <v>9494</v>
          </cell>
        </row>
        <row r="550">
          <cell r="D550" t="str">
            <v>SPU</v>
          </cell>
          <cell r="F550" t="str">
            <v>077 12 02</v>
          </cell>
          <cell r="G550" t="str">
            <v>01402</v>
          </cell>
          <cell r="N550">
            <v>15940</v>
          </cell>
          <cell r="P550">
            <v>9297</v>
          </cell>
        </row>
        <row r="551">
          <cell r="D551" t="str">
            <v>TUZVO</v>
          </cell>
          <cell r="F551" t="str">
            <v>077 12 02</v>
          </cell>
          <cell r="G551" t="str">
            <v>01402</v>
          </cell>
          <cell r="N551">
            <v>10875</v>
          </cell>
          <cell r="P551">
            <v>6343</v>
          </cell>
        </row>
        <row r="552">
          <cell r="D552" t="str">
            <v>UVLF</v>
          </cell>
          <cell r="F552" t="str">
            <v>077 12 02</v>
          </cell>
          <cell r="G552" t="str">
            <v>01402</v>
          </cell>
          <cell r="N552">
            <v>12859</v>
          </cell>
          <cell r="P552">
            <v>7499</v>
          </cell>
        </row>
        <row r="553">
          <cell r="D553" t="str">
            <v>UKF</v>
          </cell>
          <cell r="F553" t="str">
            <v>077 12 02</v>
          </cell>
          <cell r="G553" t="str">
            <v>01402</v>
          </cell>
          <cell r="N553">
            <v>14507</v>
          </cell>
          <cell r="P553">
            <v>8460</v>
          </cell>
        </row>
        <row r="554">
          <cell r="D554" t="str">
            <v>UVLF</v>
          </cell>
          <cell r="F554" t="str">
            <v>077 12 02</v>
          </cell>
          <cell r="G554" t="str">
            <v>01402</v>
          </cell>
          <cell r="N554">
            <v>15331</v>
          </cell>
          <cell r="P554">
            <v>8941</v>
          </cell>
        </row>
        <row r="555">
          <cell r="D555" t="str">
            <v>UVLF</v>
          </cell>
          <cell r="F555" t="str">
            <v>077 12 02</v>
          </cell>
          <cell r="G555" t="str">
            <v>01402</v>
          </cell>
          <cell r="N555">
            <v>11205</v>
          </cell>
          <cell r="P555">
            <v>6534</v>
          </cell>
        </row>
        <row r="556">
          <cell r="D556" t="str">
            <v>SPU</v>
          </cell>
          <cell r="F556" t="str">
            <v>077 12 02</v>
          </cell>
          <cell r="G556" t="str">
            <v>01402</v>
          </cell>
          <cell r="N556">
            <v>5241</v>
          </cell>
          <cell r="P556">
            <v>3055</v>
          </cell>
        </row>
        <row r="557">
          <cell r="D557" t="str">
            <v>UVLF</v>
          </cell>
          <cell r="F557" t="str">
            <v>077 12 02</v>
          </cell>
          <cell r="G557" t="str">
            <v>01402</v>
          </cell>
          <cell r="N557">
            <v>15157</v>
          </cell>
          <cell r="P557">
            <v>8841</v>
          </cell>
        </row>
        <row r="558">
          <cell r="D558" t="str">
            <v>UKF</v>
          </cell>
          <cell r="F558" t="str">
            <v>077 12 02</v>
          </cell>
          <cell r="G558" t="str">
            <v>01402</v>
          </cell>
          <cell r="N558">
            <v>8552</v>
          </cell>
          <cell r="P558">
            <v>4987</v>
          </cell>
        </row>
        <row r="559">
          <cell r="D559" t="str">
            <v>STU</v>
          </cell>
          <cell r="F559" t="str">
            <v>077 12 02</v>
          </cell>
          <cell r="G559" t="str">
            <v>01402</v>
          </cell>
          <cell r="N559">
            <v>2471</v>
          </cell>
          <cell r="P559">
            <v>1439</v>
          </cell>
        </row>
        <row r="560">
          <cell r="D560" t="str">
            <v>UVLF</v>
          </cell>
          <cell r="F560" t="str">
            <v>077 12 02</v>
          </cell>
          <cell r="G560" t="str">
            <v>01402</v>
          </cell>
          <cell r="N560">
            <v>14530</v>
          </cell>
          <cell r="P560">
            <v>8474</v>
          </cell>
        </row>
        <row r="561">
          <cell r="D561" t="str">
            <v>TUZVO</v>
          </cell>
          <cell r="F561" t="str">
            <v>077 12 02</v>
          </cell>
          <cell r="G561" t="str">
            <v>01402</v>
          </cell>
          <cell r="N561">
            <v>12382</v>
          </cell>
          <cell r="P561">
            <v>7221</v>
          </cell>
        </row>
        <row r="562">
          <cell r="D562" t="str">
            <v>UVLF</v>
          </cell>
          <cell r="F562" t="str">
            <v>077 12 02</v>
          </cell>
          <cell r="G562" t="str">
            <v>01402</v>
          </cell>
          <cell r="N562">
            <v>14080</v>
          </cell>
          <cell r="P562">
            <v>8212</v>
          </cell>
        </row>
        <row r="563">
          <cell r="D563" t="str">
            <v>UVLF</v>
          </cell>
          <cell r="F563" t="str">
            <v>077 12 02</v>
          </cell>
          <cell r="G563" t="str">
            <v>01402</v>
          </cell>
          <cell r="N563">
            <v>10672</v>
          </cell>
          <cell r="P563">
            <v>6224</v>
          </cell>
        </row>
        <row r="564">
          <cell r="D564" t="str">
            <v>TUZVO</v>
          </cell>
          <cell r="F564" t="str">
            <v>077 12 02</v>
          </cell>
          <cell r="G564" t="str">
            <v>01402</v>
          </cell>
          <cell r="N564">
            <v>8020</v>
          </cell>
          <cell r="P564">
            <v>4677</v>
          </cell>
        </row>
        <row r="565">
          <cell r="D565" t="str">
            <v>UVLF</v>
          </cell>
          <cell r="F565" t="str">
            <v>077 12 02</v>
          </cell>
          <cell r="G565" t="str">
            <v>01402</v>
          </cell>
          <cell r="N565">
            <v>11795</v>
          </cell>
          <cell r="P565">
            <v>6878</v>
          </cell>
        </row>
        <row r="566">
          <cell r="D566" t="str">
            <v>TUZVO</v>
          </cell>
          <cell r="F566" t="str">
            <v>077 12 02</v>
          </cell>
          <cell r="G566" t="str">
            <v>01402</v>
          </cell>
          <cell r="N566">
            <v>7307</v>
          </cell>
          <cell r="P566">
            <v>4260</v>
          </cell>
        </row>
        <row r="567">
          <cell r="D567" t="str">
            <v>UVLF</v>
          </cell>
          <cell r="F567" t="str">
            <v>077 12 02</v>
          </cell>
          <cell r="G567" t="str">
            <v>01402</v>
          </cell>
          <cell r="N567">
            <v>10490</v>
          </cell>
          <cell r="P567">
            <v>6118</v>
          </cell>
        </row>
        <row r="568">
          <cell r="D568" t="str">
            <v>UVLF</v>
          </cell>
          <cell r="F568" t="str">
            <v>077 12 02</v>
          </cell>
          <cell r="G568" t="str">
            <v>01402</v>
          </cell>
          <cell r="N568">
            <v>9550</v>
          </cell>
          <cell r="P568">
            <v>5569</v>
          </cell>
        </row>
        <row r="569">
          <cell r="D569" t="str">
            <v>TUZVO</v>
          </cell>
          <cell r="F569" t="str">
            <v>077 12 02</v>
          </cell>
          <cell r="G569" t="str">
            <v>01402</v>
          </cell>
          <cell r="N569">
            <v>11295</v>
          </cell>
          <cell r="P569">
            <v>6588</v>
          </cell>
        </row>
        <row r="570">
          <cell r="D570" t="str">
            <v>SPU</v>
          </cell>
          <cell r="F570" t="str">
            <v>077 12 02</v>
          </cell>
          <cell r="G570" t="str">
            <v>01402</v>
          </cell>
          <cell r="N570">
            <v>4261</v>
          </cell>
          <cell r="P570">
            <v>2485</v>
          </cell>
        </row>
        <row r="571">
          <cell r="D571" t="str">
            <v>STU</v>
          </cell>
          <cell r="F571" t="str">
            <v>077 12 02</v>
          </cell>
          <cell r="G571" t="str">
            <v>01402</v>
          </cell>
          <cell r="N571">
            <v>11940</v>
          </cell>
          <cell r="P571">
            <v>6965</v>
          </cell>
        </row>
        <row r="572">
          <cell r="D572" t="str">
            <v>UK</v>
          </cell>
          <cell r="F572" t="str">
            <v>077 12 02</v>
          </cell>
          <cell r="G572" t="str">
            <v>01402</v>
          </cell>
          <cell r="N572">
            <v>12781</v>
          </cell>
          <cell r="P572">
            <v>7455</v>
          </cell>
        </row>
        <row r="573">
          <cell r="D573" t="str">
            <v>UK</v>
          </cell>
          <cell r="F573" t="str">
            <v>077 12 02</v>
          </cell>
          <cell r="G573" t="str">
            <v>01402</v>
          </cell>
          <cell r="N573">
            <v>19775</v>
          </cell>
          <cell r="P573">
            <v>11533</v>
          </cell>
        </row>
        <row r="574">
          <cell r="D574" t="str">
            <v>UK</v>
          </cell>
          <cell r="F574" t="str">
            <v>077 12 02</v>
          </cell>
          <cell r="G574" t="str">
            <v>01402</v>
          </cell>
          <cell r="N574">
            <v>18710</v>
          </cell>
          <cell r="P574">
            <v>10913</v>
          </cell>
        </row>
        <row r="575">
          <cell r="D575" t="str">
            <v>UK</v>
          </cell>
          <cell r="F575" t="str">
            <v>077 12 02</v>
          </cell>
          <cell r="G575" t="str">
            <v>01402</v>
          </cell>
          <cell r="N575">
            <v>19436</v>
          </cell>
          <cell r="P575">
            <v>11336</v>
          </cell>
        </row>
        <row r="576">
          <cell r="D576" t="str">
            <v>UK</v>
          </cell>
          <cell r="F576" t="str">
            <v>077 12 02</v>
          </cell>
          <cell r="G576" t="str">
            <v>01402</v>
          </cell>
          <cell r="N576">
            <v>17263</v>
          </cell>
          <cell r="P576">
            <v>10068</v>
          </cell>
        </row>
        <row r="577">
          <cell r="D577" t="str">
            <v>UPJŠ</v>
          </cell>
          <cell r="F577" t="str">
            <v>077 12 02</v>
          </cell>
          <cell r="G577" t="str">
            <v>01402</v>
          </cell>
          <cell r="N577">
            <v>19652</v>
          </cell>
          <cell r="P577">
            <v>11462</v>
          </cell>
        </row>
        <row r="578">
          <cell r="D578" t="str">
            <v>UK</v>
          </cell>
          <cell r="F578" t="str">
            <v>077 12 02</v>
          </cell>
          <cell r="G578" t="str">
            <v>01402</v>
          </cell>
          <cell r="N578">
            <v>19133</v>
          </cell>
          <cell r="P578">
            <v>11160</v>
          </cell>
        </row>
        <row r="579">
          <cell r="D579" t="str">
            <v>UPJŠ</v>
          </cell>
          <cell r="F579" t="str">
            <v>077 12 02</v>
          </cell>
          <cell r="G579" t="str">
            <v>01402</v>
          </cell>
          <cell r="N579">
            <v>18825</v>
          </cell>
          <cell r="P579">
            <v>10979</v>
          </cell>
        </row>
        <row r="580">
          <cell r="D580" t="str">
            <v>UPJŠ</v>
          </cell>
          <cell r="F580" t="str">
            <v>077 12 02</v>
          </cell>
          <cell r="G580" t="str">
            <v>01402</v>
          </cell>
          <cell r="N580">
            <v>19433</v>
          </cell>
          <cell r="P580">
            <v>11335</v>
          </cell>
        </row>
        <row r="581">
          <cell r="D581" t="str">
            <v>UK</v>
          </cell>
          <cell r="F581" t="str">
            <v>077 12 02</v>
          </cell>
          <cell r="G581" t="str">
            <v>01402</v>
          </cell>
          <cell r="N581">
            <v>16416</v>
          </cell>
          <cell r="P581">
            <v>9576</v>
          </cell>
        </row>
        <row r="582">
          <cell r="D582" t="str">
            <v>UK</v>
          </cell>
          <cell r="F582" t="str">
            <v>077 12 02</v>
          </cell>
          <cell r="G582" t="str">
            <v>01402</v>
          </cell>
          <cell r="N582">
            <v>19401</v>
          </cell>
          <cell r="P582">
            <v>11315</v>
          </cell>
        </row>
        <row r="583">
          <cell r="D583" t="str">
            <v>STU</v>
          </cell>
          <cell r="F583" t="str">
            <v>077 12 02</v>
          </cell>
          <cell r="G583" t="str">
            <v>01402</v>
          </cell>
          <cell r="N583">
            <v>15670</v>
          </cell>
          <cell r="P583">
            <v>9139</v>
          </cell>
        </row>
        <row r="584">
          <cell r="D584" t="str">
            <v>UK</v>
          </cell>
          <cell r="F584" t="str">
            <v>077 12 02</v>
          </cell>
          <cell r="G584" t="str">
            <v>01402</v>
          </cell>
          <cell r="N584">
            <v>11566</v>
          </cell>
          <cell r="P584">
            <v>6745</v>
          </cell>
        </row>
        <row r="585">
          <cell r="D585" t="str">
            <v>STU</v>
          </cell>
          <cell r="F585" t="str">
            <v>077 12 02</v>
          </cell>
          <cell r="G585" t="str">
            <v>01402</v>
          </cell>
          <cell r="N585">
            <v>11051</v>
          </cell>
          <cell r="P585">
            <v>6444</v>
          </cell>
        </row>
        <row r="586">
          <cell r="D586" t="str">
            <v>UK</v>
          </cell>
          <cell r="F586" t="str">
            <v>077 12 02</v>
          </cell>
          <cell r="G586" t="str">
            <v>01402</v>
          </cell>
          <cell r="N586">
            <v>18329</v>
          </cell>
          <cell r="P586">
            <v>10691</v>
          </cell>
        </row>
        <row r="587">
          <cell r="D587" t="str">
            <v>UK</v>
          </cell>
          <cell r="F587" t="str">
            <v>077 12 02</v>
          </cell>
          <cell r="G587" t="str">
            <v>01402</v>
          </cell>
          <cell r="N587">
            <v>17989</v>
          </cell>
          <cell r="P587">
            <v>10493</v>
          </cell>
        </row>
        <row r="588">
          <cell r="D588" t="str">
            <v>UK</v>
          </cell>
          <cell r="F588" t="str">
            <v>077 12 02</v>
          </cell>
          <cell r="G588" t="str">
            <v>01402</v>
          </cell>
          <cell r="N588">
            <v>14424</v>
          </cell>
          <cell r="P588">
            <v>8414</v>
          </cell>
        </row>
        <row r="589">
          <cell r="D589" t="str">
            <v>UVLF</v>
          </cell>
          <cell r="F589" t="str">
            <v>077 12 02</v>
          </cell>
          <cell r="G589" t="str">
            <v>01402</v>
          </cell>
          <cell r="N589">
            <v>14310</v>
          </cell>
          <cell r="P589">
            <v>8346</v>
          </cell>
        </row>
        <row r="590">
          <cell r="D590" t="str">
            <v>UK</v>
          </cell>
          <cell r="F590" t="str">
            <v>077 12 02</v>
          </cell>
          <cell r="G590" t="str">
            <v>01402</v>
          </cell>
          <cell r="N590">
            <v>4755</v>
          </cell>
          <cell r="P590">
            <v>2773</v>
          </cell>
        </row>
        <row r="591">
          <cell r="D591" t="str">
            <v>UK</v>
          </cell>
          <cell r="F591" t="str">
            <v>077 12 02</v>
          </cell>
          <cell r="G591" t="str">
            <v>01402</v>
          </cell>
          <cell r="N591">
            <v>15489</v>
          </cell>
          <cell r="P591">
            <v>9033</v>
          </cell>
        </row>
        <row r="592">
          <cell r="D592" t="str">
            <v>UK</v>
          </cell>
          <cell r="F592" t="str">
            <v>077 12 02</v>
          </cell>
          <cell r="G592" t="str">
            <v>01402</v>
          </cell>
          <cell r="N592">
            <v>11926</v>
          </cell>
          <cell r="P592">
            <v>6955</v>
          </cell>
        </row>
        <row r="593">
          <cell r="D593" t="str">
            <v>UPJŠ</v>
          </cell>
          <cell r="F593" t="str">
            <v>077 12 02</v>
          </cell>
          <cell r="G593" t="str">
            <v>01402</v>
          </cell>
          <cell r="N593">
            <v>17069</v>
          </cell>
          <cell r="P593">
            <v>9956</v>
          </cell>
        </row>
        <row r="594">
          <cell r="D594" t="str">
            <v>UK</v>
          </cell>
          <cell r="F594" t="str">
            <v>077 12 02</v>
          </cell>
          <cell r="G594" t="str">
            <v>01402</v>
          </cell>
          <cell r="N594">
            <v>13725</v>
          </cell>
          <cell r="P594">
            <v>8004</v>
          </cell>
        </row>
        <row r="595">
          <cell r="D595" t="str">
            <v>UK</v>
          </cell>
          <cell r="F595" t="str">
            <v>077 12 02</v>
          </cell>
          <cell r="G595" t="str">
            <v>01402</v>
          </cell>
          <cell r="N595">
            <v>11498</v>
          </cell>
          <cell r="P595">
            <v>6706</v>
          </cell>
        </row>
        <row r="596">
          <cell r="D596" t="str">
            <v>UK</v>
          </cell>
          <cell r="F596" t="str">
            <v>077 12 02</v>
          </cell>
          <cell r="G596" t="str">
            <v>01402</v>
          </cell>
          <cell r="N596">
            <v>10969</v>
          </cell>
          <cell r="P596">
            <v>6398</v>
          </cell>
        </row>
        <row r="597">
          <cell r="D597" t="str">
            <v>UK</v>
          </cell>
          <cell r="F597" t="str">
            <v>077 12 02</v>
          </cell>
          <cell r="G597" t="str">
            <v>01402</v>
          </cell>
          <cell r="N597">
            <v>14803</v>
          </cell>
          <cell r="P597">
            <v>8633</v>
          </cell>
        </row>
        <row r="598">
          <cell r="D598" t="str">
            <v>UK</v>
          </cell>
          <cell r="F598" t="str">
            <v>077 12 02</v>
          </cell>
          <cell r="G598" t="str">
            <v>01402</v>
          </cell>
          <cell r="N598">
            <v>7778</v>
          </cell>
          <cell r="P598">
            <v>4536</v>
          </cell>
        </row>
        <row r="599">
          <cell r="D599" t="str">
            <v>UK</v>
          </cell>
          <cell r="F599" t="str">
            <v>077 12 02</v>
          </cell>
          <cell r="G599" t="str">
            <v>01402</v>
          </cell>
          <cell r="N599">
            <v>14729</v>
          </cell>
          <cell r="P599">
            <v>8591</v>
          </cell>
        </row>
        <row r="600">
          <cell r="D600" t="str">
            <v>UK</v>
          </cell>
          <cell r="F600" t="str">
            <v>077 12 02</v>
          </cell>
          <cell r="G600" t="str">
            <v>01402</v>
          </cell>
          <cell r="N600">
            <v>15506</v>
          </cell>
          <cell r="P600">
            <v>9044</v>
          </cell>
        </row>
        <row r="601">
          <cell r="D601" t="str">
            <v>UPJŠ</v>
          </cell>
          <cell r="F601" t="str">
            <v>077 12 02</v>
          </cell>
          <cell r="G601" t="str">
            <v>01402</v>
          </cell>
          <cell r="N601">
            <v>15490</v>
          </cell>
          <cell r="P601">
            <v>9034</v>
          </cell>
        </row>
        <row r="602">
          <cell r="D602" t="str">
            <v>UK</v>
          </cell>
          <cell r="F602" t="str">
            <v>077 12 02</v>
          </cell>
          <cell r="G602" t="str">
            <v>01402</v>
          </cell>
          <cell r="N602">
            <v>13613</v>
          </cell>
          <cell r="P602">
            <v>7940</v>
          </cell>
        </row>
        <row r="603">
          <cell r="D603" t="str">
            <v>UK</v>
          </cell>
          <cell r="F603" t="str">
            <v>077 12 02</v>
          </cell>
          <cell r="G603" t="str">
            <v>01402</v>
          </cell>
          <cell r="N603">
            <v>13816</v>
          </cell>
          <cell r="P603">
            <v>8058</v>
          </cell>
        </row>
        <row r="604">
          <cell r="D604" t="str">
            <v>UK</v>
          </cell>
          <cell r="F604" t="str">
            <v>077 12 02</v>
          </cell>
          <cell r="G604" t="str">
            <v>01402</v>
          </cell>
          <cell r="N604">
            <v>15085</v>
          </cell>
          <cell r="P604">
            <v>8799</v>
          </cell>
        </row>
        <row r="605">
          <cell r="D605" t="str">
            <v>UK</v>
          </cell>
          <cell r="F605" t="str">
            <v>077 12 02</v>
          </cell>
          <cell r="G605" t="str">
            <v>01402</v>
          </cell>
          <cell r="N605">
            <v>9841</v>
          </cell>
          <cell r="P605">
            <v>5740</v>
          </cell>
        </row>
        <row r="606">
          <cell r="D606" t="str">
            <v>UK</v>
          </cell>
          <cell r="F606" t="str">
            <v>077 12 02</v>
          </cell>
          <cell r="G606" t="str">
            <v>01402</v>
          </cell>
          <cell r="N606">
            <v>14635</v>
          </cell>
          <cell r="P606">
            <v>8535</v>
          </cell>
        </row>
        <row r="607">
          <cell r="D607" t="str">
            <v>UK</v>
          </cell>
          <cell r="F607" t="str">
            <v>077 12 02</v>
          </cell>
          <cell r="G607" t="str">
            <v>01402</v>
          </cell>
          <cell r="N607">
            <v>11643</v>
          </cell>
          <cell r="P607">
            <v>6791</v>
          </cell>
        </row>
        <row r="608">
          <cell r="D608" t="str">
            <v>UK</v>
          </cell>
          <cell r="F608" t="str">
            <v>077 12 02</v>
          </cell>
          <cell r="G608" t="str">
            <v>01402</v>
          </cell>
          <cell r="N608">
            <v>13896</v>
          </cell>
          <cell r="P608">
            <v>8106</v>
          </cell>
        </row>
        <row r="609">
          <cell r="D609" t="str">
            <v>UK</v>
          </cell>
          <cell r="F609" t="str">
            <v>077 12 02</v>
          </cell>
          <cell r="G609" t="str">
            <v>01402</v>
          </cell>
          <cell r="N609">
            <v>3165</v>
          </cell>
          <cell r="P609">
            <v>1844</v>
          </cell>
        </row>
        <row r="610">
          <cell r="D610" t="str">
            <v>UPJŠ</v>
          </cell>
          <cell r="F610" t="str">
            <v>077 12 02</v>
          </cell>
          <cell r="G610" t="str">
            <v>01402</v>
          </cell>
          <cell r="N610">
            <v>13680</v>
          </cell>
          <cell r="P610">
            <v>7980</v>
          </cell>
        </row>
        <row r="611">
          <cell r="D611" t="str">
            <v>UK</v>
          </cell>
          <cell r="F611" t="str">
            <v>077 12 02</v>
          </cell>
          <cell r="G611" t="str">
            <v>01402</v>
          </cell>
          <cell r="N611">
            <v>13595</v>
          </cell>
          <cell r="P611">
            <v>7928</v>
          </cell>
        </row>
        <row r="612">
          <cell r="D612" t="str">
            <v>UK</v>
          </cell>
          <cell r="F612" t="str">
            <v>077 12 02</v>
          </cell>
          <cell r="G612" t="str">
            <v>01402</v>
          </cell>
          <cell r="N612">
            <v>13332</v>
          </cell>
          <cell r="P612">
            <v>7777</v>
          </cell>
        </row>
        <row r="613">
          <cell r="D613" t="str">
            <v>UPJŠ</v>
          </cell>
          <cell r="F613" t="str">
            <v>077 12 02</v>
          </cell>
          <cell r="G613" t="str">
            <v>01402</v>
          </cell>
          <cell r="N613">
            <v>9377</v>
          </cell>
          <cell r="P613">
            <v>5469</v>
          </cell>
        </row>
        <row r="614">
          <cell r="D614" t="str">
            <v>UMB</v>
          </cell>
          <cell r="F614" t="str">
            <v>077 12 02</v>
          </cell>
          <cell r="G614" t="str">
            <v>01402</v>
          </cell>
          <cell r="N614">
            <v>2285</v>
          </cell>
          <cell r="P614">
            <v>1332</v>
          </cell>
        </row>
        <row r="615">
          <cell r="D615" t="str">
            <v>STU</v>
          </cell>
          <cell r="F615" t="str">
            <v>077 12 02</v>
          </cell>
          <cell r="G615" t="str">
            <v>01402</v>
          </cell>
          <cell r="N615">
            <v>2050</v>
          </cell>
          <cell r="P615">
            <v>1194</v>
          </cell>
        </row>
        <row r="616">
          <cell r="D616" t="str">
            <v>UMB</v>
          </cell>
          <cell r="F616" t="str">
            <v>077 12 02</v>
          </cell>
          <cell r="G616" t="str">
            <v>01402</v>
          </cell>
          <cell r="N616">
            <v>5972</v>
          </cell>
          <cell r="P616">
            <v>3482</v>
          </cell>
        </row>
        <row r="617">
          <cell r="D617" t="str">
            <v>UMB</v>
          </cell>
          <cell r="F617" t="str">
            <v>077 12 02</v>
          </cell>
          <cell r="G617" t="str">
            <v>01402</v>
          </cell>
          <cell r="N617">
            <v>12360</v>
          </cell>
          <cell r="P617">
            <v>7210</v>
          </cell>
        </row>
        <row r="618">
          <cell r="D618" t="str">
            <v>UMB</v>
          </cell>
          <cell r="F618" t="str">
            <v>077 12 02</v>
          </cell>
          <cell r="G618" t="str">
            <v>01402</v>
          </cell>
          <cell r="N618">
            <v>9964</v>
          </cell>
          <cell r="P618">
            <v>5811</v>
          </cell>
        </row>
        <row r="619">
          <cell r="D619" t="str">
            <v>UK</v>
          </cell>
          <cell r="F619" t="str">
            <v>077 12 02</v>
          </cell>
          <cell r="G619" t="str">
            <v>01402</v>
          </cell>
          <cell r="N619">
            <v>8868</v>
          </cell>
          <cell r="P619">
            <v>5173</v>
          </cell>
        </row>
        <row r="620">
          <cell r="D620" t="str">
            <v>UK</v>
          </cell>
          <cell r="F620" t="str">
            <v>077 12 02</v>
          </cell>
          <cell r="G620" t="str">
            <v>01402</v>
          </cell>
          <cell r="N620">
            <v>1835</v>
          </cell>
          <cell r="P620">
            <v>1068</v>
          </cell>
        </row>
        <row r="621">
          <cell r="D621" t="str">
            <v>UMB</v>
          </cell>
          <cell r="F621" t="str">
            <v>077 12 02</v>
          </cell>
          <cell r="G621" t="str">
            <v>01402</v>
          </cell>
          <cell r="N621">
            <v>8648</v>
          </cell>
          <cell r="P621">
            <v>5043</v>
          </cell>
        </row>
        <row r="622">
          <cell r="D622" t="str">
            <v>UK</v>
          </cell>
          <cell r="F622" t="str">
            <v>077 12 02</v>
          </cell>
          <cell r="G622" t="str">
            <v>01402</v>
          </cell>
          <cell r="N622">
            <v>7698</v>
          </cell>
          <cell r="P622">
            <v>4489</v>
          </cell>
        </row>
        <row r="623">
          <cell r="D623" t="str">
            <v>UMB</v>
          </cell>
          <cell r="F623" t="str">
            <v>077 12 02</v>
          </cell>
          <cell r="G623" t="str">
            <v>01402</v>
          </cell>
          <cell r="N623">
            <v>9051</v>
          </cell>
          <cell r="P623">
            <v>5279</v>
          </cell>
        </row>
        <row r="624">
          <cell r="D624" t="str">
            <v>UPJŠ</v>
          </cell>
          <cell r="F624" t="str">
            <v>077 12 02</v>
          </cell>
          <cell r="G624" t="str">
            <v>01402</v>
          </cell>
          <cell r="N624">
            <v>4155</v>
          </cell>
          <cell r="P624">
            <v>2423</v>
          </cell>
        </row>
        <row r="625">
          <cell r="D625" t="str">
            <v>KU</v>
          </cell>
          <cell r="F625" t="str">
            <v>077 12 02</v>
          </cell>
          <cell r="G625" t="str">
            <v>01402</v>
          </cell>
          <cell r="N625">
            <v>6328</v>
          </cell>
          <cell r="P625">
            <v>3690</v>
          </cell>
        </row>
        <row r="626">
          <cell r="D626" t="str">
            <v>UK</v>
          </cell>
          <cell r="F626" t="str">
            <v>077 12 02</v>
          </cell>
          <cell r="G626" t="str">
            <v>01402</v>
          </cell>
          <cell r="N626">
            <v>11623</v>
          </cell>
          <cell r="P626">
            <v>6778</v>
          </cell>
        </row>
        <row r="627">
          <cell r="D627" t="str">
            <v>UKF</v>
          </cell>
          <cell r="F627" t="str">
            <v>077 12 02</v>
          </cell>
          <cell r="G627" t="str">
            <v>01402</v>
          </cell>
          <cell r="N627">
            <v>4117</v>
          </cell>
          <cell r="P627">
            <v>2401</v>
          </cell>
        </row>
        <row r="628">
          <cell r="D628" t="str">
            <v>UMB</v>
          </cell>
          <cell r="F628" t="str">
            <v>077 12 02</v>
          </cell>
          <cell r="G628" t="str">
            <v>01402</v>
          </cell>
          <cell r="N628">
            <v>4623</v>
          </cell>
          <cell r="P628">
            <v>2696</v>
          </cell>
        </row>
        <row r="629">
          <cell r="D629" t="str">
            <v>UK</v>
          </cell>
          <cell r="F629" t="str">
            <v>077 12 02</v>
          </cell>
          <cell r="G629" t="str">
            <v>01402</v>
          </cell>
          <cell r="N629">
            <v>4147</v>
          </cell>
          <cell r="P629">
            <v>2417</v>
          </cell>
        </row>
        <row r="630">
          <cell r="D630" t="str">
            <v>UK</v>
          </cell>
          <cell r="F630" t="str">
            <v>077 12 02</v>
          </cell>
          <cell r="G630" t="str">
            <v>01402</v>
          </cell>
          <cell r="N630">
            <v>4362</v>
          </cell>
          <cell r="P630">
            <v>2543</v>
          </cell>
        </row>
        <row r="631">
          <cell r="D631" t="str">
            <v>TVU</v>
          </cell>
          <cell r="F631" t="str">
            <v>077 12 02</v>
          </cell>
          <cell r="G631" t="str">
            <v>01402</v>
          </cell>
          <cell r="N631">
            <v>6479</v>
          </cell>
          <cell r="P631">
            <v>3777</v>
          </cell>
        </row>
        <row r="632">
          <cell r="D632" t="str">
            <v>STU</v>
          </cell>
          <cell r="F632" t="str">
            <v>077 12 02</v>
          </cell>
          <cell r="G632" t="str">
            <v>01402</v>
          </cell>
          <cell r="N632">
            <v>8007</v>
          </cell>
          <cell r="P632">
            <v>4670</v>
          </cell>
        </row>
        <row r="633">
          <cell r="D633" t="str">
            <v>UMB</v>
          </cell>
          <cell r="F633" t="str">
            <v>077 12 02</v>
          </cell>
          <cell r="G633" t="str">
            <v>01402</v>
          </cell>
          <cell r="N633">
            <v>6412</v>
          </cell>
          <cell r="P633">
            <v>3739</v>
          </cell>
        </row>
        <row r="634">
          <cell r="D634" t="str">
            <v>PU</v>
          </cell>
          <cell r="F634" t="str">
            <v>077 12 02</v>
          </cell>
          <cell r="G634" t="str">
            <v>01402</v>
          </cell>
          <cell r="N634">
            <v>10599</v>
          </cell>
          <cell r="P634">
            <v>6182</v>
          </cell>
        </row>
        <row r="635">
          <cell r="D635" t="str">
            <v>UPJŠ</v>
          </cell>
          <cell r="F635" t="str">
            <v>077 12 02</v>
          </cell>
          <cell r="G635" t="str">
            <v>01402</v>
          </cell>
          <cell r="N635">
            <v>1446</v>
          </cell>
          <cell r="P635">
            <v>842</v>
          </cell>
        </row>
        <row r="636">
          <cell r="D636" t="str">
            <v>KU</v>
          </cell>
          <cell r="F636" t="str">
            <v>077 12 02</v>
          </cell>
          <cell r="G636" t="str">
            <v>01402</v>
          </cell>
          <cell r="N636">
            <v>2878</v>
          </cell>
          <cell r="P636">
            <v>1677</v>
          </cell>
        </row>
        <row r="637">
          <cell r="D637" t="str">
            <v>KU</v>
          </cell>
          <cell r="F637" t="str">
            <v>077 12 02</v>
          </cell>
          <cell r="G637" t="str">
            <v>01402</v>
          </cell>
          <cell r="N637">
            <v>3067</v>
          </cell>
          <cell r="P637">
            <v>1787</v>
          </cell>
        </row>
        <row r="638">
          <cell r="D638" t="str">
            <v>STU</v>
          </cell>
          <cell r="F638" t="str">
            <v>077 12 02</v>
          </cell>
          <cell r="G638" t="str">
            <v>01402</v>
          </cell>
          <cell r="N638">
            <v>8248</v>
          </cell>
          <cell r="P638">
            <v>4810</v>
          </cell>
        </row>
        <row r="639">
          <cell r="D639" t="str">
            <v>UJS</v>
          </cell>
          <cell r="F639" t="str">
            <v>077 12 02</v>
          </cell>
          <cell r="G639" t="str">
            <v>01402</v>
          </cell>
          <cell r="N639">
            <v>2792</v>
          </cell>
          <cell r="P639">
            <v>1627</v>
          </cell>
        </row>
        <row r="640">
          <cell r="D640" t="str">
            <v>TVU</v>
          </cell>
          <cell r="F640" t="str">
            <v>077 12 02</v>
          </cell>
          <cell r="G640" t="str">
            <v>01402</v>
          </cell>
          <cell r="N640">
            <v>3397</v>
          </cell>
          <cell r="P640">
            <v>1981</v>
          </cell>
        </row>
        <row r="641">
          <cell r="D641" t="str">
            <v>TVU</v>
          </cell>
          <cell r="F641" t="str">
            <v>077 12 02</v>
          </cell>
          <cell r="G641" t="str">
            <v>01402</v>
          </cell>
          <cell r="N641">
            <v>1723</v>
          </cell>
          <cell r="P641">
            <v>1003</v>
          </cell>
        </row>
        <row r="642">
          <cell r="D642" t="str">
            <v>UK</v>
          </cell>
          <cell r="F642" t="str">
            <v>077 12 02</v>
          </cell>
          <cell r="G642" t="str">
            <v>01402</v>
          </cell>
          <cell r="N642">
            <v>2125</v>
          </cell>
          <cell r="P642">
            <v>1239</v>
          </cell>
        </row>
        <row r="643">
          <cell r="D643" t="str">
            <v>UK</v>
          </cell>
          <cell r="F643" t="str">
            <v>077 12 02</v>
          </cell>
          <cell r="G643" t="str">
            <v>01402</v>
          </cell>
          <cell r="N643">
            <v>11000</v>
          </cell>
          <cell r="P643">
            <v>6415</v>
          </cell>
        </row>
        <row r="644">
          <cell r="D644" t="str">
            <v>TVU</v>
          </cell>
          <cell r="F644" t="str">
            <v>077 12 02</v>
          </cell>
          <cell r="G644" t="str">
            <v>01402</v>
          </cell>
          <cell r="N644">
            <v>12568</v>
          </cell>
          <cell r="P644">
            <v>7330</v>
          </cell>
        </row>
        <row r="645">
          <cell r="D645" t="str">
            <v>UMB</v>
          </cell>
          <cell r="F645" t="str">
            <v>077 12 02</v>
          </cell>
          <cell r="G645" t="str">
            <v>01402</v>
          </cell>
          <cell r="N645">
            <v>7094</v>
          </cell>
          <cell r="P645">
            <v>4137</v>
          </cell>
        </row>
        <row r="646">
          <cell r="D646" t="str">
            <v>UK</v>
          </cell>
          <cell r="F646" t="str">
            <v>077 12 02</v>
          </cell>
          <cell r="G646" t="str">
            <v>01402</v>
          </cell>
          <cell r="N646">
            <v>20119</v>
          </cell>
          <cell r="P646">
            <v>11734</v>
          </cell>
        </row>
        <row r="647">
          <cell r="D647" t="str">
            <v>UK</v>
          </cell>
          <cell r="F647" t="str">
            <v>077 12 02</v>
          </cell>
          <cell r="G647" t="str">
            <v>01402</v>
          </cell>
          <cell r="N647">
            <v>13926</v>
          </cell>
          <cell r="P647">
            <v>8122</v>
          </cell>
        </row>
        <row r="648">
          <cell r="D648" t="str">
            <v>UMB</v>
          </cell>
          <cell r="F648" t="str">
            <v>077 12 02</v>
          </cell>
          <cell r="G648" t="str">
            <v>01402</v>
          </cell>
          <cell r="N648">
            <v>2835</v>
          </cell>
          <cell r="P648">
            <v>1653</v>
          </cell>
        </row>
        <row r="649">
          <cell r="D649" t="str">
            <v>PU</v>
          </cell>
          <cell r="F649" t="str">
            <v>077 12 02</v>
          </cell>
          <cell r="G649" t="str">
            <v>01402</v>
          </cell>
          <cell r="N649">
            <v>11319</v>
          </cell>
          <cell r="P649">
            <v>6602</v>
          </cell>
        </row>
        <row r="650">
          <cell r="D650" t="str">
            <v>UPJŠ</v>
          </cell>
          <cell r="F650" t="str">
            <v>077 12 02</v>
          </cell>
          <cell r="G650" t="str">
            <v>01402</v>
          </cell>
          <cell r="N650">
            <v>13578</v>
          </cell>
          <cell r="P650">
            <v>7919</v>
          </cell>
        </row>
        <row r="651">
          <cell r="D651" t="str">
            <v>UK</v>
          </cell>
          <cell r="F651" t="str">
            <v>077 12 02</v>
          </cell>
          <cell r="G651" t="str">
            <v>01402</v>
          </cell>
          <cell r="N651">
            <v>9470</v>
          </cell>
          <cell r="P651">
            <v>5523</v>
          </cell>
        </row>
        <row r="652">
          <cell r="D652" t="str">
            <v>PU</v>
          </cell>
          <cell r="F652" t="str">
            <v>077 12 02</v>
          </cell>
          <cell r="G652" t="str">
            <v>01402</v>
          </cell>
          <cell r="N652">
            <v>8590</v>
          </cell>
          <cell r="P652">
            <v>5009</v>
          </cell>
        </row>
        <row r="653">
          <cell r="D653" t="str">
            <v>UMB</v>
          </cell>
          <cell r="F653" t="str">
            <v>077 12 02</v>
          </cell>
          <cell r="G653" t="str">
            <v>01402</v>
          </cell>
          <cell r="N653">
            <v>5707</v>
          </cell>
          <cell r="P653">
            <v>3327</v>
          </cell>
        </row>
        <row r="654">
          <cell r="D654" t="str">
            <v>PU</v>
          </cell>
          <cell r="F654" t="str">
            <v>077 12 02</v>
          </cell>
          <cell r="G654" t="str">
            <v>01402</v>
          </cell>
          <cell r="N654">
            <v>5569</v>
          </cell>
          <cell r="P654">
            <v>3248</v>
          </cell>
        </row>
        <row r="655">
          <cell r="D655" t="str">
            <v>UMB</v>
          </cell>
          <cell r="F655" t="str">
            <v>077 12 02</v>
          </cell>
          <cell r="G655" t="str">
            <v>01402</v>
          </cell>
          <cell r="N655">
            <v>8447</v>
          </cell>
          <cell r="P655">
            <v>4925</v>
          </cell>
        </row>
        <row r="656">
          <cell r="D656" t="str">
            <v>UPJŠ</v>
          </cell>
          <cell r="F656" t="str">
            <v>077 12 02</v>
          </cell>
          <cell r="G656" t="str">
            <v>01402</v>
          </cell>
          <cell r="N656">
            <v>2616</v>
          </cell>
          <cell r="P656">
            <v>1526</v>
          </cell>
        </row>
        <row r="657">
          <cell r="D657" t="str">
            <v>UKF</v>
          </cell>
          <cell r="F657" t="str">
            <v>077 12 02</v>
          </cell>
          <cell r="G657" t="str">
            <v>01402</v>
          </cell>
          <cell r="N657">
            <v>4483</v>
          </cell>
          <cell r="P657">
            <v>2613</v>
          </cell>
        </row>
        <row r="658">
          <cell r="D658" t="str">
            <v>UPJŠ</v>
          </cell>
          <cell r="F658" t="str">
            <v>077 12 02</v>
          </cell>
          <cell r="G658" t="str">
            <v>01402</v>
          </cell>
          <cell r="N658">
            <v>4092</v>
          </cell>
          <cell r="P658">
            <v>2387</v>
          </cell>
        </row>
        <row r="659">
          <cell r="D659" t="str">
            <v>UKF</v>
          </cell>
          <cell r="F659" t="str">
            <v>077 12 02</v>
          </cell>
          <cell r="G659" t="str">
            <v>01402</v>
          </cell>
          <cell r="N659">
            <v>7157</v>
          </cell>
          <cell r="P659">
            <v>4174</v>
          </cell>
        </row>
        <row r="660">
          <cell r="D660" t="str">
            <v>UK</v>
          </cell>
          <cell r="F660" t="str">
            <v>077 12 02</v>
          </cell>
          <cell r="G660" t="str">
            <v>01402</v>
          </cell>
          <cell r="N660">
            <v>7346</v>
          </cell>
          <cell r="P660">
            <v>4284</v>
          </cell>
        </row>
        <row r="661">
          <cell r="D661" t="str">
            <v>UPJŠ</v>
          </cell>
          <cell r="F661" t="str">
            <v>077 12 02</v>
          </cell>
          <cell r="G661" t="str">
            <v>01402</v>
          </cell>
          <cell r="N661">
            <v>6259</v>
          </cell>
          <cell r="P661">
            <v>3649</v>
          </cell>
        </row>
        <row r="662">
          <cell r="D662" t="str">
            <v>UKF</v>
          </cell>
          <cell r="F662" t="str">
            <v>077 12 02</v>
          </cell>
          <cell r="G662" t="str">
            <v>01402</v>
          </cell>
          <cell r="N662">
            <v>14381</v>
          </cell>
          <cell r="P662">
            <v>8388</v>
          </cell>
        </row>
        <row r="663">
          <cell r="D663" t="str">
            <v>UCM</v>
          </cell>
          <cell r="F663" t="str">
            <v>077 12 02</v>
          </cell>
          <cell r="G663" t="str">
            <v>01402</v>
          </cell>
          <cell r="N663">
            <v>4912</v>
          </cell>
          <cell r="P663">
            <v>2864</v>
          </cell>
        </row>
        <row r="664">
          <cell r="D664" t="str">
            <v>UK</v>
          </cell>
          <cell r="F664" t="str">
            <v>077 12 02</v>
          </cell>
          <cell r="G664" t="str">
            <v>01402</v>
          </cell>
          <cell r="N664">
            <v>4856</v>
          </cell>
          <cell r="P664">
            <v>2831</v>
          </cell>
        </row>
        <row r="665">
          <cell r="D665" t="str">
            <v>UK</v>
          </cell>
          <cell r="F665" t="str">
            <v>077 12 02</v>
          </cell>
          <cell r="G665" t="str">
            <v>01402</v>
          </cell>
          <cell r="N665">
            <v>8240</v>
          </cell>
          <cell r="P665">
            <v>4805</v>
          </cell>
        </row>
        <row r="666">
          <cell r="D666" t="str">
            <v>UK</v>
          </cell>
          <cell r="F666" t="str">
            <v>077 12 02</v>
          </cell>
          <cell r="G666" t="str">
            <v>01402</v>
          </cell>
          <cell r="N666">
            <v>12121</v>
          </cell>
          <cell r="P666">
            <v>7070</v>
          </cell>
        </row>
        <row r="667">
          <cell r="D667" t="str">
            <v>PU</v>
          </cell>
          <cell r="F667" t="str">
            <v>077 12 02</v>
          </cell>
          <cell r="G667" t="str">
            <v>01402</v>
          </cell>
          <cell r="N667">
            <v>2575</v>
          </cell>
          <cell r="P667">
            <v>1500</v>
          </cell>
        </row>
        <row r="668">
          <cell r="D668" t="str">
            <v>UK</v>
          </cell>
          <cell r="F668" t="str">
            <v>077 12 02</v>
          </cell>
          <cell r="G668" t="str">
            <v>01402</v>
          </cell>
          <cell r="N668">
            <v>6825</v>
          </cell>
          <cell r="P668">
            <v>3979</v>
          </cell>
        </row>
        <row r="669">
          <cell r="D669" t="str">
            <v>UK</v>
          </cell>
          <cell r="F669" t="str">
            <v>077 12 02</v>
          </cell>
          <cell r="G669" t="str">
            <v>01402</v>
          </cell>
          <cell r="N669">
            <v>4459</v>
          </cell>
          <cell r="P669">
            <v>2599</v>
          </cell>
        </row>
        <row r="670">
          <cell r="D670" t="str">
            <v>KU</v>
          </cell>
          <cell r="F670" t="str">
            <v>077 12 02</v>
          </cell>
          <cell r="G670" t="str">
            <v>01402</v>
          </cell>
          <cell r="N670">
            <v>3969</v>
          </cell>
          <cell r="P670">
            <v>2313</v>
          </cell>
        </row>
        <row r="671">
          <cell r="D671" t="str">
            <v>UK</v>
          </cell>
          <cell r="F671" t="str">
            <v>077 12 02</v>
          </cell>
          <cell r="G671" t="str">
            <v>01402</v>
          </cell>
          <cell r="N671">
            <v>12626</v>
          </cell>
          <cell r="P671">
            <v>7364</v>
          </cell>
        </row>
        <row r="672">
          <cell r="D672" t="str">
            <v>PU</v>
          </cell>
          <cell r="F672" t="str">
            <v>077 12 02</v>
          </cell>
          <cell r="G672" t="str">
            <v>01402</v>
          </cell>
          <cell r="N672">
            <v>5236</v>
          </cell>
          <cell r="P672">
            <v>3053</v>
          </cell>
        </row>
        <row r="673">
          <cell r="D673" t="str">
            <v>UK</v>
          </cell>
          <cell r="F673" t="str">
            <v>077 12 02</v>
          </cell>
          <cell r="G673" t="str">
            <v>01402</v>
          </cell>
          <cell r="N673">
            <v>5537</v>
          </cell>
          <cell r="P673">
            <v>3229</v>
          </cell>
        </row>
        <row r="674">
          <cell r="D674" t="str">
            <v>UMB</v>
          </cell>
          <cell r="F674" t="str">
            <v>077 12 02</v>
          </cell>
          <cell r="G674" t="str">
            <v>01402</v>
          </cell>
          <cell r="N674">
            <v>9030</v>
          </cell>
          <cell r="P674">
            <v>5266</v>
          </cell>
        </row>
        <row r="675">
          <cell r="D675" t="str">
            <v>UK</v>
          </cell>
          <cell r="F675" t="str">
            <v>077 12 02</v>
          </cell>
          <cell r="G675" t="str">
            <v>01402</v>
          </cell>
          <cell r="N675">
            <v>7366</v>
          </cell>
          <cell r="P675">
            <v>4295</v>
          </cell>
        </row>
        <row r="676">
          <cell r="D676" t="str">
            <v>TVU</v>
          </cell>
          <cell r="F676" t="str">
            <v>077 12 02</v>
          </cell>
          <cell r="G676" t="str">
            <v>01402</v>
          </cell>
          <cell r="N676">
            <v>3009</v>
          </cell>
          <cell r="P676">
            <v>1753</v>
          </cell>
        </row>
        <row r="677">
          <cell r="D677" t="str">
            <v>UK</v>
          </cell>
          <cell r="F677" t="str">
            <v>077 12 02</v>
          </cell>
          <cell r="G677" t="str">
            <v>01402</v>
          </cell>
          <cell r="N677">
            <v>1295</v>
          </cell>
          <cell r="P677">
            <v>753</v>
          </cell>
        </row>
        <row r="678">
          <cell r="D678" t="str">
            <v>PU</v>
          </cell>
          <cell r="F678" t="str">
            <v>077 12 02</v>
          </cell>
          <cell r="G678" t="str">
            <v>01402</v>
          </cell>
          <cell r="N678">
            <v>4649</v>
          </cell>
          <cell r="P678">
            <v>2711</v>
          </cell>
        </row>
        <row r="679">
          <cell r="D679" t="str">
            <v>UK</v>
          </cell>
          <cell r="F679" t="str">
            <v>077 12 02</v>
          </cell>
          <cell r="G679" t="str">
            <v>01402</v>
          </cell>
          <cell r="N679">
            <v>9953</v>
          </cell>
          <cell r="P679">
            <v>5805</v>
          </cell>
        </row>
        <row r="680">
          <cell r="D680" t="str">
            <v>UMB</v>
          </cell>
          <cell r="F680" t="str">
            <v>077 12 02</v>
          </cell>
          <cell r="G680" t="str">
            <v>01402</v>
          </cell>
          <cell r="N680">
            <v>12920</v>
          </cell>
          <cell r="P680">
            <v>7535</v>
          </cell>
        </row>
        <row r="681">
          <cell r="D681" t="str">
            <v>EU</v>
          </cell>
          <cell r="F681" t="str">
            <v>077 12 02</v>
          </cell>
          <cell r="G681" t="str">
            <v>01402</v>
          </cell>
          <cell r="N681">
            <v>8247</v>
          </cell>
          <cell r="P681">
            <v>4810</v>
          </cell>
        </row>
        <row r="682">
          <cell r="D682" t="str">
            <v>UK</v>
          </cell>
          <cell r="F682" t="str">
            <v>077 12 02</v>
          </cell>
          <cell r="G682" t="str">
            <v>01402</v>
          </cell>
          <cell r="N682">
            <v>2999</v>
          </cell>
          <cell r="P682">
            <v>1747</v>
          </cell>
        </row>
        <row r="683">
          <cell r="D683" t="str">
            <v>UK</v>
          </cell>
          <cell r="F683" t="str">
            <v>077 12 02</v>
          </cell>
          <cell r="G683" t="str">
            <v>01402</v>
          </cell>
          <cell r="N683">
            <v>1856</v>
          </cell>
          <cell r="P683">
            <v>1081</v>
          </cell>
        </row>
        <row r="684">
          <cell r="D684" t="str">
            <v>UK</v>
          </cell>
          <cell r="F684" t="str">
            <v>077 12 02</v>
          </cell>
          <cell r="G684" t="str">
            <v>01402</v>
          </cell>
          <cell r="N684">
            <v>3704</v>
          </cell>
          <cell r="P684">
            <v>2159</v>
          </cell>
        </row>
        <row r="685">
          <cell r="D685" t="str">
            <v>UK</v>
          </cell>
          <cell r="F685" t="str">
            <v>077 12 02</v>
          </cell>
          <cell r="G685" t="str">
            <v>01402</v>
          </cell>
          <cell r="N685">
            <v>3496</v>
          </cell>
          <cell r="P685">
            <v>2038</v>
          </cell>
        </row>
        <row r="686">
          <cell r="D686" t="str">
            <v>UMB</v>
          </cell>
          <cell r="F686" t="str">
            <v>077 12 02</v>
          </cell>
          <cell r="G686" t="str">
            <v>01402</v>
          </cell>
          <cell r="N686">
            <v>10477</v>
          </cell>
          <cell r="P686">
            <v>6111</v>
          </cell>
        </row>
        <row r="687">
          <cell r="D687" t="str">
            <v>PU</v>
          </cell>
          <cell r="F687" t="str">
            <v>077 12 02</v>
          </cell>
          <cell r="G687" t="str">
            <v>01402</v>
          </cell>
          <cell r="N687">
            <v>8289</v>
          </cell>
          <cell r="P687">
            <v>4833</v>
          </cell>
        </row>
        <row r="688">
          <cell r="D688" t="str">
            <v>UPJŠ</v>
          </cell>
          <cell r="F688" t="str">
            <v>077 12 02</v>
          </cell>
          <cell r="G688" t="str">
            <v>01402</v>
          </cell>
          <cell r="N688">
            <v>5148</v>
          </cell>
          <cell r="P688">
            <v>3003</v>
          </cell>
        </row>
        <row r="689">
          <cell r="D689" t="str">
            <v>UMB</v>
          </cell>
          <cell r="F689" t="str">
            <v>077 12 02</v>
          </cell>
          <cell r="G689" t="str">
            <v>01402</v>
          </cell>
          <cell r="N689">
            <v>1971</v>
          </cell>
          <cell r="P689">
            <v>1149</v>
          </cell>
        </row>
        <row r="690">
          <cell r="D690" t="str">
            <v>UKF</v>
          </cell>
          <cell r="F690" t="str">
            <v>077 12 02</v>
          </cell>
          <cell r="G690" t="str">
            <v>01402</v>
          </cell>
          <cell r="N690">
            <v>3328</v>
          </cell>
          <cell r="P690">
            <v>1940</v>
          </cell>
        </row>
        <row r="691">
          <cell r="D691" t="str">
            <v>UCM</v>
          </cell>
          <cell r="F691" t="str">
            <v>077 12 02</v>
          </cell>
          <cell r="G691" t="str">
            <v>01402</v>
          </cell>
          <cell r="N691">
            <v>4279</v>
          </cell>
          <cell r="P691">
            <v>2494</v>
          </cell>
        </row>
        <row r="692">
          <cell r="D692" t="str">
            <v>UK</v>
          </cell>
          <cell r="F692" t="str">
            <v>077 12 02</v>
          </cell>
          <cell r="G692" t="str">
            <v>01402</v>
          </cell>
          <cell r="N692">
            <v>2572</v>
          </cell>
          <cell r="P692">
            <v>1499</v>
          </cell>
        </row>
        <row r="693">
          <cell r="D693" t="str">
            <v>PU</v>
          </cell>
          <cell r="F693" t="str">
            <v>077 12 02</v>
          </cell>
          <cell r="G693" t="str">
            <v>01402</v>
          </cell>
          <cell r="N693">
            <v>9480</v>
          </cell>
          <cell r="P693">
            <v>5530</v>
          </cell>
        </row>
        <row r="694">
          <cell r="D694" t="str">
            <v>PU</v>
          </cell>
          <cell r="F694" t="str">
            <v>077 12 02</v>
          </cell>
          <cell r="G694" t="str">
            <v>01402</v>
          </cell>
          <cell r="N694">
            <v>7438</v>
          </cell>
          <cell r="P694">
            <v>4337</v>
          </cell>
        </row>
        <row r="695">
          <cell r="D695" t="str">
            <v>UK</v>
          </cell>
          <cell r="F695" t="str">
            <v>077 12 02</v>
          </cell>
          <cell r="G695" t="str">
            <v>01402</v>
          </cell>
          <cell r="N695">
            <v>5486</v>
          </cell>
          <cell r="P695">
            <v>3199</v>
          </cell>
        </row>
        <row r="696">
          <cell r="D696" t="str">
            <v>AU</v>
          </cell>
          <cell r="F696" t="str">
            <v>077 12 02</v>
          </cell>
          <cell r="G696" t="str">
            <v>01402</v>
          </cell>
          <cell r="N696">
            <v>4396</v>
          </cell>
          <cell r="P696">
            <v>0</v>
          </cell>
        </row>
        <row r="697">
          <cell r="D697" t="str">
            <v>AU</v>
          </cell>
          <cell r="F697" t="str">
            <v>077 12 02</v>
          </cell>
          <cell r="G697" t="str">
            <v>01402</v>
          </cell>
          <cell r="N697">
            <v>-4396</v>
          </cell>
          <cell r="P697">
            <v>0</v>
          </cell>
        </row>
        <row r="698">
          <cell r="D698" t="str">
            <v>UMB</v>
          </cell>
          <cell r="F698" t="str">
            <v>077 12 02</v>
          </cell>
          <cell r="G698" t="str">
            <v>01402</v>
          </cell>
          <cell r="N698">
            <v>3399</v>
          </cell>
          <cell r="P698">
            <v>1982</v>
          </cell>
        </row>
        <row r="699">
          <cell r="D699" t="str">
            <v>UMB</v>
          </cell>
          <cell r="F699" t="str">
            <v>077 12 02</v>
          </cell>
          <cell r="G699" t="str">
            <v>01402</v>
          </cell>
          <cell r="N699">
            <v>13179</v>
          </cell>
          <cell r="P699">
            <v>7687</v>
          </cell>
        </row>
        <row r="700">
          <cell r="D700" t="str">
            <v>UPJŠ</v>
          </cell>
          <cell r="F700" t="str">
            <v>077 12 02</v>
          </cell>
          <cell r="G700" t="str">
            <v>01402</v>
          </cell>
          <cell r="N700">
            <v>19763</v>
          </cell>
          <cell r="P700">
            <v>11526</v>
          </cell>
        </row>
        <row r="701">
          <cell r="D701" t="str">
            <v>EU</v>
          </cell>
          <cell r="F701" t="str">
            <v>077 12 02</v>
          </cell>
          <cell r="G701" t="str">
            <v>01402</v>
          </cell>
          <cell r="N701">
            <v>16664</v>
          </cell>
          <cell r="P701">
            <v>9719</v>
          </cell>
        </row>
        <row r="702">
          <cell r="D702" t="str">
            <v>UMB</v>
          </cell>
          <cell r="F702" t="str">
            <v>077 12 02</v>
          </cell>
          <cell r="G702" t="str">
            <v>01402</v>
          </cell>
          <cell r="N702">
            <v>14374</v>
          </cell>
          <cell r="P702">
            <v>8383</v>
          </cell>
        </row>
        <row r="703">
          <cell r="D703" t="str">
            <v>ŽU</v>
          </cell>
          <cell r="F703" t="str">
            <v>077 12 02</v>
          </cell>
          <cell r="G703" t="str">
            <v>01402</v>
          </cell>
          <cell r="N703">
            <v>10709</v>
          </cell>
          <cell r="P703">
            <v>6246</v>
          </cell>
        </row>
        <row r="704">
          <cell r="D704" t="str">
            <v>UCM</v>
          </cell>
          <cell r="F704" t="str">
            <v>077 12 02</v>
          </cell>
          <cell r="G704" t="str">
            <v>01402</v>
          </cell>
          <cell r="N704">
            <v>19819</v>
          </cell>
          <cell r="P704">
            <v>11559</v>
          </cell>
        </row>
        <row r="705">
          <cell r="D705" t="str">
            <v>PU</v>
          </cell>
          <cell r="F705" t="str">
            <v>077 12 02</v>
          </cell>
          <cell r="G705" t="str">
            <v>01402</v>
          </cell>
          <cell r="N705">
            <v>14166</v>
          </cell>
          <cell r="P705">
            <v>8262</v>
          </cell>
        </row>
        <row r="706">
          <cell r="D706" t="str">
            <v>UK</v>
          </cell>
          <cell r="F706" t="str">
            <v>077 12 02</v>
          </cell>
          <cell r="G706" t="str">
            <v>01402</v>
          </cell>
          <cell r="N706">
            <v>6273</v>
          </cell>
          <cell r="P706">
            <v>3657</v>
          </cell>
        </row>
        <row r="707">
          <cell r="D707" t="str">
            <v>UMB</v>
          </cell>
          <cell r="F707" t="str">
            <v>077 12 02</v>
          </cell>
          <cell r="G707" t="str">
            <v>01402</v>
          </cell>
          <cell r="N707">
            <v>13743</v>
          </cell>
          <cell r="P707">
            <v>8016</v>
          </cell>
        </row>
        <row r="708">
          <cell r="D708" t="str">
            <v>EU</v>
          </cell>
          <cell r="F708" t="str">
            <v>077 12 02</v>
          </cell>
          <cell r="G708" t="str">
            <v>01402</v>
          </cell>
          <cell r="N708">
            <v>11879</v>
          </cell>
          <cell r="P708">
            <v>6927</v>
          </cell>
        </row>
        <row r="709">
          <cell r="D709" t="str">
            <v>UK</v>
          </cell>
          <cell r="F709" t="str">
            <v>077 12 02</v>
          </cell>
          <cell r="G709" t="str">
            <v>01402</v>
          </cell>
          <cell r="N709">
            <v>9600</v>
          </cell>
          <cell r="P709">
            <v>5600</v>
          </cell>
        </row>
        <row r="710">
          <cell r="D710" t="str">
            <v>ŽU</v>
          </cell>
          <cell r="F710" t="str">
            <v>077 12 02</v>
          </cell>
          <cell r="G710" t="str">
            <v>01402</v>
          </cell>
          <cell r="N710">
            <v>12866</v>
          </cell>
          <cell r="P710">
            <v>7504</v>
          </cell>
        </row>
        <row r="711">
          <cell r="D711" t="str">
            <v>UPJŠ</v>
          </cell>
          <cell r="F711" t="str">
            <v>077 12 02</v>
          </cell>
          <cell r="G711" t="str">
            <v>01402</v>
          </cell>
          <cell r="N711">
            <v>6139</v>
          </cell>
          <cell r="P711">
            <v>3579</v>
          </cell>
        </row>
        <row r="712">
          <cell r="D712" t="str">
            <v>EU</v>
          </cell>
          <cell r="F712" t="str">
            <v>077 12 02</v>
          </cell>
          <cell r="G712" t="str">
            <v>01402</v>
          </cell>
          <cell r="N712">
            <v>18568</v>
          </cell>
          <cell r="P712">
            <v>10830</v>
          </cell>
        </row>
        <row r="713">
          <cell r="D713" t="str">
            <v>TUKE</v>
          </cell>
          <cell r="F713" t="str">
            <v>077 12 02</v>
          </cell>
          <cell r="G713" t="str">
            <v>01402</v>
          </cell>
          <cell r="N713">
            <v>6049</v>
          </cell>
          <cell r="P713">
            <v>3528</v>
          </cell>
        </row>
        <row r="714">
          <cell r="D714" t="str">
            <v>UPJŠ</v>
          </cell>
          <cell r="F714" t="str">
            <v>077 12 02</v>
          </cell>
          <cell r="G714" t="str">
            <v>01402</v>
          </cell>
          <cell r="N714">
            <v>14945</v>
          </cell>
          <cell r="P714">
            <v>8717</v>
          </cell>
        </row>
        <row r="715">
          <cell r="D715" t="str">
            <v>STU</v>
          </cell>
          <cell r="F715" t="str">
            <v>077 12 02</v>
          </cell>
          <cell r="G715" t="str">
            <v>01402</v>
          </cell>
          <cell r="N715">
            <v>10767</v>
          </cell>
          <cell r="P715">
            <v>6280</v>
          </cell>
        </row>
        <row r="716">
          <cell r="D716" t="str">
            <v>UK</v>
          </cell>
          <cell r="F716" t="str">
            <v>077 12 02</v>
          </cell>
          <cell r="G716" t="str">
            <v>01402</v>
          </cell>
          <cell r="N716">
            <v>5706</v>
          </cell>
          <cell r="P716">
            <v>3327</v>
          </cell>
        </row>
        <row r="717">
          <cell r="D717" t="str">
            <v>UK</v>
          </cell>
          <cell r="F717" t="str">
            <v>077 12 02</v>
          </cell>
          <cell r="G717" t="str">
            <v>01402</v>
          </cell>
          <cell r="N717">
            <v>10280</v>
          </cell>
          <cell r="P717">
            <v>5995</v>
          </cell>
        </row>
        <row r="718">
          <cell r="D718" t="str">
            <v>EU</v>
          </cell>
          <cell r="F718" t="str">
            <v>077 12 02</v>
          </cell>
          <cell r="G718" t="str">
            <v>01402</v>
          </cell>
          <cell r="N718">
            <v>12190</v>
          </cell>
          <cell r="P718">
            <v>7109</v>
          </cell>
        </row>
        <row r="719">
          <cell r="D719" t="str">
            <v>UCM</v>
          </cell>
          <cell r="F719" t="str">
            <v>077 12 02</v>
          </cell>
          <cell r="G719" t="str">
            <v>01402</v>
          </cell>
          <cell r="N719">
            <v>17430</v>
          </cell>
          <cell r="P719">
            <v>10166</v>
          </cell>
        </row>
        <row r="720">
          <cell r="D720" t="str">
            <v>PU</v>
          </cell>
          <cell r="F720" t="str">
            <v>077 12 02</v>
          </cell>
          <cell r="G720" t="str">
            <v>01402</v>
          </cell>
          <cell r="N720">
            <v>13092</v>
          </cell>
          <cell r="P720">
            <v>7637</v>
          </cell>
        </row>
        <row r="721">
          <cell r="D721" t="str">
            <v>UPJŠ</v>
          </cell>
          <cell r="F721" t="str">
            <v>077 12 02</v>
          </cell>
          <cell r="G721" t="str">
            <v>01402</v>
          </cell>
          <cell r="N721">
            <v>7895</v>
          </cell>
          <cell r="P721">
            <v>4603</v>
          </cell>
        </row>
        <row r="722">
          <cell r="D722" t="str">
            <v>ŽU</v>
          </cell>
          <cell r="F722" t="str">
            <v>077 12 02</v>
          </cell>
          <cell r="G722" t="str">
            <v>01402</v>
          </cell>
          <cell r="N722">
            <v>11921</v>
          </cell>
          <cell r="P722">
            <v>6953</v>
          </cell>
        </row>
        <row r="723">
          <cell r="D723" t="str">
            <v>SPU</v>
          </cell>
          <cell r="F723" t="str">
            <v>077 12 02</v>
          </cell>
          <cell r="G723" t="str">
            <v>01402</v>
          </cell>
          <cell r="N723">
            <v>5674</v>
          </cell>
          <cell r="P723">
            <v>3308</v>
          </cell>
        </row>
        <row r="724">
          <cell r="D724" t="str">
            <v>UKF</v>
          </cell>
          <cell r="F724" t="str">
            <v>077 12 02</v>
          </cell>
          <cell r="G724" t="str">
            <v>01402</v>
          </cell>
          <cell r="N724">
            <v>7890</v>
          </cell>
          <cell r="P724">
            <v>4601</v>
          </cell>
        </row>
        <row r="725">
          <cell r="D725" t="str">
            <v>ŽU</v>
          </cell>
          <cell r="F725" t="str">
            <v>077 12 02</v>
          </cell>
          <cell r="G725" t="str">
            <v>01402</v>
          </cell>
          <cell r="N725">
            <v>3522</v>
          </cell>
          <cell r="P725">
            <v>2053</v>
          </cell>
        </row>
        <row r="726">
          <cell r="D726" t="str">
            <v>EU</v>
          </cell>
          <cell r="F726" t="str">
            <v>077 12 02</v>
          </cell>
          <cell r="G726" t="str">
            <v>01402</v>
          </cell>
          <cell r="N726">
            <v>5800</v>
          </cell>
          <cell r="P726">
            <v>3382</v>
          </cell>
        </row>
        <row r="727">
          <cell r="D727" t="str">
            <v>UK</v>
          </cell>
          <cell r="F727" t="str">
            <v>077 12 02</v>
          </cell>
          <cell r="G727" t="str">
            <v>01402</v>
          </cell>
          <cell r="N727">
            <v>8742</v>
          </cell>
          <cell r="P727">
            <v>5098</v>
          </cell>
        </row>
        <row r="728">
          <cell r="D728" t="str">
            <v>ŽU</v>
          </cell>
          <cell r="F728" t="str">
            <v>077 12 02</v>
          </cell>
          <cell r="G728" t="str">
            <v>01402</v>
          </cell>
          <cell r="N728">
            <v>15171</v>
          </cell>
          <cell r="P728">
            <v>8849</v>
          </cell>
        </row>
        <row r="729">
          <cell r="D729" t="str">
            <v>EU</v>
          </cell>
          <cell r="F729" t="str">
            <v>077 12 02</v>
          </cell>
          <cell r="G729" t="str">
            <v>01402</v>
          </cell>
          <cell r="N729">
            <v>13018</v>
          </cell>
          <cell r="P729">
            <v>7592</v>
          </cell>
        </row>
        <row r="730">
          <cell r="D730" t="str">
            <v>TUAD</v>
          </cell>
          <cell r="F730" t="str">
            <v>077 12 02</v>
          </cell>
          <cell r="G730" t="str">
            <v>01402</v>
          </cell>
          <cell r="N730">
            <v>6097</v>
          </cell>
          <cell r="P730">
            <v>3556</v>
          </cell>
        </row>
        <row r="731">
          <cell r="D731" t="str">
            <v>EU</v>
          </cell>
          <cell r="F731" t="str">
            <v>077 12 02</v>
          </cell>
          <cell r="G731" t="str">
            <v>01402</v>
          </cell>
          <cell r="N731">
            <v>7588</v>
          </cell>
          <cell r="P731">
            <v>4425</v>
          </cell>
        </row>
        <row r="732">
          <cell r="D732" t="str">
            <v>TUZVO</v>
          </cell>
          <cell r="F732" t="str">
            <v>077 12 02</v>
          </cell>
          <cell r="G732" t="str">
            <v>01402</v>
          </cell>
          <cell r="N732">
            <v>6987</v>
          </cell>
          <cell r="P732">
            <v>4075</v>
          </cell>
        </row>
        <row r="733">
          <cell r="D733" t="str">
            <v>UK</v>
          </cell>
          <cell r="F733" t="str">
            <v>077 12 02</v>
          </cell>
          <cell r="G733" t="str">
            <v>01402</v>
          </cell>
          <cell r="N733">
            <v>3105</v>
          </cell>
          <cell r="P733">
            <v>1809</v>
          </cell>
        </row>
        <row r="734">
          <cell r="D734" t="str">
            <v>EU</v>
          </cell>
          <cell r="F734" t="str">
            <v>077 12 02</v>
          </cell>
          <cell r="G734" t="str">
            <v>01402</v>
          </cell>
          <cell r="N734">
            <v>15135</v>
          </cell>
          <cell r="P734">
            <v>8828</v>
          </cell>
        </row>
        <row r="735">
          <cell r="D735" t="str">
            <v>EU</v>
          </cell>
          <cell r="F735" t="str">
            <v>077 12 02</v>
          </cell>
          <cell r="G735" t="str">
            <v>01402</v>
          </cell>
          <cell r="N735">
            <v>15200</v>
          </cell>
          <cell r="P735">
            <v>8865</v>
          </cell>
        </row>
        <row r="736">
          <cell r="D736" t="str">
            <v>SPU</v>
          </cell>
          <cell r="F736" t="str">
            <v>077 12 02</v>
          </cell>
          <cell r="G736" t="str">
            <v>01402</v>
          </cell>
          <cell r="N736">
            <v>4454</v>
          </cell>
          <cell r="P736">
            <v>2597</v>
          </cell>
        </row>
        <row r="737">
          <cell r="D737" t="str">
            <v>TVU</v>
          </cell>
          <cell r="F737" t="str">
            <v>077 12 02</v>
          </cell>
          <cell r="G737" t="str">
            <v>01402</v>
          </cell>
          <cell r="N737">
            <v>2763</v>
          </cell>
          <cell r="P737">
            <v>1611</v>
          </cell>
        </row>
        <row r="738">
          <cell r="D738" t="str">
            <v>UK</v>
          </cell>
          <cell r="F738" t="str">
            <v>077 12 02</v>
          </cell>
          <cell r="G738" t="str">
            <v>01402</v>
          </cell>
          <cell r="N738">
            <v>2562</v>
          </cell>
          <cell r="P738">
            <v>1493</v>
          </cell>
        </row>
        <row r="739">
          <cell r="D739" t="str">
            <v>SPU</v>
          </cell>
          <cell r="F739" t="str">
            <v>077 12 02</v>
          </cell>
          <cell r="G739" t="str">
            <v>01402</v>
          </cell>
          <cell r="N739">
            <v>6696</v>
          </cell>
          <cell r="P739">
            <v>3906</v>
          </cell>
        </row>
        <row r="740">
          <cell r="D740" t="str">
            <v>EU</v>
          </cell>
          <cell r="F740" t="str">
            <v>077 12 02</v>
          </cell>
          <cell r="G740" t="str">
            <v>01402</v>
          </cell>
          <cell r="N740">
            <v>7299</v>
          </cell>
          <cell r="P740">
            <v>4257</v>
          </cell>
        </row>
        <row r="741">
          <cell r="D741" t="str">
            <v>SPU</v>
          </cell>
          <cell r="F741" t="str">
            <v>077 12 02</v>
          </cell>
          <cell r="G741" t="str">
            <v>01402</v>
          </cell>
          <cell r="N741">
            <v>8071</v>
          </cell>
          <cell r="P741">
            <v>4706</v>
          </cell>
        </row>
        <row r="742">
          <cell r="D742" t="str">
            <v>EU</v>
          </cell>
          <cell r="F742" t="str">
            <v>077 12 02</v>
          </cell>
          <cell r="G742" t="str">
            <v>01402</v>
          </cell>
          <cell r="N742">
            <v>11756</v>
          </cell>
          <cell r="P742">
            <v>6856</v>
          </cell>
        </row>
        <row r="743">
          <cell r="D743" t="str">
            <v>UMB</v>
          </cell>
          <cell r="F743" t="str">
            <v>077 12 02</v>
          </cell>
          <cell r="G743" t="str">
            <v>01402</v>
          </cell>
          <cell r="N743">
            <v>7676</v>
          </cell>
          <cell r="P743">
            <v>4476</v>
          </cell>
        </row>
        <row r="744">
          <cell r="D744" t="str">
            <v>EU</v>
          </cell>
          <cell r="F744" t="str">
            <v>077 12 02</v>
          </cell>
          <cell r="G744" t="str">
            <v>01402</v>
          </cell>
          <cell r="N744">
            <v>14565</v>
          </cell>
          <cell r="P744">
            <v>8494</v>
          </cell>
        </row>
        <row r="745">
          <cell r="D745" t="str">
            <v>UMB</v>
          </cell>
          <cell r="F745" t="str">
            <v>077 12 02</v>
          </cell>
          <cell r="G745" t="str">
            <v>01402</v>
          </cell>
          <cell r="N745">
            <v>7104</v>
          </cell>
          <cell r="P745">
            <v>4144</v>
          </cell>
        </row>
        <row r="746">
          <cell r="D746" t="str">
            <v>UMB</v>
          </cell>
          <cell r="F746" t="str">
            <v>077 12 02</v>
          </cell>
          <cell r="G746" t="str">
            <v>01402</v>
          </cell>
          <cell r="N746">
            <v>12573</v>
          </cell>
          <cell r="P746">
            <v>7332</v>
          </cell>
        </row>
        <row r="747">
          <cell r="D747" t="str">
            <v>TUZVO</v>
          </cell>
          <cell r="F747" t="str">
            <v>077 12 02</v>
          </cell>
          <cell r="G747" t="str">
            <v>01402</v>
          </cell>
          <cell r="N747">
            <v>12439</v>
          </cell>
          <cell r="P747">
            <v>7254</v>
          </cell>
        </row>
        <row r="748">
          <cell r="D748" t="str">
            <v>TUZVO</v>
          </cell>
          <cell r="F748" t="str">
            <v>077 12 02</v>
          </cell>
          <cell r="G748" t="str">
            <v>01402</v>
          </cell>
          <cell r="N748">
            <v>6914</v>
          </cell>
          <cell r="P748">
            <v>4032</v>
          </cell>
        </row>
        <row r="749">
          <cell r="D749" t="str">
            <v>TVU</v>
          </cell>
          <cell r="F749" t="str">
            <v>077 12 02</v>
          </cell>
          <cell r="G749" t="str">
            <v>01402</v>
          </cell>
          <cell r="N749">
            <v>5142</v>
          </cell>
          <cell r="P749">
            <v>2998</v>
          </cell>
        </row>
        <row r="750">
          <cell r="D750" t="str">
            <v>ŽU</v>
          </cell>
          <cell r="F750" t="str">
            <v>077 12 02</v>
          </cell>
          <cell r="G750" t="str">
            <v>01402</v>
          </cell>
          <cell r="N750">
            <v>6712</v>
          </cell>
          <cell r="P750">
            <v>3914</v>
          </cell>
        </row>
        <row r="751">
          <cell r="D751" t="str">
            <v>TUAD</v>
          </cell>
          <cell r="F751" t="str">
            <v>077 12 02</v>
          </cell>
          <cell r="G751" t="str">
            <v>01402</v>
          </cell>
          <cell r="N751">
            <v>3112</v>
          </cell>
          <cell r="P751">
            <v>1814</v>
          </cell>
        </row>
        <row r="752">
          <cell r="D752" t="str">
            <v>EU</v>
          </cell>
          <cell r="F752" t="str">
            <v>077 12 02</v>
          </cell>
          <cell r="G752" t="str">
            <v>01402</v>
          </cell>
          <cell r="N752">
            <v>8796</v>
          </cell>
          <cell r="P752">
            <v>5131</v>
          </cell>
        </row>
        <row r="753">
          <cell r="D753" t="str">
            <v>UK</v>
          </cell>
          <cell r="F753" t="str">
            <v>077 12 02</v>
          </cell>
          <cell r="G753" t="str">
            <v>01402</v>
          </cell>
          <cell r="N753">
            <v>9888</v>
          </cell>
          <cell r="P753">
            <v>5768</v>
          </cell>
        </row>
        <row r="754">
          <cell r="D754" t="str">
            <v>UMB</v>
          </cell>
          <cell r="F754" t="str">
            <v>077 12 02</v>
          </cell>
          <cell r="G754" t="str">
            <v>01402</v>
          </cell>
          <cell r="N754">
            <v>4979</v>
          </cell>
          <cell r="P754">
            <v>2902</v>
          </cell>
        </row>
        <row r="755">
          <cell r="D755" t="str">
            <v>EU</v>
          </cell>
          <cell r="F755" t="str">
            <v>077 12 02</v>
          </cell>
          <cell r="G755" t="str">
            <v>01402</v>
          </cell>
          <cell r="N755">
            <v>4399</v>
          </cell>
          <cell r="P755">
            <v>2564</v>
          </cell>
        </row>
        <row r="756">
          <cell r="D756" t="str">
            <v>UK</v>
          </cell>
          <cell r="F756" t="str">
            <v>077 12 02</v>
          </cell>
          <cell r="G756" t="str">
            <v>01402</v>
          </cell>
          <cell r="N756">
            <v>2994</v>
          </cell>
          <cell r="P756">
            <v>1745</v>
          </cell>
        </row>
        <row r="757">
          <cell r="D757" t="str">
            <v>STU</v>
          </cell>
          <cell r="F757" t="str">
            <v>077 12 02</v>
          </cell>
          <cell r="G757" t="str">
            <v>01402</v>
          </cell>
          <cell r="N757">
            <v>19102</v>
          </cell>
          <cell r="P757">
            <v>11141</v>
          </cell>
        </row>
        <row r="758">
          <cell r="D758" t="str">
            <v>STU</v>
          </cell>
          <cell r="F758" t="str">
            <v>077 12 02</v>
          </cell>
          <cell r="G758" t="str">
            <v>01402</v>
          </cell>
          <cell r="N758">
            <v>17152</v>
          </cell>
          <cell r="P758">
            <v>10004</v>
          </cell>
        </row>
        <row r="759">
          <cell r="D759" t="str">
            <v>TUKE</v>
          </cell>
          <cell r="F759" t="str">
            <v>077 12 02</v>
          </cell>
          <cell r="G759" t="str">
            <v>01402</v>
          </cell>
          <cell r="N759">
            <v>10671</v>
          </cell>
          <cell r="P759">
            <v>6224</v>
          </cell>
        </row>
        <row r="760">
          <cell r="D760" t="str">
            <v>STU</v>
          </cell>
          <cell r="F760" t="str">
            <v>077 12 02</v>
          </cell>
          <cell r="G760" t="str">
            <v>01402</v>
          </cell>
          <cell r="N760">
            <v>11928</v>
          </cell>
          <cell r="P760">
            <v>6958</v>
          </cell>
        </row>
        <row r="761">
          <cell r="D761" t="str">
            <v>UK</v>
          </cell>
          <cell r="F761" t="str">
            <v>077 12 02</v>
          </cell>
          <cell r="G761" t="str">
            <v>01402</v>
          </cell>
          <cell r="N761">
            <v>10792</v>
          </cell>
          <cell r="P761">
            <v>6294</v>
          </cell>
        </row>
        <row r="762">
          <cell r="D762" t="str">
            <v>UK</v>
          </cell>
          <cell r="F762" t="str">
            <v>077 12 02</v>
          </cell>
          <cell r="G762" t="str">
            <v>01402</v>
          </cell>
          <cell r="N762">
            <v>7338</v>
          </cell>
          <cell r="P762">
            <v>4279</v>
          </cell>
        </row>
        <row r="763">
          <cell r="D763" t="str">
            <v>UK</v>
          </cell>
          <cell r="F763" t="str">
            <v>077 12 02</v>
          </cell>
          <cell r="G763" t="str">
            <v>01402</v>
          </cell>
          <cell r="N763">
            <v>15250</v>
          </cell>
          <cell r="P763">
            <v>8894</v>
          </cell>
        </row>
        <row r="764">
          <cell r="D764" t="str">
            <v>UK</v>
          </cell>
          <cell r="F764" t="str">
            <v>077 12 02</v>
          </cell>
          <cell r="G764" t="str">
            <v>01402</v>
          </cell>
          <cell r="N764">
            <v>8194</v>
          </cell>
          <cell r="P764">
            <v>4778</v>
          </cell>
        </row>
        <row r="765">
          <cell r="D765" t="str">
            <v>UPJŠ</v>
          </cell>
          <cell r="F765" t="str">
            <v>077 12 02</v>
          </cell>
          <cell r="G765" t="str">
            <v>01402</v>
          </cell>
          <cell r="N765">
            <v>12685</v>
          </cell>
          <cell r="P765">
            <v>7399</v>
          </cell>
        </row>
        <row r="766">
          <cell r="D766" t="str">
            <v>UK</v>
          </cell>
          <cell r="F766" t="str">
            <v>077 12 02</v>
          </cell>
          <cell r="G766" t="str">
            <v>01402</v>
          </cell>
          <cell r="N766">
            <v>6973</v>
          </cell>
          <cell r="P766">
            <v>4067</v>
          </cell>
        </row>
        <row r="767">
          <cell r="D767" t="str">
            <v>STU</v>
          </cell>
          <cell r="F767" t="str">
            <v>077 12 02</v>
          </cell>
          <cell r="G767" t="str">
            <v>01402</v>
          </cell>
          <cell r="N767">
            <v>17940</v>
          </cell>
          <cell r="P767">
            <v>10465</v>
          </cell>
        </row>
        <row r="768">
          <cell r="D768" t="str">
            <v>UK</v>
          </cell>
          <cell r="F768" t="str">
            <v>077 12 02</v>
          </cell>
          <cell r="G768" t="str">
            <v>01402</v>
          </cell>
          <cell r="N768">
            <v>18132</v>
          </cell>
          <cell r="P768">
            <v>10577</v>
          </cell>
        </row>
        <row r="769">
          <cell r="D769" t="str">
            <v>TUZVO</v>
          </cell>
          <cell r="F769" t="str">
            <v>077 12 02</v>
          </cell>
          <cell r="G769" t="str">
            <v>01402</v>
          </cell>
          <cell r="N769">
            <v>18882</v>
          </cell>
          <cell r="P769">
            <v>11013</v>
          </cell>
        </row>
        <row r="770">
          <cell r="D770" t="str">
            <v>UK</v>
          </cell>
          <cell r="F770" t="str">
            <v>077 12 02</v>
          </cell>
          <cell r="G770" t="str">
            <v>01402</v>
          </cell>
          <cell r="N770">
            <v>14959</v>
          </cell>
          <cell r="P770">
            <v>8724</v>
          </cell>
        </row>
        <row r="771">
          <cell r="D771" t="str">
            <v>UPJŠ</v>
          </cell>
          <cell r="F771" t="str">
            <v>077 12 02</v>
          </cell>
          <cell r="G771" t="str">
            <v>01402</v>
          </cell>
          <cell r="N771">
            <v>13426</v>
          </cell>
          <cell r="P771">
            <v>7830</v>
          </cell>
        </row>
        <row r="772">
          <cell r="D772" t="str">
            <v>UK</v>
          </cell>
          <cell r="F772" t="str">
            <v>077 12 02</v>
          </cell>
          <cell r="G772" t="str">
            <v>01402</v>
          </cell>
          <cell r="N772">
            <v>18180</v>
          </cell>
          <cell r="P772">
            <v>10605</v>
          </cell>
        </row>
        <row r="773">
          <cell r="D773" t="str">
            <v>UK</v>
          </cell>
          <cell r="F773" t="str">
            <v>077 12 02</v>
          </cell>
          <cell r="G773" t="str">
            <v>01402</v>
          </cell>
          <cell r="N773">
            <v>14694</v>
          </cell>
          <cell r="P773">
            <v>8570</v>
          </cell>
        </row>
        <row r="774">
          <cell r="D774" t="str">
            <v>SPU</v>
          </cell>
          <cell r="F774" t="str">
            <v>077 12 02</v>
          </cell>
          <cell r="G774" t="str">
            <v>01402</v>
          </cell>
          <cell r="N774">
            <v>15645</v>
          </cell>
          <cell r="P774">
            <v>9124</v>
          </cell>
        </row>
        <row r="775">
          <cell r="D775" t="str">
            <v>UMB</v>
          </cell>
          <cell r="F775" t="str">
            <v>077 12 02</v>
          </cell>
          <cell r="G775" t="str">
            <v>01402</v>
          </cell>
          <cell r="N775">
            <v>15115</v>
          </cell>
          <cell r="P775">
            <v>8815</v>
          </cell>
        </row>
        <row r="776">
          <cell r="D776" t="str">
            <v>UK</v>
          </cell>
          <cell r="F776" t="str">
            <v>077 12 02</v>
          </cell>
          <cell r="G776" t="str">
            <v>01402</v>
          </cell>
          <cell r="N776">
            <v>11316</v>
          </cell>
          <cell r="P776">
            <v>6601</v>
          </cell>
        </row>
        <row r="777">
          <cell r="D777" t="str">
            <v>UK</v>
          </cell>
          <cell r="F777" t="str">
            <v>077 12 02</v>
          </cell>
          <cell r="G777" t="str">
            <v>01402</v>
          </cell>
          <cell r="N777">
            <v>13961</v>
          </cell>
          <cell r="P777">
            <v>8143</v>
          </cell>
        </row>
        <row r="778">
          <cell r="D778" t="str">
            <v>UK</v>
          </cell>
          <cell r="F778" t="str">
            <v>077 12 02</v>
          </cell>
          <cell r="G778" t="str">
            <v>01402</v>
          </cell>
          <cell r="N778">
            <v>11972</v>
          </cell>
          <cell r="P778">
            <v>6982</v>
          </cell>
        </row>
        <row r="779">
          <cell r="D779" t="str">
            <v>UKF</v>
          </cell>
          <cell r="F779" t="str">
            <v>077 12 02</v>
          </cell>
          <cell r="G779" t="str">
            <v>01402</v>
          </cell>
          <cell r="N779">
            <v>5526</v>
          </cell>
          <cell r="P779">
            <v>3222</v>
          </cell>
        </row>
        <row r="780">
          <cell r="D780" t="str">
            <v>UK</v>
          </cell>
          <cell r="F780" t="str">
            <v>077 12 02</v>
          </cell>
          <cell r="G780" t="str">
            <v>01402</v>
          </cell>
          <cell r="N780">
            <v>14032</v>
          </cell>
          <cell r="P780">
            <v>8184</v>
          </cell>
        </row>
        <row r="781">
          <cell r="D781" t="str">
            <v>UK</v>
          </cell>
          <cell r="F781" t="str">
            <v>077 12 02</v>
          </cell>
          <cell r="G781" t="str">
            <v>01402</v>
          </cell>
          <cell r="N781">
            <v>11020</v>
          </cell>
          <cell r="P781">
            <v>6427</v>
          </cell>
        </row>
        <row r="782">
          <cell r="D782" t="str">
            <v>UK</v>
          </cell>
          <cell r="F782" t="str">
            <v>077 12 02</v>
          </cell>
          <cell r="G782" t="str">
            <v>01402</v>
          </cell>
          <cell r="N782">
            <v>8456</v>
          </cell>
          <cell r="P782">
            <v>4931</v>
          </cell>
        </row>
        <row r="783">
          <cell r="D783" t="str">
            <v>UK</v>
          </cell>
          <cell r="F783" t="str">
            <v>077 12 02</v>
          </cell>
          <cell r="G783" t="str">
            <v>01402</v>
          </cell>
          <cell r="N783">
            <v>5500</v>
          </cell>
          <cell r="P783">
            <v>3207</v>
          </cell>
        </row>
        <row r="784">
          <cell r="D784" t="str">
            <v>UKF</v>
          </cell>
          <cell r="F784" t="str">
            <v>077 12 02</v>
          </cell>
          <cell r="G784" t="str">
            <v>01402</v>
          </cell>
          <cell r="N784">
            <v>12606</v>
          </cell>
          <cell r="P784">
            <v>7352</v>
          </cell>
        </row>
        <row r="785">
          <cell r="D785" t="str">
            <v>SPU</v>
          </cell>
          <cell r="F785" t="str">
            <v>077 12 02</v>
          </cell>
          <cell r="G785" t="str">
            <v>01402</v>
          </cell>
          <cell r="N785">
            <v>8929</v>
          </cell>
          <cell r="P785">
            <v>5208</v>
          </cell>
        </row>
        <row r="786">
          <cell r="D786" t="str">
            <v>UK</v>
          </cell>
          <cell r="F786" t="str">
            <v>077 12 02</v>
          </cell>
          <cell r="G786" t="str">
            <v>01402</v>
          </cell>
          <cell r="N786">
            <v>20748</v>
          </cell>
          <cell r="P786">
            <v>12103</v>
          </cell>
        </row>
        <row r="787">
          <cell r="D787" t="str">
            <v>STU</v>
          </cell>
          <cell r="F787" t="str">
            <v>077 12 02</v>
          </cell>
          <cell r="G787" t="str">
            <v>01402</v>
          </cell>
          <cell r="N787">
            <v>18974</v>
          </cell>
          <cell r="P787">
            <v>11067</v>
          </cell>
        </row>
        <row r="788">
          <cell r="D788" t="str">
            <v>STU</v>
          </cell>
          <cell r="F788" t="str">
            <v>077 12 02</v>
          </cell>
          <cell r="G788" t="str">
            <v>01402</v>
          </cell>
          <cell r="N788">
            <v>16236</v>
          </cell>
          <cell r="P788">
            <v>9471</v>
          </cell>
        </row>
        <row r="789">
          <cell r="D789" t="str">
            <v>STU</v>
          </cell>
          <cell r="F789" t="str">
            <v>077 12 02</v>
          </cell>
          <cell r="G789" t="str">
            <v>01402</v>
          </cell>
          <cell r="N789">
            <v>12709</v>
          </cell>
          <cell r="P789">
            <v>7413</v>
          </cell>
        </row>
        <row r="790">
          <cell r="D790" t="str">
            <v>UPJŠ</v>
          </cell>
          <cell r="F790" t="str">
            <v>077 12 02</v>
          </cell>
          <cell r="G790" t="str">
            <v>01402</v>
          </cell>
          <cell r="N790">
            <v>9269</v>
          </cell>
          <cell r="P790">
            <v>5406</v>
          </cell>
        </row>
        <row r="791">
          <cell r="D791" t="str">
            <v>STU</v>
          </cell>
          <cell r="F791" t="str">
            <v>077 12 02</v>
          </cell>
          <cell r="G791" t="str">
            <v>01402</v>
          </cell>
          <cell r="N791">
            <v>16421</v>
          </cell>
          <cell r="P791">
            <v>9578</v>
          </cell>
        </row>
        <row r="792">
          <cell r="D792" t="str">
            <v>STU</v>
          </cell>
          <cell r="F792" t="str">
            <v>077 12 02</v>
          </cell>
          <cell r="G792" t="str">
            <v>01402</v>
          </cell>
          <cell r="N792">
            <v>10735</v>
          </cell>
          <cell r="P792">
            <v>6260</v>
          </cell>
        </row>
        <row r="793">
          <cell r="D793" t="str">
            <v>STU</v>
          </cell>
          <cell r="F793" t="str">
            <v>077 12 02</v>
          </cell>
          <cell r="G793" t="str">
            <v>01402</v>
          </cell>
          <cell r="N793">
            <v>15332</v>
          </cell>
          <cell r="P793">
            <v>8942</v>
          </cell>
        </row>
        <row r="794">
          <cell r="D794" t="str">
            <v>UK</v>
          </cell>
          <cell r="F794" t="str">
            <v>077 12 02</v>
          </cell>
          <cell r="G794" t="str">
            <v>01402</v>
          </cell>
          <cell r="N794">
            <v>14631</v>
          </cell>
          <cell r="P794">
            <v>8534</v>
          </cell>
        </row>
        <row r="795">
          <cell r="D795" t="str">
            <v>UK</v>
          </cell>
          <cell r="F795" t="str">
            <v>077 12 02</v>
          </cell>
          <cell r="G795" t="str">
            <v>01402</v>
          </cell>
          <cell r="N795">
            <v>5972</v>
          </cell>
          <cell r="P795">
            <v>3482</v>
          </cell>
        </row>
        <row r="796">
          <cell r="D796" t="str">
            <v>UPJŠ</v>
          </cell>
          <cell r="F796" t="str">
            <v>077 12 02</v>
          </cell>
          <cell r="G796" t="str">
            <v>01402</v>
          </cell>
          <cell r="N796">
            <v>9282</v>
          </cell>
          <cell r="P796">
            <v>5413</v>
          </cell>
        </row>
        <row r="797">
          <cell r="D797" t="str">
            <v>UPJŠ</v>
          </cell>
          <cell r="F797" t="str">
            <v>077 12 02</v>
          </cell>
          <cell r="G797" t="str">
            <v>01402</v>
          </cell>
          <cell r="N797">
            <v>6890</v>
          </cell>
          <cell r="P797">
            <v>4018</v>
          </cell>
        </row>
        <row r="798">
          <cell r="D798" t="str">
            <v>STU</v>
          </cell>
          <cell r="F798" t="str">
            <v>077 12 02</v>
          </cell>
          <cell r="G798" t="str">
            <v>01402</v>
          </cell>
          <cell r="N798">
            <v>8258</v>
          </cell>
          <cell r="P798">
            <v>4816</v>
          </cell>
        </row>
        <row r="799">
          <cell r="D799" t="str">
            <v>STU</v>
          </cell>
          <cell r="F799" t="str">
            <v>077 12 02</v>
          </cell>
          <cell r="G799" t="str">
            <v>01402</v>
          </cell>
          <cell r="N799">
            <v>12789</v>
          </cell>
          <cell r="P799">
            <v>7458</v>
          </cell>
        </row>
        <row r="800">
          <cell r="D800" t="str">
            <v>UPJŠ</v>
          </cell>
          <cell r="F800" t="str">
            <v>077 12 02</v>
          </cell>
          <cell r="G800" t="str">
            <v>01402</v>
          </cell>
          <cell r="N800">
            <v>19956</v>
          </cell>
          <cell r="P800">
            <v>11641</v>
          </cell>
        </row>
        <row r="801">
          <cell r="D801" t="str">
            <v>UK</v>
          </cell>
          <cell r="F801" t="str">
            <v>077 12 02</v>
          </cell>
          <cell r="G801" t="str">
            <v>01402</v>
          </cell>
          <cell r="N801">
            <v>10338</v>
          </cell>
          <cell r="P801">
            <v>6029</v>
          </cell>
        </row>
        <row r="802">
          <cell r="D802" t="str">
            <v>UK</v>
          </cell>
          <cell r="F802" t="str">
            <v>077 12 02</v>
          </cell>
          <cell r="G802" t="str">
            <v>01402</v>
          </cell>
          <cell r="N802">
            <v>17715</v>
          </cell>
          <cell r="P802">
            <v>10333</v>
          </cell>
        </row>
        <row r="803">
          <cell r="D803" t="str">
            <v>UK</v>
          </cell>
          <cell r="F803" t="str">
            <v>077 12 02</v>
          </cell>
          <cell r="G803" t="str">
            <v>01402</v>
          </cell>
          <cell r="N803">
            <v>15823</v>
          </cell>
          <cell r="P803">
            <v>9228</v>
          </cell>
        </row>
        <row r="804">
          <cell r="D804" t="str">
            <v>UK</v>
          </cell>
          <cell r="F804" t="str">
            <v>077 12 02</v>
          </cell>
          <cell r="G804" t="str">
            <v>01402</v>
          </cell>
          <cell r="N804">
            <v>16330</v>
          </cell>
          <cell r="P804">
            <v>9524</v>
          </cell>
        </row>
        <row r="805">
          <cell r="D805" t="str">
            <v>UK</v>
          </cell>
          <cell r="F805" t="str">
            <v>077 12 02</v>
          </cell>
          <cell r="G805" t="str">
            <v>01402</v>
          </cell>
          <cell r="N805">
            <v>20380</v>
          </cell>
          <cell r="P805">
            <v>11887</v>
          </cell>
        </row>
        <row r="806">
          <cell r="D806" t="str">
            <v>UK</v>
          </cell>
          <cell r="F806" t="str">
            <v>077 12 02</v>
          </cell>
          <cell r="G806" t="str">
            <v>01402</v>
          </cell>
          <cell r="N806">
            <v>16876</v>
          </cell>
          <cell r="P806">
            <v>9843</v>
          </cell>
        </row>
        <row r="807">
          <cell r="D807" t="str">
            <v>UK</v>
          </cell>
          <cell r="F807" t="str">
            <v>077 12 02</v>
          </cell>
          <cell r="G807" t="str">
            <v>01402</v>
          </cell>
          <cell r="N807">
            <v>13978</v>
          </cell>
          <cell r="P807">
            <v>8152</v>
          </cell>
        </row>
        <row r="808">
          <cell r="D808" t="str">
            <v>UK</v>
          </cell>
          <cell r="F808" t="str">
            <v>077 12 02</v>
          </cell>
          <cell r="G808" t="str">
            <v>01402</v>
          </cell>
          <cell r="N808">
            <v>15602</v>
          </cell>
          <cell r="P808">
            <v>9100</v>
          </cell>
        </row>
        <row r="809">
          <cell r="D809" t="str">
            <v>UK</v>
          </cell>
          <cell r="F809" t="str">
            <v>077 12 02</v>
          </cell>
          <cell r="G809" t="str">
            <v>01402</v>
          </cell>
          <cell r="N809">
            <v>14342</v>
          </cell>
          <cell r="P809">
            <v>8365</v>
          </cell>
        </row>
        <row r="810">
          <cell r="D810" t="str">
            <v>UPJŠ</v>
          </cell>
          <cell r="F810" t="str">
            <v>077 12 02</v>
          </cell>
          <cell r="G810" t="str">
            <v>01402</v>
          </cell>
          <cell r="N810">
            <v>12131</v>
          </cell>
          <cell r="P810">
            <v>7074</v>
          </cell>
        </row>
        <row r="811">
          <cell r="D811" t="str">
            <v>UK</v>
          </cell>
          <cell r="F811" t="str">
            <v>077 12 02</v>
          </cell>
          <cell r="G811" t="str">
            <v>01402</v>
          </cell>
          <cell r="N811">
            <v>4813</v>
          </cell>
          <cell r="P811">
            <v>2807</v>
          </cell>
        </row>
        <row r="812">
          <cell r="D812" t="str">
            <v>UK</v>
          </cell>
          <cell r="F812" t="str">
            <v>077 12 02</v>
          </cell>
          <cell r="G812" t="str">
            <v>01402</v>
          </cell>
          <cell r="N812">
            <v>13656</v>
          </cell>
          <cell r="P812">
            <v>7966</v>
          </cell>
        </row>
        <row r="813">
          <cell r="D813" t="str">
            <v>UPJŠ</v>
          </cell>
          <cell r="F813" t="str">
            <v>077 12 02</v>
          </cell>
          <cell r="G813" t="str">
            <v>01402</v>
          </cell>
          <cell r="N813">
            <v>10606</v>
          </cell>
          <cell r="P813">
            <v>6185</v>
          </cell>
        </row>
        <row r="814">
          <cell r="D814" t="str">
            <v>UK</v>
          </cell>
          <cell r="F814" t="str">
            <v>077 12 02</v>
          </cell>
          <cell r="G814" t="str">
            <v>01402</v>
          </cell>
          <cell r="N814">
            <v>7751</v>
          </cell>
          <cell r="P814">
            <v>4519</v>
          </cell>
        </row>
        <row r="815">
          <cell r="D815" t="str">
            <v>TUKE</v>
          </cell>
          <cell r="F815" t="str">
            <v>077 12 02</v>
          </cell>
          <cell r="G815" t="str">
            <v>01402</v>
          </cell>
          <cell r="N815">
            <v>10665</v>
          </cell>
          <cell r="P815">
            <v>6219</v>
          </cell>
        </row>
        <row r="816">
          <cell r="D816" t="str">
            <v>STU</v>
          </cell>
          <cell r="F816" t="str">
            <v>077 12 02</v>
          </cell>
          <cell r="G816" t="str">
            <v>01402</v>
          </cell>
          <cell r="N816">
            <v>19891</v>
          </cell>
          <cell r="P816">
            <v>11601</v>
          </cell>
        </row>
        <row r="817">
          <cell r="D817" t="str">
            <v>TUKE</v>
          </cell>
          <cell r="F817" t="str">
            <v>077 12 02</v>
          </cell>
          <cell r="G817" t="str">
            <v>01402</v>
          </cell>
          <cell r="N817">
            <v>15434</v>
          </cell>
          <cell r="P817">
            <v>9002</v>
          </cell>
        </row>
        <row r="818">
          <cell r="D818" t="str">
            <v>UK</v>
          </cell>
          <cell r="F818" t="str">
            <v>077 12 02</v>
          </cell>
          <cell r="G818" t="str">
            <v>01402</v>
          </cell>
          <cell r="N818">
            <v>13326</v>
          </cell>
          <cell r="P818">
            <v>7772</v>
          </cell>
        </row>
        <row r="819">
          <cell r="D819" t="str">
            <v>STU</v>
          </cell>
          <cell r="F819" t="str">
            <v>077 12 02</v>
          </cell>
          <cell r="G819" t="str">
            <v>01402</v>
          </cell>
          <cell r="N819">
            <v>13670</v>
          </cell>
          <cell r="P819">
            <v>7973</v>
          </cell>
        </row>
        <row r="820">
          <cell r="D820" t="str">
            <v>STU</v>
          </cell>
          <cell r="F820" t="str">
            <v>077 12 02</v>
          </cell>
          <cell r="G820" t="str">
            <v>01402</v>
          </cell>
          <cell r="N820">
            <v>17904</v>
          </cell>
          <cell r="P820">
            <v>10444</v>
          </cell>
        </row>
        <row r="821">
          <cell r="D821" t="str">
            <v>ŽU</v>
          </cell>
          <cell r="F821" t="str">
            <v>077 12 02</v>
          </cell>
          <cell r="G821" t="str">
            <v>01402</v>
          </cell>
          <cell r="N821">
            <v>17704</v>
          </cell>
          <cell r="P821">
            <v>10326</v>
          </cell>
        </row>
        <row r="822">
          <cell r="D822" t="str">
            <v>STU</v>
          </cell>
          <cell r="F822" t="str">
            <v>077 12 02</v>
          </cell>
          <cell r="G822" t="str">
            <v>01402</v>
          </cell>
          <cell r="N822">
            <v>17744</v>
          </cell>
          <cell r="P822">
            <v>10349</v>
          </cell>
        </row>
        <row r="823">
          <cell r="D823" t="str">
            <v>STU</v>
          </cell>
          <cell r="F823" t="str">
            <v>077 12 02</v>
          </cell>
          <cell r="G823" t="str">
            <v>01402</v>
          </cell>
          <cell r="N823">
            <v>14911</v>
          </cell>
          <cell r="P823">
            <v>8696</v>
          </cell>
        </row>
        <row r="824">
          <cell r="D824" t="str">
            <v>TUKE</v>
          </cell>
          <cell r="F824" t="str">
            <v>077 12 02</v>
          </cell>
          <cell r="G824" t="str">
            <v>01402</v>
          </cell>
          <cell r="N824">
            <v>12871</v>
          </cell>
          <cell r="P824">
            <v>7506</v>
          </cell>
        </row>
        <row r="825">
          <cell r="D825" t="str">
            <v>STU</v>
          </cell>
          <cell r="F825" t="str">
            <v>077 12 02</v>
          </cell>
          <cell r="G825" t="str">
            <v>01402</v>
          </cell>
          <cell r="N825">
            <v>15230</v>
          </cell>
          <cell r="P825">
            <v>8883</v>
          </cell>
        </row>
        <row r="826">
          <cell r="D826" t="str">
            <v>STU</v>
          </cell>
          <cell r="F826" t="str">
            <v>077 12 02</v>
          </cell>
          <cell r="G826" t="str">
            <v>01402</v>
          </cell>
          <cell r="N826">
            <v>13189</v>
          </cell>
          <cell r="P826">
            <v>7693</v>
          </cell>
        </row>
        <row r="827">
          <cell r="D827" t="str">
            <v>TUKE</v>
          </cell>
          <cell r="F827" t="str">
            <v>077 12 02</v>
          </cell>
          <cell r="G827" t="str">
            <v>01402</v>
          </cell>
          <cell r="N827">
            <v>9738</v>
          </cell>
          <cell r="P827">
            <v>5679</v>
          </cell>
        </row>
        <row r="828">
          <cell r="D828" t="str">
            <v>STU</v>
          </cell>
          <cell r="F828" t="str">
            <v>077 12 02</v>
          </cell>
          <cell r="G828" t="str">
            <v>01402</v>
          </cell>
          <cell r="N828">
            <v>14184</v>
          </cell>
          <cell r="P828">
            <v>8274</v>
          </cell>
        </row>
        <row r="829">
          <cell r="D829" t="str">
            <v>STU</v>
          </cell>
          <cell r="F829" t="str">
            <v>077 12 02</v>
          </cell>
          <cell r="G829" t="str">
            <v>01402</v>
          </cell>
          <cell r="N829">
            <v>12135</v>
          </cell>
          <cell r="P829">
            <v>7078</v>
          </cell>
        </row>
        <row r="830">
          <cell r="D830" t="str">
            <v>UK</v>
          </cell>
          <cell r="F830" t="str">
            <v>077 12 02</v>
          </cell>
          <cell r="G830" t="str">
            <v>01402</v>
          </cell>
          <cell r="N830">
            <v>12237</v>
          </cell>
          <cell r="P830">
            <v>7136</v>
          </cell>
        </row>
        <row r="831">
          <cell r="D831" t="str">
            <v>ŽU</v>
          </cell>
          <cell r="F831" t="str">
            <v>077 12 02</v>
          </cell>
          <cell r="G831" t="str">
            <v>01402</v>
          </cell>
          <cell r="N831">
            <v>9579</v>
          </cell>
          <cell r="P831">
            <v>5587</v>
          </cell>
        </row>
        <row r="832">
          <cell r="D832" t="str">
            <v>STU</v>
          </cell>
          <cell r="F832" t="str">
            <v>077 12 02</v>
          </cell>
          <cell r="G832" t="str">
            <v>01402</v>
          </cell>
          <cell r="N832">
            <v>9905</v>
          </cell>
          <cell r="P832">
            <v>5777</v>
          </cell>
        </row>
        <row r="833">
          <cell r="D833" t="str">
            <v>UKF</v>
          </cell>
          <cell r="F833" t="str">
            <v>077 12 02</v>
          </cell>
          <cell r="G833" t="str">
            <v>01402</v>
          </cell>
          <cell r="N833">
            <v>5488</v>
          </cell>
          <cell r="P833">
            <v>3200</v>
          </cell>
        </row>
        <row r="834">
          <cell r="D834" t="str">
            <v>STU</v>
          </cell>
          <cell r="F834" t="str">
            <v>077 12 02</v>
          </cell>
          <cell r="G834" t="str">
            <v>01402</v>
          </cell>
          <cell r="N834">
            <v>18624</v>
          </cell>
          <cell r="P834">
            <v>10864</v>
          </cell>
        </row>
        <row r="835">
          <cell r="D835" t="str">
            <v>TUKE</v>
          </cell>
          <cell r="F835" t="str">
            <v>077 12 02</v>
          </cell>
          <cell r="G835" t="str">
            <v>01402</v>
          </cell>
          <cell r="N835">
            <v>17564</v>
          </cell>
          <cell r="P835">
            <v>10244</v>
          </cell>
        </row>
        <row r="836">
          <cell r="D836" t="str">
            <v>STU</v>
          </cell>
          <cell r="F836" t="str">
            <v>077 12 02</v>
          </cell>
          <cell r="G836" t="str">
            <v>01402</v>
          </cell>
          <cell r="N836">
            <v>18632</v>
          </cell>
          <cell r="P836">
            <v>10867</v>
          </cell>
        </row>
        <row r="837">
          <cell r="D837" t="str">
            <v>STU</v>
          </cell>
          <cell r="F837" t="str">
            <v>077 12 02</v>
          </cell>
          <cell r="G837" t="str">
            <v>01402</v>
          </cell>
          <cell r="N837">
            <v>16807</v>
          </cell>
          <cell r="P837">
            <v>9802</v>
          </cell>
        </row>
        <row r="838">
          <cell r="D838" t="str">
            <v>ŽU</v>
          </cell>
          <cell r="F838" t="str">
            <v>077 12 02</v>
          </cell>
          <cell r="G838" t="str">
            <v>01402</v>
          </cell>
          <cell r="N838">
            <v>17749</v>
          </cell>
          <cell r="P838">
            <v>10353</v>
          </cell>
        </row>
        <row r="839">
          <cell r="D839" t="str">
            <v>STU</v>
          </cell>
          <cell r="F839" t="str">
            <v>077 12 02</v>
          </cell>
          <cell r="G839" t="str">
            <v>01402</v>
          </cell>
          <cell r="N839">
            <v>10199</v>
          </cell>
          <cell r="P839">
            <v>5947</v>
          </cell>
        </row>
        <row r="840">
          <cell r="D840" t="str">
            <v>TUKE</v>
          </cell>
          <cell r="F840" t="str">
            <v>077 12 02</v>
          </cell>
          <cell r="G840" t="str">
            <v>01402</v>
          </cell>
          <cell r="N840">
            <v>16122</v>
          </cell>
          <cell r="P840">
            <v>9403</v>
          </cell>
        </row>
        <row r="841">
          <cell r="D841" t="str">
            <v>TUKE</v>
          </cell>
          <cell r="F841" t="str">
            <v>077 12 02</v>
          </cell>
          <cell r="G841" t="str">
            <v>01402</v>
          </cell>
          <cell r="N841">
            <v>17295</v>
          </cell>
          <cell r="P841">
            <v>10088</v>
          </cell>
        </row>
        <row r="842">
          <cell r="D842" t="str">
            <v>TUKE</v>
          </cell>
          <cell r="F842" t="str">
            <v>077 12 02</v>
          </cell>
          <cell r="G842" t="str">
            <v>01402</v>
          </cell>
          <cell r="N842">
            <v>15967</v>
          </cell>
          <cell r="P842">
            <v>9312</v>
          </cell>
        </row>
        <row r="843">
          <cell r="D843" t="str">
            <v>TUKE</v>
          </cell>
          <cell r="F843" t="str">
            <v>077 12 02</v>
          </cell>
          <cell r="G843" t="str">
            <v>01402</v>
          </cell>
          <cell r="N843">
            <v>3582</v>
          </cell>
          <cell r="P843">
            <v>2088</v>
          </cell>
        </row>
        <row r="844">
          <cell r="D844" t="str">
            <v>TUKE</v>
          </cell>
          <cell r="F844" t="str">
            <v>077 12 02</v>
          </cell>
          <cell r="G844" t="str">
            <v>01402</v>
          </cell>
          <cell r="N844">
            <v>9193</v>
          </cell>
          <cell r="P844">
            <v>5362</v>
          </cell>
        </row>
        <row r="845">
          <cell r="D845" t="str">
            <v>STU</v>
          </cell>
          <cell r="F845" t="str">
            <v>077 12 02</v>
          </cell>
          <cell r="G845" t="str">
            <v>01402</v>
          </cell>
          <cell r="N845">
            <v>15822</v>
          </cell>
          <cell r="P845">
            <v>9228</v>
          </cell>
        </row>
        <row r="846">
          <cell r="D846" t="str">
            <v>STU</v>
          </cell>
          <cell r="F846" t="str">
            <v>077 12 02</v>
          </cell>
          <cell r="G846" t="str">
            <v>01402</v>
          </cell>
          <cell r="N846">
            <v>12867</v>
          </cell>
          <cell r="P846">
            <v>7505</v>
          </cell>
        </row>
        <row r="847">
          <cell r="D847" t="str">
            <v>TUKE</v>
          </cell>
          <cell r="F847" t="str">
            <v>077 12 02</v>
          </cell>
          <cell r="G847" t="str">
            <v>01402</v>
          </cell>
          <cell r="N847">
            <v>14929</v>
          </cell>
          <cell r="P847">
            <v>8708</v>
          </cell>
        </row>
        <row r="848">
          <cell r="D848" t="str">
            <v>STU</v>
          </cell>
          <cell r="F848" t="str">
            <v>077 12 02</v>
          </cell>
          <cell r="G848" t="str">
            <v>01402</v>
          </cell>
          <cell r="N848">
            <v>13212</v>
          </cell>
          <cell r="P848">
            <v>7707</v>
          </cell>
        </row>
        <row r="849">
          <cell r="D849" t="str">
            <v>TUKE</v>
          </cell>
          <cell r="F849" t="str">
            <v>077 12 02</v>
          </cell>
          <cell r="G849" t="str">
            <v>01402</v>
          </cell>
          <cell r="N849">
            <v>9724</v>
          </cell>
          <cell r="P849">
            <v>5671</v>
          </cell>
        </row>
        <row r="850">
          <cell r="D850" t="str">
            <v>STU</v>
          </cell>
          <cell r="F850" t="str">
            <v>077 12 02</v>
          </cell>
          <cell r="G850" t="str">
            <v>01402</v>
          </cell>
          <cell r="N850">
            <v>12501</v>
          </cell>
          <cell r="P850">
            <v>7290</v>
          </cell>
        </row>
        <row r="851">
          <cell r="D851" t="str">
            <v>TUZVO</v>
          </cell>
          <cell r="F851" t="str">
            <v>077 12 02</v>
          </cell>
          <cell r="G851" t="str">
            <v>01402</v>
          </cell>
          <cell r="N851">
            <v>12469</v>
          </cell>
          <cell r="P851">
            <v>7273</v>
          </cell>
        </row>
        <row r="852">
          <cell r="D852" t="str">
            <v>TUKE</v>
          </cell>
          <cell r="F852" t="str">
            <v>077 12 02</v>
          </cell>
          <cell r="G852" t="str">
            <v>01402</v>
          </cell>
          <cell r="N852">
            <v>9966</v>
          </cell>
          <cell r="P852">
            <v>5812</v>
          </cell>
        </row>
        <row r="853">
          <cell r="D853" t="str">
            <v>ŽU</v>
          </cell>
          <cell r="F853" t="str">
            <v>077 12 02</v>
          </cell>
          <cell r="G853" t="str">
            <v>01402</v>
          </cell>
          <cell r="N853">
            <v>10212</v>
          </cell>
          <cell r="P853">
            <v>5957</v>
          </cell>
        </row>
        <row r="854">
          <cell r="D854" t="str">
            <v>STU</v>
          </cell>
          <cell r="F854" t="str">
            <v>077 12 02</v>
          </cell>
          <cell r="G854" t="str">
            <v>01402</v>
          </cell>
          <cell r="N854">
            <v>8419</v>
          </cell>
          <cell r="P854">
            <v>4909</v>
          </cell>
        </row>
        <row r="855">
          <cell r="D855" t="str">
            <v>TUKE</v>
          </cell>
          <cell r="F855" t="str">
            <v>077 12 02</v>
          </cell>
          <cell r="G855" t="str">
            <v>01402</v>
          </cell>
          <cell r="N855">
            <v>19174</v>
          </cell>
          <cell r="P855">
            <v>11183</v>
          </cell>
        </row>
        <row r="856">
          <cell r="D856" t="str">
            <v>ŽU</v>
          </cell>
          <cell r="F856" t="str">
            <v>077 12 02</v>
          </cell>
          <cell r="G856" t="str">
            <v>01402</v>
          </cell>
          <cell r="N856">
            <v>13392</v>
          </cell>
          <cell r="P856">
            <v>7812</v>
          </cell>
        </row>
        <row r="857">
          <cell r="D857" t="str">
            <v>UPJŠ</v>
          </cell>
          <cell r="F857" t="str">
            <v>077 12 02</v>
          </cell>
          <cell r="G857" t="str">
            <v>01402</v>
          </cell>
          <cell r="N857">
            <v>20135</v>
          </cell>
          <cell r="P857">
            <v>11743</v>
          </cell>
        </row>
        <row r="858">
          <cell r="D858" t="str">
            <v>ŽU</v>
          </cell>
          <cell r="F858" t="str">
            <v>077 12 02</v>
          </cell>
          <cell r="G858" t="str">
            <v>01402</v>
          </cell>
          <cell r="N858">
            <v>19016</v>
          </cell>
          <cell r="P858">
            <v>11091</v>
          </cell>
        </row>
        <row r="859">
          <cell r="D859" t="str">
            <v>ŽU</v>
          </cell>
          <cell r="F859" t="str">
            <v>077 12 02</v>
          </cell>
          <cell r="G859" t="str">
            <v>01402</v>
          </cell>
          <cell r="N859">
            <v>18899</v>
          </cell>
          <cell r="P859">
            <v>11022</v>
          </cell>
        </row>
        <row r="860">
          <cell r="D860" t="str">
            <v>TUKE</v>
          </cell>
          <cell r="F860" t="str">
            <v>077 12 02</v>
          </cell>
          <cell r="G860" t="str">
            <v>01402</v>
          </cell>
          <cell r="N860">
            <v>18927</v>
          </cell>
          <cell r="P860">
            <v>11040</v>
          </cell>
        </row>
        <row r="861">
          <cell r="D861" t="str">
            <v>STU</v>
          </cell>
          <cell r="F861" t="str">
            <v>077 12 02</v>
          </cell>
          <cell r="G861" t="str">
            <v>01402</v>
          </cell>
          <cell r="N861">
            <v>12321</v>
          </cell>
          <cell r="P861">
            <v>7185</v>
          </cell>
        </row>
        <row r="862">
          <cell r="D862" t="str">
            <v>STU</v>
          </cell>
          <cell r="F862" t="str">
            <v>077 12 02</v>
          </cell>
          <cell r="G862" t="str">
            <v>01402</v>
          </cell>
          <cell r="N862">
            <v>18541</v>
          </cell>
          <cell r="P862">
            <v>10815</v>
          </cell>
        </row>
        <row r="863">
          <cell r="D863" t="str">
            <v>TUKE</v>
          </cell>
          <cell r="F863" t="str">
            <v>077 12 02</v>
          </cell>
          <cell r="G863" t="str">
            <v>01402</v>
          </cell>
          <cell r="N863">
            <v>18056</v>
          </cell>
          <cell r="P863">
            <v>10531</v>
          </cell>
        </row>
        <row r="864">
          <cell r="D864" t="str">
            <v>TUKE</v>
          </cell>
          <cell r="F864" t="str">
            <v>077 12 02</v>
          </cell>
          <cell r="G864" t="str">
            <v>01402</v>
          </cell>
          <cell r="N864">
            <v>18128</v>
          </cell>
          <cell r="P864">
            <v>10573</v>
          </cell>
        </row>
        <row r="865">
          <cell r="D865" t="str">
            <v>ŽU</v>
          </cell>
          <cell r="F865" t="str">
            <v>077 12 02</v>
          </cell>
          <cell r="G865" t="str">
            <v>01402</v>
          </cell>
          <cell r="N865">
            <v>17540</v>
          </cell>
          <cell r="P865">
            <v>10230</v>
          </cell>
        </row>
        <row r="866">
          <cell r="D866" t="str">
            <v>STU</v>
          </cell>
          <cell r="F866" t="str">
            <v>077 12 02</v>
          </cell>
          <cell r="G866" t="str">
            <v>01402</v>
          </cell>
          <cell r="N866">
            <v>16084</v>
          </cell>
          <cell r="P866">
            <v>9381</v>
          </cell>
        </row>
        <row r="867">
          <cell r="D867" t="str">
            <v>TUKE</v>
          </cell>
          <cell r="F867" t="str">
            <v>077 12 02</v>
          </cell>
          <cell r="G867" t="str">
            <v>01402</v>
          </cell>
          <cell r="N867">
            <v>15741</v>
          </cell>
          <cell r="P867">
            <v>9180</v>
          </cell>
        </row>
        <row r="868">
          <cell r="D868" t="str">
            <v>TUKE</v>
          </cell>
          <cell r="F868" t="str">
            <v>077 12 02</v>
          </cell>
          <cell r="G868" t="str">
            <v>01402</v>
          </cell>
          <cell r="N868">
            <v>11183</v>
          </cell>
          <cell r="P868">
            <v>6521</v>
          </cell>
        </row>
        <row r="869">
          <cell r="D869" t="str">
            <v>TUAD</v>
          </cell>
          <cell r="F869" t="str">
            <v>077 12 02</v>
          </cell>
          <cell r="G869" t="str">
            <v>01402</v>
          </cell>
          <cell r="N869">
            <v>12638</v>
          </cell>
          <cell r="P869">
            <v>7371</v>
          </cell>
        </row>
        <row r="870">
          <cell r="D870" t="str">
            <v>STU</v>
          </cell>
          <cell r="F870" t="str">
            <v>077 12 02</v>
          </cell>
          <cell r="G870" t="str">
            <v>01402</v>
          </cell>
          <cell r="N870">
            <v>17220</v>
          </cell>
          <cell r="P870">
            <v>10045</v>
          </cell>
        </row>
        <row r="871">
          <cell r="D871" t="str">
            <v>TUKE</v>
          </cell>
          <cell r="F871" t="str">
            <v>077 12 02</v>
          </cell>
          <cell r="G871" t="str">
            <v>01402</v>
          </cell>
          <cell r="N871">
            <v>11354</v>
          </cell>
          <cell r="P871">
            <v>6622</v>
          </cell>
        </row>
        <row r="872">
          <cell r="D872" t="str">
            <v>SPU</v>
          </cell>
          <cell r="F872" t="str">
            <v>077 12 02</v>
          </cell>
          <cell r="G872" t="str">
            <v>01402</v>
          </cell>
          <cell r="N872">
            <v>15746</v>
          </cell>
          <cell r="P872">
            <v>9184</v>
          </cell>
        </row>
        <row r="873">
          <cell r="D873" t="str">
            <v>TUKE</v>
          </cell>
          <cell r="F873" t="str">
            <v>077 12 02</v>
          </cell>
          <cell r="G873" t="str">
            <v>01402</v>
          </cell>
          <cell r="N873">
            <v>16506</v>
          </cell>
          <cell r="P873">
            <v>9627</v>
          </cell>
        </row>
        <row r="874">
          <cell r="D874" t="str">
            <v>STU</v>
          </cell>
          <cell r="F874" t="str">
            <v>077 12 02</v>
          </cell>
          <cell r="G874" t="str">
            <v>01402</v>
          </cell>
          <cell r="N874">
            <v>10735</v>
          </cell>
          <cell r="P874">
            <v>6260</v>
          </cell>
        </row>
        <row r="875">
          <cell r="D875" t="str">
            <v>TUKE</v>
          </cell>
          <cell r="F875" t="str">
            <v>077 12 02</v>
          </cell>
          <cell r="G875" t="str">
            <v>01402</v>
          </cell>
          <cell r="N875">
            <v>10805</v>
          </cell>
          <cell r="P875">
            <v>6302</v>
          </cell>
        </row>
        <row r="876">
          <cell r="D876" t="str">
            <v>TUAD</v>
          </cell>
          <cell r="F876" t="str">
            <v>077 12 02</v>
          </cell>
          <cell r="G876" t="str">
            <v>01402</v>
          </cell>
          <cell r="N876">
            <v>7391</v>
          </cell>
          <cell r="P876">
            <v>4309</v>
          </cell>
        </row>
        <row r="877">
          <cell r="D877" t="str">
            <v>TUKE</v>
          </cell>
          <cell r="F877" t="str">
            <v>077 12 02</v>
          </cell>
          <cell r="G877" t="str">
            <v>01402</v>
          </cell>
          <cell r="N877">
            <v>13559</v>
          </cell>
          <cell r="P877">
            <v>7907</v>
          </cell>
        </row>
        <row r="878">
          <cell r="D878" t="str">
            <v>TUKE</v>
          </cell>
          <cell r="F878" t="str">
            <v>077 12 02</v>
          </cell>
          <cell r="G878" t="str">
            <v>01402</v>
          </cell>
          <cell r="N878">
            <v>15306</v>
          </cell>
          <cell r="P878">
            <v>8927</v>
          </cell>
        </row>
        <row r="879">
          <cell r="D879" t="str">
            <v>STU</v>
          </cell>
          <cell r="F879" t="str">
            <v>077 12 02</v>
          </cell>
          <cell r="G879" t="str">
            <v>01402</v>
          </cell>
          <cell r="N879">
            <v>7813</v>
          </cell>
          <cell r="P879">
            <v>4557</v>
          </cell>
        </row>
        <row r="880">
          <cell r="D880" t="str">
            <v>ŽU</v>
          </cell>
          <cell r="F880" t="str">
            <v>077 12 02</v>
          </cell>
          <cell r="G880" t="str">
            <v>01402</v>
          </cell>
          <cell r="N880">
            <v>14964</v>
          </cell>
          <cell r="P880">
            <v>8729</v>
          </cell>
        </row>
        <row r="881">
          <cell r="D881" t="str">
            <v>ŽU</v>
          </cell>
          <cell r="F881" t="str">
            <v>077 12 02</v>
          </cell>
          <cell r="G881" t="str">
            <v>01402</v>
          </cell>
          <cell r="N881">
            <v>11182</v>
          </cell>
          <cell r="P881">
            <v>6521</v>
          </cell>
        </row>
        <row r="882">
          <cell r="D882" t="str">
            <v>TUAD</v>
          </cell>
          <cell r="F882" t="str">
            <v>077 12 02</v>
          </cell>
          <cell r="G882" t="str">
            <v>01402</v>
          </cell>
          <cell r="N882">
            <v>6324</v>
          </cell>
          <cell r="P882">
            <v>3689</v>
          </cell>
        </row>
        <row r="883">
          <cell r="D883" t="str">
            <v>ŽU</v>
          </cell>
          <cell r="F883" t="str">
            <v>077 12 02</v>
          </cell>
          <cell r="G883" t="str">
            <v>01402</v>
          </cell>
          <cell r="N883">
            <v>12863</v>
          </cell>
          <cell r="P883">
            <v>7501</v>
          </cell>
        </row>
        <row r="884">
          <cell r="D884" t="str">
            <v>TUKE</v>
          </cell>
          <cell r="F884" t="str">
            <v>077 12 02</v>
          </cell>
          <cell r="G884" t="str">
            <v>01402</v>
          </cell>
          <cell r="N884">
            <v>11846</v>
          </cell>
          <cell r="P884">
            <v>6909</v>
          </cell>
        </row>
        <row r="885">
          <cell r="D885" t="str">
            <v>STU</v>
          </cell>
          <cell r="F885" t="str">
            <v>077 12 02</v>
          </cell>
          <cell r="G885" t="str">
            <v>01402</v>
          </cell>
          <cell r="N885">
            <v>8401</v>
          </cell>
          <cell r="P885">
            <v>4900</v>
          </cell>
        </row>
        <row r="886">
          <cell r="D886" t="str">
            <v>TUKE</v>
          </cell>
          <cell r="F886" t="str">
            <v>077 12 02</v>
          </cell>
          <cell r="G886" t="str">
            <v>01402</v>
          </cell>
          <cell r="N886">
            <v>11686</v>
          </cell>
          <cell r="P886">
            <v>6815</v>
          </cell>
        </row>
        <row r="887">
          <cell r="D887" t="str">
            <v>TUAD</v>
          </cell>
          <cell r="F887" t="str">
            <v>077 12 02</v>
          </cell>
          <cell r="G887" t="str">
            <v>01402</v>
          </cell>
          <cell r="N887">
            <v>6173</v>
          </cell>
          <cell r="P887">
            <v>3600</v>
          </cell>
        </row>
        <row r="888">
          <cell r="D888" t="str">
            <v>TUKE</v>
          </cell>
          <cell r="F888" t="str">
            <v>077 12 02</v>
          </cell>
          <cell r="G888" t="str">
            <v>01402</v>
          </cell>
          <cell r="N888">
            <v>10593</v>
          </cell>
          <cell r="P888">
            <v>6177</v>
          </cell>
        </row>
        <row r="889">
          <cell r="D889" t="str">
            <v>SPU</v>
          </cell>
          <cell r="F889" t="str">
            <v>077 12 02</v>
          </cell>
          <cell r="G889" t="str">
            <v>01402</v>
          </cell>
          <cell r="N889">
            <v>20646</v>
          </cell>
          <cell r="P889">
            <v>12042</v>
          </cell>
        </row>
        <row r="890">
          <cell r="D890" t="str">
            <v>UVLF</v>
          </cell>
          <cell r="F890" t="str">
            <v>077 12 02</v>
          </cell>
          <cell r="G890" t="str">
            <v>01402</v>
          </cell>
          <cell r="N890">
            <v>18726</v>
          </cell>
          <cell r="P890">
            <v>10922</v>
          </cell>
        </row>
        <row r="891">
          <cell r="D891" t="str">
            <v>SPU</v>
          </cell>
          <cell r="F891" t="str">
            <v>077 12 02</v>
          </cell>
          <cell r="G891" t="str">
            <v>01402</v>
          </cell>
          <cell r="N891">
            <v>18393</v>
          </cell>
          <cell r="P891">
            <v>10727</v>
          </cell>
        </row>
        <row r="892">
          <cell r="D892" t="str">
            <v>UK</v>
          </cell>
          <cell r="F892" t="str">
            <v>077 12 02</v>
          </cell>
          <cell r="G892" t="str">
            <v>01402</v>
          </cell>
          <cell r="N892">
            <v>10313</v>
          </cell>
          <cell r="P892">
            <v>6015</v>
          </cell>
        </row>
        <row r="893">
          <cell r="D893" t="str">
            <v>TUZVO</v>
          </cell>
          <cell r="F893" t="str">
            <v>077 12 02</v>
          </cell>
          <cell r="G893" t="str">
            <v>01402</v>
          </cell>
          <cell r="N893">
            <v>9173</v>
          </cell>
          <cell r="P893">
            <v>5350</v>
          </cell>
        </row>
        <row r="894">
          <cell r="D894" t="str">
            <v>SPU</v>
          </cell>
          <cell r="F894" t="str">
            <v>077 12 02</v>
          </cell>
          <cell r="G894" t="str">
            <v>01402</v>
          </cell>
          <cell r="N894">
            <v>16279</v>
          </cell>
          <cell r="P894">
            <v>9494</v>
          </cell>
        </row>
        <row r="895">
          <cell r="D895" t="str">
            <v>STU</v>
          </cell>
          <cell r="F895" t="str">
            <v>077 12 02</v>
          </cell>
          <cell r="G895" t="str">
            <v>01402</v>
          </cell>
          <cell r="N895">
            <v>18793</v>
          </cell>
          <cell r="P895">
            <v>10962</v>
          </cell>
        </row>
        <row r="896">
          <cell r="D896" t="str">
            <v>UK</v>
          </cell>
          <cell r="F896" t="str">
            <v>077 12 02</v>
          </cell>
          <cell r="G896" t="str">
            <v>01402</v>
          </cell>
          <cell r="N896">
            <v>14372</v>
          </cell>
          <cell r="P896">
            <v>8382</v>
          </cell>
        </row>
        <row r="897">
          <cell r="D897" t="str">
            <v>TUZVO</v>
          </cell>
          <cell r="F897" t="str">
            <v>077 12 02</v>
          </cell>
          <cell r="G897" t="str">
            <v>01402</v>
          </cell>
          <cell r="N897">
            <v>11275</v>
          </cell>
          <cell r="P897">
            <v>6575</v>
          </cell>
        </row>
        <row r="898">
          <cell r="D898" t="str">
            <v>STU</v>
          </cell>
          <cell r="F898" t="str">
            <v>077 12 02</v>
          </cell>
          <cell r="G898" t="str">
            <v>01402</v>
          </cell>
          <cell r="N898">
            <v>17924</v>
          </cell>
          <cell r="P898">
            <v>10454</v>
          </cell>
        </row>
        <row r="899">
          <cell r="D899" t="str">
            <v>SPU</v>
          </cell>
          <cell r="F899" t="str">
            <v>077 12 02</v>
          </cell>
          <cell r="G899" t="str">
            <v>01402</v>
          </cell>
          <cell r="N899">
            <v>16191</v>
          </cell>
          <cell r="P899">
            <v>9444</v>
          </cell>
        </row>
        <row r="900">
          <cell r="D900" t="str">
            <v>SPU</v>
          </cell>
          <cell r="F900" t="str">
            <v>077 12 02</v>
          </cell>
          <cell r="G900" t="str">
            <v>01402</v>
          </cell>
          <cell r="N900">
            <v>16755</v>
          </cell>
          <cell r="P900">
            <v>9773</v>
          </cell>
        </row>
        <row r="901">
          <cell r="D901" t="str">
            <v>SPU</v>
          </cell>
          <cell r="F901" t="str">
            <v>077 12 02</v>
          </cell>
          <cell r="G901" t="str">
            <v>01402</v>
          </cell>
          <cell r="N901">
            <v>17436</v>
          </cell>
          <cell r="P901">
            <v>10171</v>
          </cell>
        </row>
        <row r="902">
          <cell r="D902" t="str">
            <v>SPU</v>
          </cell>
          <cell r="F902" t="str">
            <v>077 12 02</v>
          </cell>
          <cell r="G902" t="str">
            <v>01402</v>
          </cell>
          <cell r="N902">
            <v>16637</v>
          </cell>
          <cell r="P902">
            <v>9704</v>
          </cell>
        </row>
        <row r="903">
          <cell r="D903" t="str">
            <v>TUZVO</v>
          </cell>
          <cell r="F903" t="str">
            <v>077 12 02</v>
          </cell>
          <cell r="G903" t="str">
            <v>01402</v>
          </cell>
          <cell r="N903">
            <v>16001</v>
          </cell>
          <cell r="P903">
            <v>9333</v>
          </cell>
        </row>
        <row r="904">
          <cell r="D904" t="str">
            <v>TUZVO</v>
          </cell>
          <cell r="F904" t="str">
            <v>077 12 02</v>
          </cell>
          <cell r="G904" t="str">
            <v>01402</v>
          </cell>
          <cell r="N904">
            <v>15997</v>
          </cell>
          <cell r="P904">
            <v>9331</v>
          </cell>
        </row>
        <row r="905">
          <cell r="D905" t="str">
            <v>UMB</v>
          </cell>
          <cell r="F905" t="str">
            <v>077 12 02</v>
          </cell>
          <cell r="G905" t="str">
            <v>01402</v>
          </cell>
          <cell r="N905">
            <v>5027</v>
          </cell>
          <cell r="P905">
            <v>2930</v>
          </cell>
        </row>
        <row r="906">
          <cell r="D906" t="str">
            <v>UK</v>
          </cell>
          <cell r="F906" t="str">
            <v>077 12 02</v>
          </cell>
          <cell r="G906" t="str">
            <v>01402</v>
          </cell>
          <cell r="N906">
            <v>11417</v>
          </cell>
          <cell r="P906">
            <v>6659</v>
          </cell>
        </row>
        <row r="907">
          <cell r="D907" t="str">
            <v>SPU</v>
          </cell>
          <cell r="F907" t="str">
            <v>077 12 02</v>
          </cell>
          <cell r="G907" t="str">
            <v>01402</v>
          </cell>
          <cell r="N907">
            <v>13983</v>
          </cell>
          <cell r="P907">
            <v>8156</v>
          </cell>
        </row>
        <row r="908">
          <cell r="D908" t="str">
            <v>UVLF</v>
          </cell>
          <cell r="F908" t="str">
            <v>077 12 02</v>
          </cell>
          <cell r="G908" t="str">
            <v>01402</v>
          </cell>
          <cell r="N908">
            <v>15500</v>
          </cell>
          <cell r="P908">
            <v>9040</v>
          </cell>
        </row>
        <row r="909">
          <cell r="D909" t="str">
            <v>TUZVO</v>
          </cell>
          <cell r="F909" t="str">
            <v>077 12 02</v>
          </cell>
          <cell r="G909" t="str">
            <v>01402</v>
          </cell>
          <cell r="N909">
            <v>11344</v>
          </cell>
          <cell r="P909">
            <v>6616</v>
          </cell>
        </row>
        <row r="910">
          <cell r="D910" t="str">
            <v>UK</v>
          </cell>
          <cell r="F910" t="str">
            <v>077 12 02</v>
          </cell>
          <cell r="G910" t="str">
            <v>01402</v>
          </cell>
          <cell r="N910">
            <v>7785</v>
          </cell>
          <cell r="P910">
            <v>4539</v>
          </cell>
        </row>
        <row r="911">
          <cell r="D911" t="str">
            <v>SPU</v>
          </cell>
          <cell r="F911" t="str">
            <v>077 12 02</v>
          </cell>
          <cell r="G911" t="str">
            <v>01402</v>
          </cell>
          <cell r="N911">
            <v>13218</v>
          </cell>
          <cell r="P911">
            <v>7709</v>
          </cell>
        </row>
        <row r="912">
          <cell r="D912" t="str">
            <v>TUZVO</v>
          </cell>
          <cell r="F912" t="str">
            <v>077 12 02</v>
          </cell>
          <cell r="G912" t="str">
            <v>01402</v>
          </cell>
          <cell r="N912">
            <v>10953</v>
          </cell>
          <cell r="P912">
            <v>6387</v>
          </cell>
        </row>
        <row r="913">
          <cell r="D913" t="str">
            <v>UVLF</v>
          </cell>
          <cell r="F913" t="str">
            <v>077 12 02</v>
          </cell>
          <cell r="G913" t="str">
            <v>01402</v>
          </cell>
          <cell r="N913">
            <v>13106</v>
          </cell>
          <cell r="P913">
            <v>7644</v>
          </cell>
        </row>
        <row r="914">
          <cell r="D914" t="str">
            <v>UVLF</v>
          </cell>
          <cell r="F914" t="str">
            <v>077 12 02</v>
          </cell>
          <cell r="G914" t="str">
            <v>01402</v>
          </cell>
          <cell r="N914">
            <v>13121</v>
          </cell>
          <cell r="P914">
            <v>7653</v>
          </cell>
        </row>
        <row r="915">
          <cell r="D915" t="str">
            <v>SPU</v>
          </cell>
          <cell r="F915" t="str">
            <v>077 12 02</v>
          </cell>
          <cell r="G915" t="str">
            <v>01402</v>
          </cell>
          <cell r="N915">
            <v>12570</v>
          </cell>
          <cell r="P915">
            <v>7331</v>
          </cell>
        </row>
        <row r="916">
          <cell r="D916" t="str">
            <v>UVLF</v>
          </cell>
          <cell r="F916" t="str">
            <v>077 12 02</v>
          </cell>
          <cell r="G916" t="str">
            <v>01402</v>
          </cell>
          <cell r="N916">
            <v>11669</v>
          </cell>
          <cell r="P916">
            <v>6806</v>
          </cell>
        </row>
        <row r="917">
          <cell r="D917" t="str">
            <v>UKF</v>
          </cell>
          <cell r="F917" t="str">
            <v>077 12 02</v>
          </cell>
          <cell r="G917" t="str">
            <v>01402</v>
          </cell>
          <cell r="N917">
            <v>3278</v>
          </cell>
          <cell r="P917">
            <v>1911</v>
          </cell>
        </row>
        <row r="918">
          <cell r="D918" t="str">
            <v>UK</v>
          </cell>
          <cell r="F918" t="str">
            <v>077 12 02</v>
          </cell>
          <cell r="G918" t="str">
            <v>01402</v>
          </cell>
          <cell r="N918">
            <v>10156</v>
          </cell>
          <cell r="P918">
            <v>5923</v>
          </cell>
        </row>
        <row r="919">
          <cell r="D919" t="str">
            <v>SPU</v>
          </cell>
          <cell r="F919" t="str">
            <v>077 12 02</v>
          </cell>
          <cell r="G919" t="str">
            <v>01402</v>
          </cell>
          <cell r="N919">
            <v>10707</v>
          </cell>
          <cell r="P919">
            <v>6245</v>
          </cell>
        </row>
        <row r="920">
          <cell r="D920" t="str">
            <v>UVLF</v>
          </cell>
          <cell r="F920" t="str">
            <v>077 12 02</v>
          </cell>
          <cell r="G920" t="str">
            <v>01402</v>
          </cell>
          <cell r="N920">
            <v>9013</v>
          </cell>
          <cell r="P920">
            <v>5257</v>
          </cell>
        </row>
        <row r="921">
          <cell r="D921" t="str">
            <v>UK</v>
          </cell>
          <cell r="F921" t="str">
            <v>077 12 02</v>
          </cell>
          <cell r="G921" t="str">
            <v>01402</v>
          </cell>
          <cell r="N921">
            <v>20318</v>
          </cell>
          <cell r="P921">
            <v>11851</v>
          </cell>
        </row>
        <row r="922">
          <cell r="D922" t="str">
            <v>UK</v>
          </cell>
          <cell r="F922" t="str">
            <v>077 12 02</v>
          </cell>
          <cell r="G922" t="str">
            <v>01402</v>
          </cell>
          <cell r="N922">
            <v>11841</v>
          </cell>
          <cell r="P922">
            <v>6905</v>
          </cell>
        </row>
        <row r="923">
          <cell r="D923" t="str">
            <v>UK</v>
          </cell>
          <cell r="F923" t="str">
            <v>077 12 02</v>
          </cell>
          <cell r="G923" t="str">
            <v>01402</v>
          </cell>
          <cell r="N923">
            <v>20670</v>
          </cell>
          <cell r="P923">
            <v>12056</v>
          </cell>
        </row>
        <row r="924">
          <cell r="D924" t="str">
            <v>UK</v>
          </cell>
          <cell r="F924" t="str">
            <v>077 12 02</v>
          </cell>
          <cell r="G924" t="str">
            <v>01402</v>
          </cell>
          <cell r="N924">
            <v>20346</v>
          </cell>
          <cell r="P924">
            <v>11867</v>
          </cell>
        </row>
        <row r="925">
          <cell r="D925" t="str">
            <v>UK</v>
          </cell>
          <cell r="F925" t="str">
            <v>077 12 02</v>
          </cell>
          <cell r="G925" t="str">
            <v>01402</v>
          </cell>
          <cell r="N925">
            <v>13122</v>
          </cell>
          <cell r="P925">
            <v>7653</v>
          </cell>
        </row>
        <row r="926">
          <cell r="D926" t="str">
            <v>UK</v>
          </cell>
          <cell r="F926" t="str">
            <v>077 12 02</v>
          </cell>
          <cell r="G926" t="str">
            <v>01402</v>
          </cell>
          <cell r="N926">
            <v>19203</v>
          </cell>
          <cell r="P926">
            <v>11201</v>
          </cell>
        </row>
        <row r="927">
          <cell r="D927" t="str">
            <v>UK</v>
          </cell>
          <cell r="F927" t="str">
            <v>077 12 02</v>
          </cell>
          <cell r="G927" t="str">
            <v>01402</v>
          </cell>
          <cell r="N927">
            <v>19650</v>
          </cell>
          <cell r="P927">
            <v>11461</v>
          </cell>
        </row>
        <row r="928">
          <cell r="D928" t="str">
            <v>UK</v>
          </cell>
          <cell r="F928" t="str">
            <v>077 12 02</v>
          </cell>
          <cell r="G928" t="str">
            <v>01402</v>
          </cell>
          <cell r="N928">
            <v>19704</v>
          </cell>
          <cell r="P928">
            <v>11494</v>
          </cell>
        </row>
        <row r="929">
          <cell r="D929" t="str">
            <v>UK</v>
          </cell>
          <cell r="F929" t="str">
            <v>077 12 02</v>
          </cell>
          <cell r="G929" t="str">
            <v>01402</v>
          </cell>
          <cell r="N929">
            <v>19739</v>
          </cell>
          <cell r="P929">
            <v>11512</v>
          </cell>
        </row>
        <row r="930">
          <cell r="D930" t="str">
            <v>STU</v>
          </cell>
          <cell r="F930" t="str">
            <v>077 12 02</v>
          </cell>
          <cell r="G930" t="str">
            <v>01402</v>
          </cell>
          <cell r="N930">
            <v>16211</v>
          </cell>
          <cell r="P930">
            <v>9454</v>
          </cell>
        </row>
        <row r="931">
          <cell r="D931" t="str">
            <v>UK</v>
          </cell>
          <cell r="F931" t="str">
            <v>077 12 02</v>
          </cell>
          <cell r="G931" t="str">
            <v>01402</v>
          </cell>
          <cell r="N931">
            <v>15999</v>
          </cell>
          <cell r="P931">
            <v>9332</v>
          </cell>
        </row>
        <row r="932">
          <cell r="D932" t="str">
            <v>UPJŠ</v>
          </cell>
          <cell r="F932" t="str">
            <v>077 12 02</v>
          </cell>
          <cell r="G932" t="str">
            <v>01402</v>
          </cell>
          <cell r="N932">
            <v>17712</v>
          </cell>
          <cell r="P932">
            <v>10332</v>
          </cell>
        </row>
        <row r="933">
          <cell r="D933" t="str">
            <v>UK</v>
          </cell>
          <cell r="F933" t="str">
            <v>077 12 02</v>
          </cell>
          <cell r="G933" t="str">
            <v>01402</v>
          </cell>
          <cell r="N933">
            <v>18994</v>
          </cell>
          <cell r="P933">
            <v>11078</v>
          </cell>
        </row>
        <row r="934">
          <cell r="D934" t="str">
            <v>UVLF</v>
          </cell>
          <cell r="F934" t="str">
            <v>077 12 02</v>
          </cell>
          <cell r="G934" t="str">
            <v>01402</v>
          </cell>
          <cell r="N934">
            <v>12674</v>
          </cell>
          <cell r="P934">
            <v>7392</v>
          </cell>
        </row>
        <row r="935">
          <cell r="D935" t="str">
            <v>UK</v>
          </cell>
          <cell r="F935" t="str">
            <v>077 12 02</v>
          </cell>
          <cell r="G935" t="str">
            <v>01402</v>
          </cell>
          <cell r="N935">
            <v>13488</v>
          </cell>
          <cell r="P935">
            <v>7868</v>
          </cell>
        </row>
        <row r="936">
          <cell r="D936" t="str">
            <v>UVLF</v>
          </cell>
          <cell r="F936" t="str">
            <v>077 12 02</v>
          </cell>
          <cell r="G936" t="str">
            <v>01402</v>
          </cell>
          <cell r="N936">
            <v>12554</v>
          </cell>
          <cell r="P936">
            <v>7322</v>
          </cell>
        </row>
        <row r="937">
          <cell r="D937" t="str">
            <v>UPJŠ</v>
          </cell>
          <cell r="F937" t="str">
            <v>077 12 02</v>
          </cell>
          <cell r="G937" t="str">
            <v>01402</v>
          </cell>
          <cell r="N937">
            <v>17994</v>
          </cell>
          <cell r="P937">
            <v>10495</v>
          </cell>
        </row>
        <row r="938">
          <cell r="D938" t="str">
            <v>UK</v>
          </cell>
          <cell r="F938" t="str">
            <v>077 12 02</v>
          </cell>
          <cell r="G938" t="str">
            <v>01402</v>
          </cell>
          <cell r="N938">
            <v>16756</v>
          </cell>
          <cell r="P938">
            <v>9773</v>
          </cell>
        </row>
        <row r="939">
          <cell r="D939" t="str">
            <v>UK</v>
          </cell>
          <cell r="F939" t="str">
            <v>077 12 02</v>
          </cell>
          <cell r="G939" t="str">
            <v>01402</v>
          </cell>
          <cell r="N939">
            <v>17195</v>
          </cell>
          <cell r="P939">
            <v>10028</v>
          </cell>
        </row>
        <row r="940">
          <cell r="D940" t="str">
            <v>UK</v>
          </cell>
          <cell r="F940" t="str">
            <v>077 12 02</v>
          </cell>
          <cell r="G940" t="str">
            <v>01402</v>
          </cell>
          <cell r="N940">
            <v>4773</v>
          </cell>
          <cell r="P940">
            <v>2782</v>
          </cell>
        </row>
        <row r="941">
          <cell r="D941" t="str">
            <v>UK</v>
          </cell>
          <cell r="F941" t="str">
            <v>077 12 02</v>
          </cell>
          <cell r="G941" t="str">
            <v>01402</v>
          </cell>
          <cell r="N941">
            <v>3728</v>
          </cell>
          <cell r="P941">
            <v>2173</v>
          </cell>
        </row>
        <row r="942">
          <cell r="D942" t="str">
            <v>TVU</v>
          </cell>
          <cell r="F942" t="str">
            <v>077 12 02</v>
          </cell>
          <cell r="G942" t="str">
            <v>01402</v>
          </cell>
          <cell r="N942">
            <v>14786</v>
          </cell>
          <cell r="P942">
            <v>8624</v>
          </cell>
        </row>
        <row r="943">
          <cell r="D943" t="str">
            <v>UK</v>
          </cell>
          <cell r="F943" t="str">
            <v>077 12 02</v>
          </cell>
          <cell r="G943" t="str">
            <v>01402</v>
          </cell>
          <cell r="N943">
            <v>16629</v>
          </cell>
          <cell r="P943">
            <v>9698</v>
          </cell>
        </row>
        <row r="944">
          <cell r="D944" t="str">
            <v>UPJŠ</v>
          </cell>
          <cell r="F944" t="str">
            <v>077 12 02</v>
          </cell>
          <cell r="G944" t="str">
            <v>01402</v>
          </cell>
          <cell r="N944">
            <v>16988</v>
          </cell>
          <cell r="P944">
            <v>9908</v>
          </cell>
        </row>
        <row r="945">
          <cell r="D945" t="str">
            <v>UK</v>
          </cell>
          <cell r="F945" t="str">
            <v>077 12 02</v>
          </cell>
          <cell r="G945" t="str">
            <v>01402</v>
          </cell>
          <cell r="N945">
            <v>14955</v>
          </cell>
          <cell r="P945">
            <v>8723</v>
          </cell>
        </row>
        <row r="946">
          <cell r="D946" t="str">
            <v>UK</v>
          </cell>
          <cell r="F946" t="str">
            <v>077 12 02</v>
          </cell>
          <cell r="G946" t="str">
            <v>01402</v>
          </cell>
          <cell r="N946">
            <v>15023</v>
          </cell>
          <cell r="P946">
            <v>8761</v>
          </cell>
        </row>
        <row r="947">
          <cell r="D947" t="str">
            <v>UK</v>
          </cell>
          <cell r="F947" t="str">
            <v>077 12 02</v>
          </cell>
          <cell r="G947" t="str">
            <v>01402</v>
          </cell>
          <cell r="N947">
            <v>11767</v>
          </cell>
          <cell r="P947">
            <v>6862</v>
          </cell>
        </row>
        <row r="948">
          <cell r="D948" t="str">
            <v>UPJŠ</v>
          </cell>
          <cell r="F948" t="str">
            <v>077 12 02</v>
          </cell>
          <cell r="G948" t="str">
            <v>01402</v>
          </cell>
          <cell r="N948">
            <v>11953</v>
          </cell>
          <cell r="P948">
            <v>6972</v>
          </cell>
        </row>
        <row r="949">
          <cell r="D949" t="str">
            <v>UK</v>
          </cell>
          <cell r="F949" t="str">
            <v>077 12 02</v>
          </cell>
          <cell r="G949" t="str">
            <v>01402</v>
          </cell>
          <cell r="N949">
            <v>14610</v>
          </cell>
          <cell r="P949">
            <v>8521</v>
          </cell>
        </row>
        <row r="950">
          <cell r="D950" t="str">
            <v>UK</v>
          </cell>
          <cell r="F950" t="str">
            <v>077 12 02</v>
          </cell>
          <cell r="G950" t="str">
            <v>01402</v>
          </cell>
          <cell r="N950">
            <v>14746</v>
          </cell>
          <cell r="P950">
            <v>8600</v>
          </cell>
        </row>
        <row r="951">
          <cell r="D951" t="str">
            <v>UK</v>
          </cell>
          <cell r="F951" t="str">
            <v>077 12 02</v>
          </cell>
          <cell r="G951" t="str">
            <v>01402</v>
          </cell>
          <cell r="N951">
            <v>5340</v>
          </cell>
          <cell r="P951">
            <v>3115</v>
          </cell>
        </row>
        <row r="952">
          <cell r="D952" t="str">
            <v>UPJŠ</v>
          </cell>
          <cell r="F952" t="str">
            <v>077 12 02</v>
          </cell>
          <cell r="G952" t="str">
            <v>01402</v>
          </cell>
          <cell r="N952">
            <v>14598</v>
          </cell>
          <cell r="P952">
            <v>8514</v>
          </cell>
        </row>
        <row r="953">
          <cell r="D953" t="str">
            <v>UPJŠ</v>
          </cell>
          <cell r="F953" t="str">
            <v>077 12 02</v>
          </cell>
          <cell r="G953" t="str">
            <v>01402</v>
          </cell>
          <cell r="N953">
            <v>8760</v>
          </cell>
          <cell r="P953">
            <v>5110</v>
          </cell>
        </row>
        <row r="954">
          <cell r="D954" t="str">
            <v>UK</v>
          </cell>
          <cell r="F954" t="str">
            <v>077 12 02</v>
          </cell>
          <cell r="G954" t="str">
            <v>01402</v>
          </cell>
          <cell r="N954">
            <v>13789</v>
          </cell>
          <cell r="P954">
            <v>8043</v>
          </cell>
        </row>
        <row r="955">
          <cell r="D955" t="str">
            <v>UPJŠ</v>
          </cell>
          <cell r="F955" t="str">
            <v>077 12 02</v>
          </cell>
          <cell r="G955" t="str">
            <v>01402</v>
          </cell>
          <cell r="N955">
            <v>13431</v>
          </cell>
          <cell r="P955">
            <v>7834</v>
          </cell>
        </row>
        <row r="956">
          <cell r="D956" t="str">
            <v>UK</v>
          </cell>
          <cell r="F956" t="str">
            <v>077 12 02</v>
          </cell>
          <cell r="G956" t="str">
            <v>01402</v>
          </cell>
          <cell r="N956">
            <v>13211</v>
          </cell>
          <cell r="P956">
            <v>7704</v>
          </cell>
        </row>
        <row r="957">
          <cell r="D957" t="str">
            <v>UK</v>
          </cell>
          <cell r="F957" t="str">
            <v>077 12 02</v>
          </cell>
          <cell r="G957" t="str">
            <v>01402</v>
          </cell>
          <cell r="N957">
            <v>9043</v>
          </cell>
          <cell r="P957">
            <v>5273</v>
          </cell>
        </row>
        <row r="958">
          <cell r="D958" t="str">
            <v>UK</v>
          </cell>
          <cell r="F958" t="str">
            <v>077 12 02</v>
          </cell>
          <cell r="G958" t="str">
            <v>01402</v>
          </cell>
          <cell r="N958">
            <v>10895</v>
          </cell>
          <cell r="P958">
            <v>6353</v>
          </cell>
        </row>
        <row r="959">
          <cell r="D959" t="str">
            <v>UK</v>
          </cell>
          <cell r="F959" t="str">
            <v>077 12 02</v>
          </cell>
          <cell r="G959" t="str">
            <v>01402</v>
          </cell>
          <cell r="N959">
            <v>5150</v>
          </cell>
          <cell r="P959">
            <v>3003</v>
          </cell>
        </row>
        <row r="960">
          <cell r="D960" t="str">
            <v>UKF</v>
          </cell>
          <cell r="F960" t="str">
            <v>077 12 02</v>
          </cell>
          <cell r="G960" t="str">
            <v>01402</v>
          </cell>
          <cell r="N960">
            <v>5412</v>
          </cell>
          <cell r="P960">
            <v>3157</v>
          </cell>
        </row>
        <row r="961">
          <cell r="D961" t="str">
            <v>UK</v>
          </cell>
          <cell r="F961" t="str">
            <v>077 12 02</v>
          </cell>
          <cell r="G961" t="str">
            <v>01402</v>
          </cell>
          <cell r="N961">
            <v>4703</v>
          </cell>
          <cell r="P961">
            <v>2741</v>
          </cell>
        </row>
        <row r="962">
          <cell r="D962" t="str">
            <v>PU</v>
          </cell>
          <cell r="F962" t="str">
            <v>077 12 02</v>
          </cell>
          <cell r="G962" t="str">
            <v>01402</v>
          </cell>
          <cell r="N962">
            <v>18833</v>
          </cell>
          <cell r="P962">
            <v>10985</v>
          </cell>
        </row>
        <row r="963">
          <cell r="D963" t="str">
            <v>UCM</v>
          </cell>
          <cell r="F963" t="str">
            <v>077 12 02</v>
          </cell>
          <cell r="G963" t="str">
            <v>01402</v>
          </cell>
          <cell r="N963">
            <v>1976</v>
          </cell>
          <cell r="P963">
            <v>1151</v>
          </cell>
        </row>
        <row r="964">
          <cell r="D964" t="str">
            <v>UMB</v>
          </cell>
          <cell r="F964" t="str">
            <v>077 12 02</v>
          </cell>
          <cell r="G964" t="str">
            <v>01402</v>
          </cell>
          <cell r="N964">
            <v>8204</v>
          </cell>
          <cell r="P964">
            <v>4784</v>
          </cell>
        </row>
        <row r="965">
          <cell r="D965" t="str">
            <v>UK</v>
          </cell>
          <cell r="F965" t="str">
            <v>077 12 02</v>
          </cell>
          <cell r="G965" t="str">
            <v>01402</v>
          </cell>
          <cell r="N965">
            <v>8590</v>
          </cell>
          <cell r="P965">
            <v>5009</v>
          </cell>
        </row>
        <row r="966">
          <cell r="D966" t="str">
            <v>UCM</v>
          </cell>
          <cell r="F966" t="str">
            <v>077 12 02</v>
          </cell>
          <cell r="G966" t="str">
            <v>01402</v>
          </cell>
          <cell r="N966">
            <v>6514</v>
          </cell>
          <cell r="P966">
            <v>3798</v>
          </cell>
        </row>
        <row r="967">
          <cell r="D967" t="str">
            <v>UK</v>
          </cell>
          <cell r="F967" t="str">
            <v>077 12 02</v>
          </cell>
          <cell r="G967" t="str">
            <v>01402</v>
          </cell>
          <cell r="N967">
            <v>5082</v>
          </cell>
          <cell r="P967">
            <v>2963</v>
          </cell>
        </row>
        <row r="968">
          <cell r="D968" t="str">
            <v>UK</v>
          </cell>
          <cell r="F968" t="str">
            <v>077 12 02</v>
          </cell>
          <cell r="G968" t="str">
            <v>01402</v>
          </cell>
          <cell r="N968">
            <v>2379</v>
          </cell>
          <cell r="P968">
            <v>1387</v>
          </cell>
        </row>
        <row r="969">
          <cell r="D969" t="str">
            <v>PU</v>
          </cell>
          <cell r="F969" t="str">
            <v>077 12 02</v>
          </cell>
          <cell r="G969" t="str">
            <v>01402</v>
          </cell>
          <cell r="N969">
            <v>14097</v>
          </cell>
          <cell r="P969">
            <v>8221</v>
          </cell>
        </row>
        <row r="970">
          <cell r="D970" t="str">
            <v>TVU</v>
          </cell>
          <cell r="F970" t="str">
            <v>077 12 02</v>
          </cell>
          <cell r="G970" t="str">
            <v>01402</v>
          </cell>
          <cell r="N970">
            <v>8108</v>
          </cell>
          <cell r="P970">
            <v>4728</v>
          </cell>
        </row>
        <row r="971">
          <cell r="D971" t="str">
            <v>TVU</v>
          </cell>
          <cell r="F971" t="str">
            <v>077 12 02</v>
          </cell>
          <cell r="G971" t="str">
            <v>01402</v>
          </cell>
          <cell r="N971">
            <v>5906</v>
          </cell>
          <cell r="P971">
            <v>3444</v>
          </cell>
        </row>
        <row r="972">
          <cell r="D972" t="str">
            <v>UCM</v>
          </cell>
          <cell r="F972" t="str">
            <v>077 12 02</v>
          </cell>
          <cell r="G972" t="str">
            <v>01402</v>
          </cell>
          <cell r="N972">
            <v>13113</v>
          </cell>
          <cell r="P972">
            <v>7647</v>
          </cell>
        </row>
        <row r="973">
          <cell r="D973" t="str">
            <v>UMB</v>
          </cell>
          <cell r="F973" t="str">
            <v>077 12 02</v>
          </cell>
          <cell r="G973" t="str">
            <v>01402</v>
          </cell>
          <cell r="N973">
            <v>11818</v>
          </cell>
          <cell r="P973">
            <v>6892</v>
          </cell>
        </row>
        <row r="974">
          <cell r="D974" t="str">
            <v>UK</v>
          </cell>
          <cell r="F974" t="str">
            <v>077 12 02</v>
          </cell>
          <cell r="G974" t="str">
            <v>01402</v>
          </cell>
          <cell r="N974">
            <v>4691</v>
          </cell>
          <cell r="P974">
            <v>2734</v>
          </cell>
        </row>
        <row r="975">
          <cell r="D975" t="str">
            <v>UK</v>
          </cell>
          <cell r="F975" t="str">
            <v>077 12 02</v>
          </cell>
          <cell r="G975" t="str">
            <v>01402</v>
          </cell>
          <cell r="N975">
            <v>5909</v>
          </cell>
          <cell r="P975">
            <v>3446</v>
          </cell>
        </row>
        <row r="976">
          <cell r="D976" t="str">
            <v>TVU</v>
          </cell>
          <cell r="F976" t="str">
            <v>077 12 02</v>
          </cell>
          <cell r="G976" t="str">
            <v>01402</v>
          </cell>
          <cell r="N976">
            <v>5914</v>
          </cell>
          <cell r="P976">
            <v>3448</v>
          </cell>
        </row>
        <row r="977">
          <cell r="D977" t="str">
            <v>UK</v>
          </cell>
          <cell r="F977" t="str">
            <v>077 12 02</v>
          </cell>
          <cell r="G977" t="str">
            <v>01402</v>
          </cell>
          <cell r="N977">
            <v>3844</v>
          </cell>
          <cell r="P977">
            <v>2241</v>
          </cell>
        </row>
        <row r="978">
          <cell r="D978" t="str">
            <v>UKF</v>
          </cell>
          <cell r="F978" t="str">
            <v>077 12 02</v>
          </cell>
          <cell r="G978" t="str">
            <v>01402</v>
          </cell>
          <cell r="N978">
            <v>3537</v>
          </cell>
          <cell r="P978">
            <v>2061</v>
          </cell>
        </row>
        <row r="979">
          <cell r="D979" t="str">
            <v>PU</v>
          </cell>
          <cell r="F979" t="str">
            <v>077 12 02</v>
          </cell>
          <cell r="G979" t="str">
            <v>01402</v>
          </cell>
          <cell r="N979">
            <v>5831</v>
          </cell>
          <cell r="P979">
            <v>3399</v>
          </cell>
        </row>
        <row r="980">
          <cell r="D980" t="str">
            <v>UK</v>
          </cell>
          <cell r="F980" t="str">
            <v>077 12 02</v>
          </cell>
          <cell r="G980" t="str">
            <v>01402</v>
          </cell>
          <cell r="N980">
            <v>4021</v>
          </cell>
          <cell r="P980">
            <v>2345</v>
          </cell>
        </row>
        <row r="981">
          <cell r="D981" t="str">
            <v>UMB</v>
          </cell>
          <cell r="F981" t="str">
            <v>077 12 02</v>
          </cell>
          <cell r="G981" t="str">
            <v>01402</v>
          </cell>
          <cell r="N981">
            <v>6190</v>
          </cell>
          <cell r="P981">
            <v>3609</v>
          </cell>
        </row>
        <row r="982">
          <cell r="D982" t="str">
            <v>UPJŠ</v>
          </cell>
          <cell r="F982" t="str">
            <v>077 12 02</v>
          </cell>
          <cell r="G982" t="str">
            <v>01402</v>
          </cell>
          <cell r="N982">
            <v>1332</v>
          </cell>
          <cell r="P982">
            <v>777</v>
          </cell>
        </row>
        <row r="983">
          <cell r="D983" t="str">
            <v>UK</v>
          </cell>
          <cell r="F983" t="str">
            <v>077 12 02</v>
          </cell>
          <cell r="G983" t="str">
            <v>01402</v>
          </cell>
          <cell r="N983">
            <v>2283</v>
          </cell>
          <cell r="P983">
            <v>1331</v>
          </cell>
        </row>
        <row r="984">
          <cell r="D984" t="str">
            <v>KU</v>
          </cell>
          <cell r="F984" t="str">
            <v>077 12 02</v>
          </cell>
          <cell r="G984" t="str">
            <v>01402</v>
          </cell>
          <cell r="N984">
            <v>3739</v>
          </cell>
          <cell r="P984">
            <v>2179</v>
          </cell>
        </row>
        <row r="985">
          <cell r="D985" t="str">
            <v>TVU</v>
          </cell>
          <cell r="F985" t="str">
            <v>077 12 02</v>
          </cell>
          <cell r="G985" t="str">
            <v>01402</v>
          </cell>
          <cell r="N985">
            <v>8527</v>
          </cell>
          <cell r="P985">
            <v>4972</v>
          </cell>
        </row>
        <row r="986">
          <cell r="D986" t="str">
            <v>UK</v>
          </cell>
          <cell r="F986" t="str">
            <v>077 12 02</v>
          </cell>
          <cell r="G986" t="str">
            <v>01402</v>
          </cell>
          <cell r="N986">
            <v>5986</v>
          </cell>
          <cell r="P986">
            <v>3490</v>
          </cell>
        </row>
        <row r="987">
          <cell r="D987" t="str">
            <v>UK</v>
          </cell>
          <cell r="F987" t="str">
            <v>077 12 02</v>
          </cell>
          <cell r="G987" t="str">
            <v>01402</v>
          </cell>
          <cell r="N987">
            <v>11026</v>
          </cell>
          <cell r="P987">
            <v>6430</v>
          </cell>
        </row>
        <row r="988">
          <cell r="D988" t="str">
            <v>UKF</v>
          </cell>
          <cell r="F988" t="str">
            <v>077 12 02</v>
          </cell>
          <cell r="G988" t="str">
            <v>01402</v>
          </cell>
          <cell r="N988">
            <v>9591</v>
          </cell>
          <cell r="P988">
            <v>5594</v>
          </cell>
        </row>
        <row r="989">
          <cell r="D989" t="str">
            <v>UK</v>
          </cell>
          <cell r="F989" t="str">
            <v>077 12 02</v>
          </cell>
          <cell r="G989" t="str">
            <v>01402</v>
          </cell>
          <cell r="N989">
            <v>4170</v>
          </cell>
          <cell r="P989">
            <v>2431</v>
          </cell>
        </row>
        <row r="990">
          <cell r="D990" t="str">
            <v>PU</v>
          </cell>
          <cell r="F990" t="str">
            <v>077 12 02</v>
          </cell>
          <cell r="G990" t="str">
            <v>01402</v>
          </cell>
          <cell r="N990">
            <v>8667</v>
          </cell>
          <cell r="P990">
            <v>5055</v>
          </cell>
        </row>
        <row r="991">
          <cell r="D991" t="str">
            <v>UK</v>
          </cell>
          <cell r="F991" t="str">
            <v>077 12 02</v>
          </cell>
          <cell r="G991" t="str">
            <v>01402</v>
          </cell>
          <cell r="N991">
            <v>3937</v>
          </cell>
          <cell r="P991">
            <v>2296</v>
          </cell>
        </row>
        <row r="992">
          <cell r="D992" t="str">
            <v>UMB</v>
          </cell>
          <cell r="F992" t="str">
            <v>077 12 02</v>
          </cell>
          <cell r="G992" t="str">
            <v>01402</v>
          </cell>
          <cell r="N992">
            <v>8167</v>
          </cell>
          <cell r="P992">
            <v>4762</v>
          </cell>
        </row>
        <row r="993">
          <cell r="D993" t="str">
            <v>UK</v>
          </cell>
          <cell r="F993" t="str">
            <v>077 12 02</v>
          </cell>
          <cell r="G993" t="str">
            <v>01402</v>
          </cell>
          <cell r="N993">
            <v>5301</v>
          </cell>
          <cell r="P993">
            <v>3090</v>
          </cell>
        </row>
        <row r="994">
          <cell r="D994" t="str">
            <v>UK</v>
          </cell>
          <cell r="F994" t="str">
            <v>077 12 02</v>
          </cell>
          <cell r="G994" t="str">
            <v>01402</v>
          </cell>
          <cell r="N994">
            <v>9113</v>
          </cell>
          <cell r="P994">
            <v>5315</v>
          </cell>
        </row>
        <row r="995">
          <cell r="D995" t="str">
            <v>UK</v>
          </cell>
          <cell r="F995" t="str">
            <v>077 12 02</v>
          </cell>
          <cell r="G995" t="str">
            <v>01402</v>
          </cell>
          <cell r="N995">
            <v>6996</v>
          </cell>
          <cell r="P995">
            <v>4081</v>
          </cell>
        </row>
        <row r="996">
          <cell r="D996" t="str">
            <v>UPJŠ</v>
          </cell>
          <cell r="F996" t="str">
            <v>077 12 02</v>
          </cell>
          <cell r="G996" t="str">
            <v>01402</v>
          </cell>
          <cell r="N996">
            <v>10090</v>
          </cell>
          <cell r="P996">
            <v>5884</v>
          </cell>
        </row>
        <row r="997">
          <cell r="D997" t="str">
            <v>PU</v>
          </cell>
          <cell r="F997" t="str">
            <v>077 12 02</v>
          </cell>
          <cell r="G997" t="str">
            <v>01402</v>
          </cell>
          <cell r="N997">
            <v>9739</v>
          </cell>
          <cell r="P997">
            <v>5679</v>
          </cell>
        </row>
        <row r="998">
          <cell r="D998" t="str">
            <v>UK</v>
          </cell>
          <cell r="F998" t="str">
            <v>077 12 02</v>
          </cell>
          <cell r="G998" t="str">
            <v>01402</v>
          </cell>
          <cell r="N998">
            <v>8077</v>
          </cell>
          <cell r="P998">
            <v>4711</v>
          </cell>
        </row>
        <row r="999">
          <cell r="D999" t="str">
            <v>UPJŠ</v>
          </cell>
          <cell r="F999" t="str">
            <v>077 12 02</v>
          </cell>
          <cell r="G999" t="str">
            <v>01402</v>
          </cell>
          <cell r="N999">
            <v>12997</v>
          </cell>
          <cell r="P999">
            <v>7581</v>
          </cell>
        </row>
        <row r="1000">
          <cell r="D1000" t="str">
            <v>UMB</v>
          </cell>
          <cell r="F1000" t="str">
            <v>077 12 02</v>
          </cell>
          <cell r="G1000" t="str">
            <v>01402</v>
          </cell>
          <cell r="N1000">
            <v>4032</v>
          </cell>
          <cell r="P1000">
            <v>2352</v>
          </cell>
        </row>
        <row r="1001">
          <cell r="D1001" t="str">
            <v>UK</v>
          </cell>
          <cell r="F1001" t="str">
            <v>077 12 02</v>
          </cell>
          <cell r="G1001" t="str">
            <v>01402</v>
          </cell>
          <cell r="N1001">
            <v>8346</v>
          </cell>
          <cell r="P1001">
            <v>4867</v>
          </cell>
        </row>
        <row r="1002">
          <cell r="D1002" t="str">
            <v>TVU</v>
          </cell>
          <cell r="F1002" t="str">
            <v>077 12 02</v>
          </cell>
          <cell r="G1002" t="str">
            <v>01402</v>
          </cell>
          <cell r="N1002">
            <v>8444</v>
          </cell>
          <cell r="P1002">
            <v>4924</v>
          </cell>
        </row>
        <row r="1003">
          <cell r="D1003" t="str">
            <v>UMB</v>
          </cell>
          <cell r="F1003" t="str">
            <v>077 12 02</v>
          </cell>
          <cell r="G1003" t="str">
            <v>01402</v>
          </cell>
          <cell r="N1003">
            <v>7740</v>
          </cell>
          <cell r="P1003">
            <v>4515</v>
          </cell>
        </row>
        <row r="1004">
          <cell r="D1004" t="str">
            <v>UKF</v>
          </cell>
          <cell r="F1004" t="str">
            <v>077 12 02</v>
          </cell>
          <cell r="G1004" t="str">
            <v>01402</v>
          </cell>
          <cell r="N1004">
            <v>6957</v>
          </cell>
          <cell r="P1004">
            <v>4056</v>
          </cell>
        </row>
        <row r="1005">
          <cell r="D1005" t="str">
            <v>UKF</v>
          </cell>
          <cell r="F1005" t="str">
            <v>077 12 02</v>
          </cell>
          <cell r="G1005" t="str">
            <v>01402</v>
          </cell>
          <cell r="N1005">
            <v>6428</v>
          </cell>
          <cell r="P1005">
            <v>3748</v>
          </cell>
        </row>
        <row r="1006">
          <cell r="D1006" t="str">
            <v>UKF</v>
          </cell>
          <cell r="F1006" t="str">
            <v>077 12 02</v>
          </cell>
          <cell r="G1006" t="str">
            <v>01402</v>
          </cell>
          <cell r="N1006">
            <v>7608</v>
          </cell>
          <cell r="P1006">
            <v>4438</v>
          </cell>
        </row>
        <row r="1007">
          <cell r="D1007" t="str">
            <v>UK</v>
          </cell>
          <cell r="F1007" t="str">
            <v>077 12 02</v>
          </cell>
          <cell r="G1007" t="str">
            <v>01402</v>
          </cell>
          <cell r="N1007">
            <v>7313</v>
          </cell>
          <cell r="P1007">
            <v>4265</v>
          </cell>
        </row>
        <row r="1008">
          <cell r="D1008" t="str">
            <v>UK</v>
          </cell>
          <cell r="F1008" t="str">
            <v>077 12 02</v>
          </cell>
          <cell r="G1008" t="str">
            <v>01402</v>
          </cell>
          <cell r="N1008">
            <v>8561</v>
          </cell>
          <cell r="P1008">
            <v>4993</v>
          </cell>
        </row>
        <row r="1009">
          <cell r="D1009" t="str">
            <v>UK</v>
          </cell>
          <cell r="F1009" t="str">
            <v>077 12 02</v>
          </cell>
          <cell r="G1009" t="str">
            <v>01402</v>
          </cell>
          <cell r="N1009">
            <v>10126</v>
          </cell>
          <cell r="P1009">
            <v>5905</v>
          </cell>
        </row>
        <row r="1010">
          <cell r="D1010" t="str">
            <v>PU</v>
          </cell>
          <cell r="F1010" t="str">
            <v>077 12 02</v>
          </cell>
          <cell r="G1010" t="str">
            <v>01402</v>
          </cell>
          <cell r="N1010">
            <v>5870</v>
          </cell>
          <cell r="P1010">
            <v>3423</v>
          </cell>
        </row>
        <row r="1011">
          <cell r="D1011" t="str">
            <v>KU</v>
          </cell>
          <cell r="F1011" t="str">
            <v>077 12 02</v>
          </cell>
          <cell r="G1011" t="str">
            <v>01402</v>
          </cell>
          <cell r="N1011">
            <v>4452</v>
          </cell>
          <cell r="P1011">
            <v>2597</v>
          </cell>
        </row>
        <row r="1012">
          <cell r="D1012" t="str">
            <v>UK</v>
          </cell>
          <cell r="F1012" t="str">
            <v>077 12 02</v>
          </cell>
          <cell r="G1012" t="str">
            <v>01402</v>
          </cell>
          <cell r="N1012">
            <v>6112</v>
          </cell>
          <cell r="P1012">
            <v>3564</v>
          </cell>
        </row>
        <row r="1013">
          <cell r="D1013" t="str">
            <v>PU</v>
          </cell>
          <cell r="F1013" t="str">
            <v>077 12 02</v>
          </cell>
          <cell r="G1013" t="str">
            <v>01402</v>
          </cell>
          <cell r="N1013">
            <v>3971</v>
          </cell>
          <cell r="P1013">
            <v>2314</v>
          </cell>
        </row>
        <row r="1014">
          <cell r="D1014" t="str">
            <v>PU</v>
          </cell>
          <cell r="F1014" t="str">
            <v>077 12 02</v>
          </cell>
          <cell r="G1014" t="str">
            <v>01402</v>
          </cell>
          <cell r="N1014">
            <v>7178</v>
          </cell>
          <cell r="P1014">
            <v>4186</v>
          </cell>
        </row>
        <row r="1015">
          <cell r="D1015" t="str">
            <v>UKF</v>
          </cell>
          <cell r="F1015" t="str">
            <v>077 12 02</v>
          </cell>
          <cell r="G1015" t="str">
            <v>01402</v>
          </cell>
          <cell r="N1015">
            <v>6908</v>
          </cell>
          <cell r="P1015">
            <v>4028</v>
          </cell>
        </row>
        <row r="1016">
          <cell r="D1016" t="str">
            <v>UK</v>
          </cell>
          <cell r="F1016" t="str">
            <v>077 12 02</v>
          </cell>
          <cell r="G1016" t="str">
            <v>01402</v>
          </cell>
          <cell r="N1016">
            <v>1715</v>
          </cell>
          <cell r="P1016">
            <v>998</v>
          </cell>
        </row>
        <row r="1017">
          <cell r="D1017" t="str">
            <v>UMB</v>
          </cell>
          <cell r="F1017" t="str">
            <v>077 12 02</v>
          </cell>
          <cell r="G1017" t="str">
            <v>01402</v>
          </cell>
          <cell r="N1017">
            <v>7899</v>
          </cell>
          <cell r="P1017">
            <v>4607</v>
          </cell>
        </row>
        <row r="1018">
          <cell r="D1018" t="str">
            <v>UK</v>
          </cell>
          <cell r="F1018" t="str">
            <v>077 12 02</v>
          </cell>
          <cell r="G1018" t="str">
            <v>01402</v>
          </cell>
          <cell r="N1018">
            <v>13008</v>
          </cell>
          <cell r="P1018">
            <v>7588</v>
          </cell>
        </row>
        <row r="1019">
          <cell r="D1019" t="str">
            <v>UKF</v>
          </cell>
          <cell r="F1019" t="str">
            <v>077 12 02</v>
          </cell>
          <cell r="G1019" t="str">
            <v>01402</v>
          </cell>
          <cell r="N1019">
            <v>8075</v>
          </cell>
          <cell r="P1019">
            <v>4708</v>
          </cell>
        </row>
        <row r="1020">
          <cell r="D1020" t="str">
            <v>PU</v>
          </cell>
          <cell r="F1020" t="str">
            <v>077 12 02</v>
          </cell>
          <cell r="G1020" t="str">
            <v>01402</v>
          </cell>
          <cell r="N1020">
            <v>6087</v>
          </cell>
          <cell r="P1020">
            <v>3550</v>
          </cell>
        </row>
        <row r="1021">
          <cell r="D1021" t="str">
            <v>UCM</v>
          </cell>
          <cell r="F1021" t="str">
            <v>077 12 02</v>
          </cell>
          <cell r="G1021" t="str">
            <v>01402</v>
          </cell>
          <cell r="N1021">
            <v>6172</v>
          </cell>
          <cell r="P1021">
            <v>3599</v>
          </cell>
        </row>
        <row r="1022">
          <cell r="D1022" t="str">
            <v>PU</v>
          </cell>
          <cell r="F1022" t="str">
            <v>077 12 02</v>
          </cell>
          <cell r="G1022" t="str">
            <v>01402</v>
          </cell>
          <cell r="N1022">
            <v>2727</v>
          </cell>
          <cell r="P1022">
            <v>1590</v>
          </cell>
        </row>
        <row r="1023">
          <cell r="D1023" t="str">
            <v>UK</v>
          </cell>
          <cell r="F1023" t="str">
            <v>077 12 02</v>
          </cell>
          <cell r="G1023" t="str">
            <v>01402</v>
          </cell>
          <cell r="N1023">
            <v>9088</v>
          </cell>
          <cell r="P1023">
            <v>5300</v>
          </cell>
        </row>
        <row r="1024">
          <cell r="D1024" t="str">
            <v>STU</v>
          </cell>
          <cell r="F1024" t="str">
            <v>077 12 02</v>
          </cell>
          <cell r="G1024" t="str">
            <v>01402</v>
          </cell>
          <cell r="N1024">
            <v>2954</v>
          </cell>
          <cell r="P1024">
            <v>1722</v>
          </cell>
        </row>
        <row r="1025">
          <cell r="D1025" t="str">
            <v>UK</v>
          </cell>
          <cell r="F1025" t="str">
            <v>077 12 02</v>
          </cell>
          <cell r="G1025" t="str">
            <v>01402</v>
          </cell>
          <cell r="N1025">
            <v>4972</v>
          </cell>
          <cell r="P1025">
            <v>2899</v>
          </cell>
        </row>
        <row r="1026">
          <cell r="D1026" t="str">
            <v>EU</v>
          </cell>
          <cell r="F1026" t="str">
            <v>077 12 02</v>
          </cell>
          <cell r="G1026" t="str">
            <v>01402</v>
          </cell>
          <cell r="N1026">
            <v>1611</v>
          </cell>
          <cell r="P1026">
            <v>939</v>
          </cell>
        </row>
        <row r="1027">
          <cell r="D1027" t="str">
            <v>TUKE</v>
          </cell>
          <cell r="F1027" t="str">
            <v>077 12 02</v>
          </cell>
          <cell r="G1027" t="str">
            <v>01402</v>
          </cell>
          <cell r="N1027">
            <v>2777</v>
          </cell>
          <cell r="P1027">
            <v>1619</v>
          </cell>
        </row>
        <row r="1028">
          <cell r="D1028" t="str">
            <v>UK</v>
          </cell>
          <cell r="F1028" t="str">
            <v>077 12 02</v>
          </cell>
          <cell r="G1028" t="str">
            <v>01402</v>
          </cell>
          <cell r="N1028">
            <v>1432</v>
          </cell>
          <cell r="P1028">
            <v>834</v>
          </cell>
        </row>
        <row r="1029">
          <cell r="D1029" t="str">
            <v>UKF</v>
          </cell>
          <cell r="F1029" t="str">
            <v>077 12 02</v>
          </cell>
          <cell r="G1029" t="str">
            <v>01402</v>
          </cell>
          <cell r="N1029">
            <v>4489</v>
          </cell>
          <cell r="P1029">
            <v>2618</v>
          </cell>
        </row>
        <row r="1030">
          <cell r="D1030" t="str">
            <v>UK</v>
          </cell>
          <cell r="F1030" t="str">
            <v>077 12 02</v>
          </cell>
          <cell r="G1030" t="str">
            <v>01402</v>
          </cell>
          <cell r="N1030">
            <v>971</v>
          </cell>
          <cell r="P1030">
            <v>564</v>
          </cell>
        </row>
        <row r="1031">
          <cell r="D1031" t="str">
            <v>UK</v>
          </cell>
          <cell r="F1031" t="str">
            <v>077 12 02</v>
          </cell>
          <cell r="G1031" t="str">
            <v>01402</v>
          </cell>
          <cell r="N1031">
            <v>2427</v>
          </cell>
          <cell r="P1031">
            <v>1415</v>
          </cell>
        </row>
        <row r="1032">
          <cell r="D1032" t="str">
            <v>TUKE</v>
          </cell>
          <cell r="F1032" t="str">
            <v>077 12 02</v>
          </cell>
          <cell r="G1032" t="str">
            <v>01402</v>
          </cell>
          <cell r="N1032">
            <v>13331</v>
          </cell>
          <cell r="P1032">
            <v>7774</v>
          </cell>
        </row>
        <row r="1033">
          <cell r="D1033" t="str">
            <v>UK</v>
          </cell>
          <cell r="F1033" t="str">
            <v>077 12 02</v>
          </cell>
          <cell r="G1033" t="str">
            <v>01402</v>
          </cell>
          <cell r="N1033">
            <v>2410</v>
          </cell>
          <cell r="P1033">
            <v>1404</v>
          </cell>
        </row>
        <row r="1034">
          <cell r="D1034" t="str">
            <v>UMB</v>
          </cell>
          <cell r="F1034" t="str">
            <v>077 12 02</v>
          </cell>
          <cell r="G1034" t="str">
            <v>01402</v>
          </cell>
          <cell r="N1034">
            <v>10981</v>
          </cell>
          <cell r="P1034">
            <v>6405</v>
          </cell>
        </row>
        <row r="1035">
          <cell r="D1035" t="str">
            <v>UMB</v>
          </cell>
          <cell r="F1035" t="str">
            <v>077 12 02</v>
          </cell>
          <cell r="G1035" t="str">
            <v>01402</v>
          </cell>
          <cell r="N1035">
            <v>3275</v>
          </cell>
          <cell r="P1035">
            <v>1908</v>
          </cell>
        </row>
        <row r="1036">
          <cell r="D1036" t="str">
            <v>TUKE</v>
          </cell>
          <cell r="F1036" t="str">
            <v>077 12 02</v>
          </cell>
          <cell r="G1036" t="str">
            <v>01402</v>
          </cell>
          <cell r="N1036">
            <v>6491</v>
          </cell>
          <cell r="P1036">
            <v>3784</v>
          </cell>
        </row>
        <row r="1037">
          <cell r="D1037" t="str">
            <v>UMB</v>
          </cell>
          <cell r="F1037" t="str">
            <v>077 12 02</v>
          </cell>
          <cell r="G1037" t="str">
            <v>01402</v>
          </cell>
          <cell r="N1037">
            <v>7501</v>
          </cell>
          <cell r="P1037">
            <v>4375</v>
          </cell>
        </row>
        <row r="1038">
          <cell r="D1038" t="str">
            <v>PU</v>
          </cell>
          <cell r="F1038" t="str">
            <v>077 12 02</v>
          </cell>
          <cell r="G1038" t="str">
            <v>01402</v>
          </cell>
          <cell r="N1038">
            <v>16215</v>
          </cell>
          <cell r="P1038">
            <v>9458</v>
          </cell>
        </row>
        <row r="1039">
          <cell r="D1039" t="str">
            <v>UPJŠ</v>
          </cell>
          <cell r="F1039" t="str">
            <v>077 12 02</v>
          </cell>
          <cell r="G1039" t="str">
            <v>01402</v>
          </cell>
          <cell r="N1039">
            <v>6700</v>
          </cell>
          <cell r="P1039">
            <v>3907</v>
          </cell>
        </row>
        <row r="1040">
          <cell r="D1040" t="str">
            <v>PU</v>
          </cell>
          <cell r="F1040" t="str">
            <v>077 12 02</v>
          </cell>
          <cell r="G1040" t="str">
            <v>01402</v>
          </cell>
          <cell r="N1040">
            <v>10275</v>
          </cell>
          <cell r="P1040">
            <v>5993</v>
          </cell>
        </row>
        <row r="1041">
          <cell r="D1041" t="str">
            <v>SPU</v>
          </cell>
          <cell r="F1041" t="str">
            <v>077 12 02</v>
          </cell>
          <cell r="G1041" t="str">
            <v>01402</v>
          </cell>
          <cell r="N1041">
            <v>12274</v>
          </cell>
          <cell r="P1041">
            <v>7158</v>
          </cell>
        </row>
        <row r="1042">
          <cell r="D1042" t="str">
            <v>UCM</v>
          </cell>
          <cell r="F1042" t="str">
            <v>077 12 02</v>
          </cell>
          <cell r="G1042" t="str">
            <v>01402</v>
          </cell>
          <cell r="N1042">
            <v>19062</v>
          </cell>
          <cell r="P1042">
            <v>11118</v>
          </cell>
        </row>
        <row r="1043">
          <cell r="D1043" t="str">
            <v>EU</v>
          </cell>
          <cell r="F1043" t="str">
            <v>077 12 02</v>
          </cell>
          <cell r="G1043" t="str">
            <v>01402</v>
          </cell>
          <cell r="N1043">
            <v>16037</v>
          </cell>
          <cell r="P1043">
            <v>9354</v>
          </cell>
        </row>
        <row r="1044">
          <cell r="D1044" t="str">
            <v>EU</v>
          </cell>
          <cell r="F1044" t="str">
            <v>077 12 02</v>
          </cell>
          <cell r="G1044" t="str">
            <v>01402</v>
          </cell>
          <cell r="N1044">
            <v>8641</v>
          </cell>
          <cell r="P1044">
            <v>5040</v>
          </cell>
        </row>
        <row r="1045">
          <cell r="D1045" t="str">
            <v>UPJŠ</v>
          </cell>
          <cell r="F1045" t="str">
            <v>077 12 02</v>
          </cell>
          <cell r="G1045" t="str">
            <v>01402</v>
          </cell>
          <cell r="N1045">
            <v>5199</v>
          </cell>
          <cell r="P1045">
            <v>3032</v>
          </cell>
        </row>
        <row r="1046">
          <cell r="D1046" t="str">
            <v>ŽU</v>
          </cell>
          <cell r="F1046" t="str">
            <v>077 12 02</v>
          </cell>
          <cell r="G1046" t="str">
            <v>01402</v>
          </cell>
          <cell r="N1046">
            <v>12489</v>
          </cell>
          <cell r="P1046">
            <v>7283</v>
          </cell>
        </row>
        <row r="1047">
          <cell r="D1047" t="str">
            <v>EU</v>
          </cell>
          <cell r="F1047" t="str">
            <v>077 12 02</v>
          </cell>
          <cell r="G1047" t="str">
            <v>01402</v>
          </cell>
          <cell r="N1047">
            <v>15872</v>
          </cell>
          <cell r="P1047">
            <v>9257</v>
          </cell>
        </row>
        <row r="1048">
          <cell r="D1048" t="str">
            <v>PU</v>
          </cell>
          <cell r="F1048" t="str">
            <v>077 12 02</v>
          </cell>
          <cell r="G1048" t="str">
            <v>01402</v>
          </cell>
          <cell r="N1048">
            <v>7150</v>
          </cell>
          <cell r="P1048">
            <v>4169</v>
          </cell>
        </row>
        <row r="1049">
          <cell r="D1049" t="str">
            <v>EU</v>
          </cell>
          <cell r="F1049" t="str">
            <v>077 12 02</v>
          </cell>
          <cell r="G1049" t="str">
            <v>01402</v>
          </cell>
          <cell r="N1049">
            <v>16015</v>
          </cell>
          <cell r="P1049">
            <v>9340</v>
          </cell>
        </row>
        <row r="1050">
          <cell r="D1050" t="str">
            <v>EU</v>
          </cell>
          <cell r="F1050" t="str">
            <v>077 12 02</v>
          </cell>
          <cell r="G1050" t="str">
            <v>01402</v>
          </cell>
          <cell r="N1050">
            <v>14467</v>
          </cell>
          <cell r="P1050">
            <v>8437</v>
          </cell>
        </row>
        <row r="1051">
          <cell r="D1051" t="str">
            <v>EU</v>
          </cell>
          <cell r="F1051" t="str">
            <v>077 12 02</v>
          </cell>
          <cell r="G1051" t="str">
            <v>01402</v>
          </cell>
          <cell r="N1051">
            <v>7737</v>
          </cell>
          <cell r="P1051">
            <v>4511</v>
          </cell>
        </row>
        <row r="1052">
          <cell r="D1052" t="str">
            <v>UMB</v>
          </cell>
          <cell r="F1052" t="str">
            <v>077 12 02</v>
          </cell>
          <cell r="G1052" t="str">
            <v>01402</v>
          </cell>
          <cell r="N1052">
            <v>11572</v>
          </cell>
          <cell r="P1052">
            <v>6749</v>
          </cell>
        </row>
        <row r="1053">
          <cell r="D1053" t="str">
            <v>EU</v>
          </cell>
          <cell r="F1053" t="str">
            <v>077 12 02</v>
          </cell>
          <cell r="G1053" t="str">
            <v>01402</v>
          </cell>
          <cell r="N1053">
            <v>15347</v>
          </cell>
          <cell r="P1053">
            <v>8950</v>
          </cell>
        </row>
        <row r="1054">
          <cell r="D1054" t="str">
            <v>UMB</v>
          </cell>
          <cell r="F1054" t="str">
            <v>077 12 02</v>
          </cell>
          <cell r="G1054" t="str">
            <v>01402</v>
          </cell>
          <cell r="N1054">
            <v>10492</v>
          </cell>
          <cell r="P1054">
            <v>6119</v>
          </cell>
        </row>
        <row r="1055">
          <cell r="D1055" t="str">
            <v>EU</v>
          </cell>
          <cell r="F1055" t="str">
            <v>077 12 02</v>
          </cell>
          <cell r="G1055" t="str">
            <v>01402</v>
          </cell>
          <cell r="N1055">
            <v>12188</v>
          </cell>
          <cell r="P1055">
            <v>7108</v>
          </cell>
        </row>
        <row r="1056">
          <cell r="D1056" t="str">
            <v>ŽU</v>
          </cell>
          <cell r="F1056" t="str">
            <v>077 12 02</v>
          </cell>
          <cell r="G1056" t="str">
            <v>01402</v>
          </cell>
          <cell r="N1056">
            <v>9761</v>
          </cell>
          <cell r="P1056">
            <v>5693</v>
          </cell>
        </row>
        <row r="1057">
          <cell r="D1057" t="str">
            <v>UMB</v>
          </cell>
          <cell r="F1057" t="str">
            <v>077 12 02</v>
          </cell>
          <cell r="G1057" t="str">
            <v>01402</v>
          </cell>
          <cell r="N1057">
            <v>7390</v>
          </cell>
          <cell r="P1057">
            <v>4309</v>
          </cell>
        </row>
        <row r="1058">
          <cell r="D1058" t="str">
            <v>EU</v>
          </cell>
          <cell r="F1058" t="str">
            <v>077 12 02</v>
          </cell>
          <cell r="G1058" t="str">
            <v>01402</v>
          </cell>
          <cell r="N1058">
            <v>9541</v>
          </cell>
          <cell r="P1058">
            <v>5565</v>
          </cell>
        </row>
        <row r="1059">
          <cell r="D1059" t="str">
            <v>TVU</v>
          </cell>
          <cell r="F1059" t="str">
            <v>077 12 02</v>
          </cell>
          <cell r="G1059" t="str">
            <v>01402</v>
          </cell>
          <cell r="N1059">
            <v>8791</v>
          </cell>
          <cell r="P1059">
            <v>5126</v>
          </cell>
        </row>
        <row r="1060">
          <cell r="D1060" t="str">
            <v>TVU</v>
          </cell>
          <cell r="F1060" t="str">
            <v>077 12 02</v>
          </cell>
          <cell r="G1060" t="str">
            <v>01402</v>
          </cell>
          <cell r="N1060">
            <v>5450</v>
          </cell>
          <cell r="P1060">
            <v>3178</v>
          </cell>
        </row>
        <row r="1061">
          <cell r="D1061" t="str">
            <v>EU</v>
          </cell>
          <cell r="F1061" t="str">
            <v>077 12 02</v>
          </cell>
          <cell r="G1061" t="str">
            <v>01402</v>
          </cell>
          <cell r="N1061">
            <v>9314</v>
          </cell>
          <cell r="P1061">
            <v>5432</v>
          </cell>
        </row>
        <row r="1062">
          <cell r="D1062" t="str">
            <v>EU</v>
          </cell>
          <cell r="F1062" t="str">
            <v>077 12 02</v>
          </cell>
          <cell r="G1062" t="str">
            <v>01402</v>
          </cell>
          <cell r="N1062">
            <v>11878</v>
          </cell>
          <cell r="P1062">
            <v>6927</v>
          </cell>
        </row>
        <row r="1063">
          <cell r="D1063" t="str">
            <v>EU</v>
          </cell>
          <cell r="F1063" t="str">
            <v>077 12 02</v>
          </cell>
          <cell r="G1063" t="str">
            <v>01402</v>
          </cell>
          <cell r="N1063">
            <v>13308</v>
          </cell>
          <cell r="P1063">
            <v>7763</v>
          </cell>
        </row>
        <row r="1064">
          <cell r="D1064" t="str">
            <v>PU</v>
          </cell>
          <cell r="F1064" t="str">
            <v>077 12 02</v>
          </cell>
          <cell r="G1064" t="str">
            <v>01402</v>
          </cell>
          <cell r="N1064">
            <v>10715</v>
          </cell>
          <cell r="P1064">
            <v>6248</v>
          </cell>
        </row>
        <row r="1065">
          <cell r="D1065" t="str">
            <v>UK</v>
          </cell>
          <cell r="F1065" t="str">
            <v>077 12 02</v>
          </cell>
          <cell r="G1065" t="str">
            <v>01402</v>
          </cell>
          <cell r="N1065">
            <v>6477</v>
          </cell>
          <cell r="P1065">
            <v>3776</v>
          </cell>
        </row>
        <row r="1066">
          <cell r="D1066" t="str">
            <v>TUZVO</v>
          </cell>
          <cell r="F1066" t="str">
            <v>077 12 02</v>
          </cell>
          <cell r="G1066" t="str">
            <v>01402</v>
          </cell>
          <cell r="N1066">
            <v>7011</v>
          </cell>
          <cell r="P1066">
            <v>4089</v>
          </cell>
        </row>
        <row r="1067">
          <cell r="D1067" t="str">
            <v>UPJŠ</v>
          </cell>
          <cell r="F1067" t="str">
            <v>077 12 02</v>
          </cell>
          <cell r="G1067" t="str">
            <v>01402</v>
          </cell>
          <cell r="N1067">
            <v>10224</v>
          </cell>
          <cell r="P1067">
            <v>5964</v>
          </cell>
        </row>
        <row r="1068">
          <cell r="D1068" t="str">
            <v>ŽU</v>
          </cell>
          <cell r="F1068" t="str">
            <v>077 12 02</v>
          </cell>
          <cell r="G1068" t="str">
            <v>01402</v>
          </cell>
          <cell r="N1068">
            <v>11279</v>
          </cell>
          <cell r="P1068">
            <v>6577</v>
          </cell>
        </row>
        <row r="1069">
          <cell r="D1069" t="str">
            <v>EU</v>
          </cell>
          <cell r="F1069" t="str">
            <v>077 12 02</v>
          </cell>
          <cell r="G1069" t="str">
            <v>01402</v>
          </cell>
          <cell r="N1069">
            <v>8473</v>
          </cell>
          <cell r="P1069">
            <v>4942</v>
          </cell>
        </row>
        <row r="1070">
          <cell r="D1070" t="str">
            <v>UMB</v>
          </cell>
          <cell r="F1070" t="str">
            <v>077 12 02</v>
          </cell>
          <cell r="G1070" t="str">
            <v>01402</v>
          </cell>
          <cell r="N1070">
            <v>5930</v>
          </cell>
          <cell r="P1070">
            <v>3458</v>
          </cell>
        </row>
        <row r="1071">
          <cell r="D1071" t="str">
            <v>EU</v>
          </cell>
          <cell r="F1071" t="str">
            <v>077 12 02</v>
          </cell>
          <cell r="G1071" t="str">
            <v>01402</v>
          </cell>
          <cell r="N1071">
            <v>12965</v>
          </cell>
          <cell r="P1071">
            <v>7562</v>
          </cell>
        </row>
        <row r="1072">
          <cell r="D1072" t="str">
            <v>UMB</v>
          </cell>
          <cell r="F1072" t="str">
            <v>077 12 02</v>
          </cell>
          <cell r="G1072" t="str">
            <v>01402</v>
          </cell>
          <cell r="N1072">
            <v>11033</v>
          </cell>
          <cell r="P1072">
            <v>6435</v>
          </cell>
        </row>
        <row r="1073">
          <cell r="D1073" t="str">
            <v>UK</v>
          </cell>
          <cell r="F1073" t="str">
            <v>077 12 02</v>
          </cell>
          <cell r="G1073" t="str">
            <v>01402</v>
          </cell>
          <cell r="N1073">
            <v>8320</v>
          </cell>
          <cell r="P1073">
            <v>4852</v>
          </cell>
        </row>
        <row r="1074">
          <cell r="D1074" t="str">
            <v>EU</v>
          </cell>
          <cell r="F1074" t="str">
            <v>077 12 02</v>
          </cell>
          <cell r="G1074" t="str">
            <v>01402</v>
          </cell>
          <cell r="N1074">
            <v>13734</v>
          </cell>
          <cell r="P1074">
            <v>8010</v>
          </cell>
        </row>
        <row r="1075">
          <cell r="D1075" t="str">
            <v>UK</v>
          </cell>
          <cell r="F1075" t="str">
            <v>077 12 02</v>
          </cell>
          <cell r="G1075" t="str">
            <v>01402</v>
          </cell>
          <cell r="N1075">
            <v>2677</v>
          </cell>
          <cell r="P1075">
            <v>1561</v>
          </cell>
        </row>
        <row r="1076">
          <cell r="D1076" t="str">
            <v>UMB</v>
          </cell>
          <cell r="F1076" t="str">
            <v>077 12 02</v>
          </cell>
          <cell r="G1076" t="str">
            <v>01402</v>
          </cell>
          <cell r="N1076">
            <v>8150</v>
          </cell>
          <cell r="P1076">
            <v>4753</v>
          </cell>
        </row>
        <row r="1077">
          <cell r="D1077" t="str">
            <v>TUKE</v>
          </cell>
          <cell r="F1077" t="str">
            <v>077 12 02</v>
          </cell>
          <cell r="G1077" t="str">
            <v>01402</v>
          </cell>
          <cell r="N1077">
            <v>8727</v>
          </cell>
          <cell r="P1077">
            <v>5090</v>
          </cell>
        </row>
        <row r="1078">
          <cell r="D1078" t="str">
            <v>UK</v>
          </cell>
          <cell r="F1078" t="str">
            <v>077 12 02</v>
          </cell>
          <cell r="G1078" t="str">
            <v>01402</v>
          </cell>
          <cell r="N1078">
            <v>5082</v>
          </cell>
          <cell r="P1078">
            <v>2963</v>
          </cell>
        </row>
        <row r="1079">
          <cell r="D1079" t="str">
            <v>UK</v>
          </cell>
          <cell r="F1079" t="str">
            <v>077 12 02</v>
          </cell>
          <cell r="G1079" t="str">
            <v>01402</v>
          </cell>
          <cell r="N1079">
            <v>6926</v>
          </cell>
          <cell r="P1079">
            <v>4039</v>
          </cell>
        </row>
        <row r="1080">
          <cell r="D1080" t="str">
            <v>TUKE</v>
          </cell>
          <cell r="F1080" t="str">
            <v>077 12 02</v>
          </cell>
          <cell r="G1080" t="str">
            <v>01402</v>
          </cell>
          <cell r="N1080">
            <v>7356</v>
          </cell>
          <cell r="P1080">
            <v>4291</v>
          </cell>
        </row>
        <row r="1081">
          <cell r="D1081" t="str">
            <v>UCM</v>
          </cell>
          <cell r="F1081" t="str">
            <v>077 12 02</v>
          </cell>
          <cell r="G1081" t="str">
            <v>01402</v>
          </cell>
          <cell r="N1081">
            <v>4539</v>
          </cell>
          <cell r="P1081">
            <v>2647</v>
          </cell>
        </row>
        <row r="1082">
          <cell r="D1082" t="str">
            <v>EU</v>
          </cell>
          <cell r="F1082" t="str">
            <v>077 12 02</v>
          </cell>
          <cell r="G1082" t="str">
            <v>01402</v>
          </cell>
          <cell r="N1082">
            <v>8526</v>
          </cell>
          <cell r="P1082">
            <v>4972</v>
          </cell>
        </row>
        <row r="1083">
          <cell r="D1083" t="str">
            <v>EU</v>
          </cell>
          <cell r="F1083" t="str">
            <v>077 12 02</v>
          </cell>
          <cell r="G1083" t="str">
            <v>01402</v>
          </cell>
          <cell r="N1083">
            <v>12911</v>
          </cell>
          <cell r="P1083">
            <v>7529</v>
          </cell>
        </row>
        <row r="1084">
          <cell r="D1084" t="str">
            <v>EU</v>
          </cell>
          <cell r="F1084" t="str">
            <v>077 12 02</v>
          </cell>
          <cell r="G1084" t="str">
            <v>01402</v>
          </cell>
          <cell r="N1084">
            <v>11287</v>
          </cell>
          <cell r="P1084">
            <v>6582</v>
          </cell>
        </row>
        <row r="1085">
          <cell r="D1085" t="str">
            <v>TUZVO</v>
          </cell>
          <cell r="F1085" t="str">
            <v>077 12 02</v>
          </cell>
          <cell r="G1085" t="str">
            <v>01402</v>
          </cell>
          <cell r="N1085">
            <v>4568</v>
          </cell>
          <cell r="P1085">
            <v>2663</v>
          </cell>
        </row>
        <row r="1086">
          <cell r="D1086" t="str">
            <v>TUKE</v>
          </cell>
          <cell r="F1086" t="str">
            <v>077 12 02</v>
          </cell>
          <cell r="G1086" t="str">
            <v>01402</v>
          </cell>
          <cell r="N1086">
            <v>3908</v>
          </cell>
          <cell r="P1086">
            <v>2278</v>
          </cell>
        </row>
        <row r="1087">
          <cell r="D1087" t="str">
            <v>TUAD</v>
          </cell>
          <cell r="F1087" t="str">
            <v>077 12 02</v>
          </cell>
          <cell r="G1087" t="str">
            <v>01402</v>
          </cell>
          <cell r="N1087">
            <v>6612</v>
          </cell>
          <cell r="P1087">
            <v>3857</v>
          </cell>
        </row>
        <row r="1088">
          <cell r="D1088" t="str">
            <v>EU</v>
          </cell>
          <cell r="F1088" t="str">
            <v>077 12 02</v>
          </cell>
          <cell r="G1088" t="str">
            <v>01402</v>
          </cell>
          <cell r="N1088">
            <v>8938</v>
          </cell>
          <cell r="P1088">
            <v>5212</v>
          </cell>
        </row>
        <row r="1089">
          <cell r="D1089" t="str">
            <v>UPJŠ</v>
          </cell>
          <cell r="F1089" t="str">
            <v>077 12 02</v>
          </cell>
          <cell r="G1089" t="str">
            <v>01402</v>
          </cell>
          <cell r="N1089">
            <v>7095</v>
          </cell>
          <cell r="P1089">
            <v>4138</v>
          </cell>
        </row>
        <row r="1090">
          <cell r="D1090" t="str">
            <v>UMB</v>
          </cell>
          <cell r="F1090" t="str">
            <v>077 12 02</v>
          </cell>
          <cell r="G1090" t="str">
            <v>01402</v>
          </cell>
          <cell r="N1090">
            <v>2909</v>
          </cell>
          <cell r="P1090">
            <v>1696</v>
          </cell>
        </row>
        <row r="1091">
          <cell r="D1091" t="str">
            <v>UJS</v>
          </cell>
          <cell r="F1091" t="str">
            <v>077 12 02</v>
          </cell>
          <cell r="G1091" t="str">
            <v>01402</v>
          </cell>
          <cell r="N1091">
            <v>3219</v>
          </cell>
          <cell r="P1091">
            <v>1877</v>
          </cell>
        </row>
        <row r="1092">
          <cell r="D1092" t="str">
            <v>UK</v>
          </cell>
          <cell r="F1092" t="str">
            <v>077 12 02</v>
          </cell>
          <cell r="G1092" t="str">
            <v>01402</v>
          </cell>
          <cell r="N1092">
            <v>7593</v>
          </cell>
          <cell r="P1092">
            <v>4427</v>
          </cell>
        </row>
        <row r="1093">
          <cell r="D1093" t="str">
            <v>UK</v>
          </cell>
          <cell r="F1093" t="str">
            <v>077 12 02</v>
          </cell>
          <cell r="G1093" t="str">
            <v>01402</v>
          </cell>
          <cell r="N1093">
            <v>15088</v>
          </cell>
          <cell r="P1093">
            <v>8800</v>
          </cell>
        </row>
        <row r="1094">
          <cell r="D1094" t="str">
            <v>UK</v>
          </cell>
          <cell r="F1094" t="str">
            <v>077 12 02</v>
          </cell>
          <cell r="G1094" t="str">
            <v>01402</v>
          </cell>
          <cell r="N1094">
            <v>15047</v>
          </cell>
          <cell r="P1094">
            <v>8775</v>
          </cell>
        </row>
        <row r="1095">
          <cell r="D1095" t="str">
            <v>TUKE</v>
          </cell>
          <cell r="F1095" t="str">
            <v>077 12 02</v>
          </cell>
          <cell r="G1095" t="str">
            <v>01402</v>
          </cell>
          <cell r="N1095">
            <v>12408</v>
          </cell>
          <cell r="P1095">
            <v>7238</v>
          </cell>
        </row>
        <row r="1096">
          <cell r="D1096" t="str">
            <v>UK</v>
          </cell>
          <cell r="F1096" t="str">
            <v>077 12 02</v>
          </cell>
          <cell r="G1096" t="str">
            <v>01402</v>
          </cell>
          <cell r="N1096">
            <v>12668</v>
          </cell>
          <cell r="P1096">
            <v>7388</v>
          </cell>
        </row>
        <row r="1097">
          <cell r="D1097" t="str">
            <v>UK</v>
          </cell>
          <cell r="F1097" t="str">
            <v>077 12 02</v>
          </cell>
          <cell r="G1097" t="str">
            <v>01402</v>
          </cell>
          <cell r="N1097">
            <v>4943</v>
          </cell>
          <cell r="P1097">
            <v>2881</v>
          </cell>
        </row>
        <row r="1098">
          <cell r="D1098" t="str">
            <v>UMB</v>
          </cell>
          <cell r="F1098" t="str">
            <v>077 12 02</v>
          </cell>
          <cell r="G1098" t="str">
            <v>01402</v>
          </cell>
          <cell r="N1098">
            <v>5601</v>
          </cell>
          <cell r="P1098">
            <v>3265</v>
          </cell>
        </row>
        <row r="1099">
          <cell r="D1099" t="str">
            <v>UPJŠ</v>
          </cell>
          <cell r="F1099" t="str">
            <v>077 12 02</v>
          </cell>
          <cell r="G1099" t="str">
            <v>01402</v>
          </cell>
          <cell r="N1099">
            <v>6319</v>
          </cell>
          <cell r="P1099">
            <v>3684</v>
          </cell>
        </row>
        <row r="1100">
          <cell r="D1100" t="str">
            <v>STU</v>
          </cell>
          <cell r="F1100" t="str">
            <v>077 12 02</v>
          </cell>
          <cell r="G1100" t="str">
            <v>01402</v>
          </cell>
          <cell r="N1100">
            <v>12091</v>
          </cell>
          <cell r="P1100">
            <v>7051</v>
          </cell>
        </row>
        <row r="1101">
          <cell r="D1101" t="str">
            <v>UK</v>
          </cell>
          <cell r="F1101" t="str">
            <v>077 12 02</v>
          </cell>
          <cell r="G1101" t="str">
            <v>01402</v>
          </cell>
          <cell r="N1101">
            <v>4969</v>
          </cell>
          <cell r="P1101">
            <v>2898</v>
          </cell>
        </row>
        <row r="1102">
          <cell r="D1102" t="str">
            <v>UK</v>
          </cell>
          <cell r="F1102" t="str">
            <v>077 12 02</v>
          </cell>
          <cell r="G1102" t="str">
            <v>01402</v>
          </cell>
          <cell r="N1102">
            <v>3175</v>
          </cell>
          <cell r="P1102">
            <v>1850</v>
          </cell>
        </row>
        <row r="1103">
          <cell r="D1103" t="str">
            <v>UK</v>
          </cell>
          <cell r="F1103" t="str">
            <v>077 12 02</v>
          </cell>
          <cell r="G1103" t="str">
            <v>01402</v>
          </cell>
          <cell r="N1103">
            <v>13264</v>
          </cell>
          <cell r="P1103">
            <v>7736</v>
          </cell>
        </row>
        <row r="1104">
          <cell r="D1104" t="str">
            <v>UK</v>
          </cell>
          <cell r="F1104" t="str">
            <v>077 12 02</v>
          </cell>
          <cell r="G1104" t="str">
            <v>01402</v>
          </cell>
          <cell r="N1104">
            <v>9682</v>
          </cell>
          <cell r="P1104">
            <v>5646</v>
          </cell>
        </row>
        <row r="1105">
          <cell r="D1105" t="str">
            <v>UPJŠ</v>
          </cell>
          <cell r="F1105" t="str">
            <v>077 12 02</v>
          </cell>
          <cell r="G1105" t="str">
            <v>01402</v>
          </cell>
          <cell r="N1105">
            <v>6240</v>
          </cell>
          <cell r="P1105">
            <v>3640</v>
          </cell>
        </row>
        <row r="1106">
          <cell r="D1106" t="str">
            <v>UPJŠ</v>
          </cell>
          <cell r="F1106" t="str">
            <v>077 12 02</v>
          </cell>
          <cell r="G1106" t="str">
            <v>01402</v>
          </cell>
          <cell r="N1106">
            <v>6489</v>
          </cell>
          <cell r="P1106">
            <v>3783</v>
          </cell>
        </row>
        <row r="1107">
          <cell r="D1107" t="str">
            <v>TUZVO</v>
          </cell>
          <cell r="F1107" t="str">
            <v>077 12 02</v>
          </cell>
          <cell r="G1107" t="str">
            <v>01402</v>
          </cell>
          <cell r="N1107">
            <v>18385</v>
          </cell>
          <cell r="P1107">
            <v>10724</v>
          </cell>
        </row>
        <row r="1108">
          <cell r="D1108" t="str">
            <v>SPU</v>
          </cell>
          <cell r="F1108" t="str">
            <v>077 12 02</v>
          </cell>
          <cell r="G1108" t="str">
            <v>01402</v>
          </cell>
          <cell r="N1108">
            <v>13599</v>
          </cell>
          <cell r="P1108">
            <v>7932</v>
          </cell>
        </row>
        <row r="1109">
          <cell r="D1109" t="str">
            <v>TUZVO</v>
          </cell>
          <cell r="F1109" t="str">
            <v>077 12 02</v>
          </cell>
          <cell r="G1109" t="str">
            <v>01402</v>
          </cell>
          <cell r="N1109">
            <v>10812</v>
          </cell>
          <cell r="P1109">
            <v>6307</v>
          </cell>
        </row>
        <row r="1110">
          <cell r="D1110" t="str">
            <v>UKF</v>
          </cell>
          <cell r="F1110" t="str">
            <v>077 12 02</v>
          </cell>
          <cell r="G1110" t="str">
            <v>01402</v>
          </cell>
          <cell r="N1110">
            <v>13313</v>
          </cell>
          <cell r="P1110">
            <v>7765</v>
          </cell>
        </row>
        <row r="1111">
          <cell r="D1111" t="str">
            <v>UK</v>
          </cell>
          <cell r="F1111" t="str">
            <v>077 12 02</v>
          </cell>
          <cell r="G1111" t="str">
            <v>01402</v>
          </cell>
          <cell r="N1111">
            <v>4547</v>
          </cell>
          <cell r="P1111">
            <v>2650</v>
          </cell>
        </row>
        <row r="1112">
          <cell r="D1112" t="str">
            <v>UK</v>
          </cell>
          <cell r="F1112" t="str">
            <v>077 12 02</v>
          </cell>
          <cell r="G1112" t="str">
            <v>01402</v>
          </cell>
          <cell r="N1112">
            <v>6437</v>
          </cell>
          <cell r="P1112">
            <v>3754</v>
          </cell>
        </row>
        <row r="1113">
          <cell r="D1113" t="str">
            <v>SPU</v>
          </cell>
          <cell r="F1113" t="str">
            <v>077 12 02</v>
          </cell>
          <cell r="G1113" t="str">
            <v>01402</v>
          </cell>
          <cell r="N1113">
            <v>14976</v>
          </cell>
          <cell r="P1113">
            <v>8736</v>
          </cell>
        </row>
        <row r="1114">
          <cell r="D1114" t="str">
            <v>UK</v>
          </cell>
          <cell r="F1114" t="str">
            <v>077 12 02</v>
          </cell>
          <cell r="G1114" t="str">
            <v>01402</v>
          </cell>
          <cell r="N1114">
            <v>5113</v>
          </cell>
          <cell r="P1114">
            <v>2982</v>
          </cell>
        </row>
        <row r="1115">
          <cell r="D1115" t="str">
            <v>TUKE</v>
          </cell>
          <cell r="F1115" t="str">
            <v>077 12 02</v>
          </cell>
          <cell r="G1115" t="str">
            <v>01402</v>
          </cell>
          <cell r="N1115">
            <v>12447</v>
          </cell>
          <cell r="P1115">
            <v>7260</v>
          </cell>
        </row>
        <row r="1116">
          <cell r="D1116" t="str">
            <v>UK</v>
          </cell>
          <cell r="F1116" t="str">
            <v>077 12 02</v>
          </cell>
          <cell r="G1116" t="str">
            <v>01402</v>
          </cell>
          <cell r="N1116">
            <v>8890</v>
          </cell>
          <cell r="P1116">
            <v>5184</v>
          </cell>
        </row>
        <row r="1117">
          <cell r="D1117" t="str">
            <v>UPJŠ</v>
          </cell>
          <cell r="F1117" t="str">
            <v>077 12 02</v>
          </cell>
          <cell r="G1117" t="str">
            <v>01402</v>
          </cell>
          <cell r="N1117">
            <v>7904</v>
          </cell>
          <cell r="P1117">
            <v>4609</v>
          </cell>
        </row>
        <row r="1118">
          <cell r="D1118" t="str">
            <v>UMB</v>
          </cell>
          <cell r="F1118" t="str">
            <v>077 12 02</v>
          </cell>
          <cell r="G1118" t="str">
            <v>01402</v>
          </cell>
          <cell r="N1118">
            <v>6481</v>
          </cell>
          <cell r="P1118">
            <v>3780</v>
          </cell>
        </row>
        <row r="1119">
          <cell r="D1119" t="str">
            <v>TUZVO</v>
          </cell>
          <cell r="F1119" t="str">
            <v>077 12 02</v>
          </cell>
          <cell r="G1119" t="str">
            <v>01402</v>
          </cell>
          <cell r="N1119">
            <v>7535</v>
          </cell>
          <cell r="P1119">
            <v>4393</v>
          </cell>
        </row>
        <row r="1120">
          <cell r="D1120" t="str">
            <v>UK</v>
          </cell>
          <cell r="F1120" t="str">
            <v>077 12 02</v>
          </cell>
          <cell r="G1120" t="str">
            <v>01402</v>
          </cell>
          <cell r="N1120">
            <v>11034</v>
          </cell>
          <cell r="P1120">
            <v>6435</v>
          </cell>
        </row>
        <row r="1121">
          <cell r="D1121" t="str">
            <v>UKF</v>
          </cell>
          <cell r="F1121" t="str">
            <v>077 12 02</v>
          </cell>
          <cell r="G1121" t="str">
            <v>01402</v>
          </cell>
          <cell r="N1121">
            <v>7123</v>
          </cell>
          <cell r="P1121">
            <v>4153</v>
          </cell>
        </row>
        <row r="1122">
          <cell r="D1122" t="str">
            <v>PU</v>
          </cell>
          <cell r="F1122" t="str">
            <v>077 12 02</v>
          </cell>
          <cell r="G1122" t="str">
            <v>01402</v>
          </cell>
          <cell r="N1122">
            <v>7825</v>
          </cell>
          <cell r="P1122">
            <v>4564</v>
          </cell>
        </row>
        <row r="1123">
          <cell r="D1123" t="str">
            <v>STU</v>
          </cell>
          <cell r="F1123" t="str">
            <v>077 12 02</v>
          </cell>
          <cell r="G1123" t="str">
            <v>01402</v>
          </cell>
          <cell r="N1123">
            <v>20296</v>
          </cell>
          <cell r="P1123">
            <v>11838</v>
          </cell>
        </row>
        <row r="1124">
          <cell r="D1124" t="str">
            <v>UK</v>
          </cell>
          <cell r="F1124" t="str">
            <v>077 12 02</v>
          </cell>
          <cell r="G1124" t="str">
            <v>01402</v>
          </cell>
          <cell r="N1124">
            <v>19809</v>
          </cell>
          <cell r="P1124">
            <v>11553</v>
          </cell>
        </row>
        <row r="1125">
          <cell r="D1125" t="str">
            <v>STU</v>
          </cell>
          <cell r="F1125" t="str">
            <v>077 12 02</v>
          </cell>
          <cell r="G1125" t="str">
            <v>01402</v>
          </cell>
          <cell r="N1125">
            <v>16078</v>
          </cell>
          <cell r="P1125">
            <v>9377</v>
          </cell>
        </row>
        <row r="1126">
          <cell r="D1126" t="str">
            <v>UCM</v>
          </cell>
          <cell r="F1126" t="str">
            <v>077 12 02</v>
          </cell>
          <cell r="G1126" t="str">
            <v>01402</v>
          </cell>
          <cell r="N1126">
            <v>12491</v>
          </cell>
          <cell r="P1126">
            <v>7284</v>
          </cell>
        </row>
        <row r="1127">
          <cell r="D1127" t="str">
            <v>STU</v>
          </cell>
          <cell r="F1127" t="str">
            <v>077 12 02</v>
          </cell>
          <cell r="G1127" t="str">
            <v>01402</v>
          </cell>
          <cell r="N1127">
            <v>17550</v>
          </cell>
          <cell r="P1127">
            <v>10236</v>
          </cell>
        </row>
        <row r="1128">
          <cell r="D1128" t="str">
            <v>UK</v>
          </cell>
          <cell r="F1128" t="str">
            <v>077 12 02</v>
          </cell>
          <cell r="G1128" t="str">
            <v>01402</v>
          </cell>
          <cell r="N1128">
            <v>12441</v>
          </cell>
          <cell r="P1128">
            <v>7255</v>
          </cell>
        </row>
        <row r="1129">
          <cell r="D1129" t="str">
            <v>UK</v>
          </cell>
          <cell r="F1129" t="str">
            <v>077 12 02</v>
          </cell>
          <cell r="G1129" t="str">
            <v>01402</v>
          </cell>
          <cell r="N1129">
            <v>14587</v>
          </cell>
          <cell r="P1129">
            <v>8507</v>
          </cell>
        </row>
        <row r="1130">
          <cell r="D1130" t="str">
            <v>STU</v>
          </cell>
          <cell r="F1130" t="str">
            <v>077 12 02</v>
          </cell>
          <cell r="G1130" t="str">
            <v>01402</v>
          </cell>
          <cell r="N1130">
            <v>12682</v>
          </cell>
          <cell r="P1130">
            <v>7396</v>
          </cell>
        </row>
        <row r="1131">
          <cell r="D1131" t="str">
            <v>UK</v>
          </cell>
          <cell r="F1131" t="str">
            <v>077 12 02</v>
          </cell>
          <cell r="G1131" t="str">
            <v>01402</v>
          </cell>
          <cell r="N1131">
            <v>13782</v>
          </cell>
          <cell r="P1131">
            <v>8038</v>
          </cell>
        </row>
        <row r="1132">
          <cell r="D1132" t="str">
            <v>UPJŠ</v>
          </cell>
          <cell r="F1132" t="str">
            <v>077 12 02</v>
          </cell>
          <cell r="G1132" t="str">
            <v>01402</v>
          </cell>
          <cell r="N1132">
            <v>10428</v>
          </cell>
          <cell r="P1132">
            <v>6083</v>
          </cell>
        </row>
        <row r="1133">
          <cell r="D1133" t="str">
            <v>UPJŠ</v>
          </cell>
          <cell r="F1133" t="str">
            <v>077 12 02</v>
          </cell>
          <cell r="G1133" t="str">
            <v>01402</v>
          </cell>
          <cell r="N1133">
            <v>6231</v>
          </cell>
          <cell r="P1133">
            <v>3634</v>
          </cell>
        </row>
        <row r="1134">
          <cell r="D1134" t="str">
            <v>UPJŠ</v>
          </cell>
          <cell r="F1134" t="str">
            <v>077 12 02</v>
          </cell>
          <cell r="G1134" t="str">
            <v>01402</v>
          </cell>
          <cell r="N1134">
            <v>19546</v>
          </cell>
          <cell r="P1134">
            <v>11400</v>
          </cell>
        </row>
        <row r="1135">
          <cell r="D1135" t="str">
            <v>UPJŠ</v>
          </cell>
          <cell r="F1135" t="str">
            <v>077 12 02</v>
          </cell>
          <cell r="G1135" t="str">
            <v>01402</v>
          </cell>
          <cell r="N1135">
            <v>19218</v>
          </cell>
          <cell r="P1135">
            <v>11209</v>
          </cell>
        </row>
        <row r="1136">
          <cell r="D1136" t="str">
            <v>UK</v>
          </cell>
          <cell r="F1136" t="str">
            <v>077 12 02</v>
          </cell>
          <cell r="G1136" t="str">
            <v>01402</v>
          </cell>
          <cell r="N1136">
            <v>12056</v>
          </cell>
          <cell r="P1136">
            <v>7031</v>
          </cell>
        </row>
        <row r="1137">
          <cell r="D1137" t="str">
            <v>STU</v>
          </cell>
          <cell r="F1137" t="str">
            <v>077 12 02</v>
          </cell>
          <cell r="G1137" t="str">
            <v>01402</v>
          </cell>
          <cell r="N1137">
            <v>15876</v>
          </cell>
          <cell r="P1137">
            <v>9261</v>
          </cell>
        </row>
        <row r="1138">
          <cell r="D1138" t="str">
            <v>UK</v>
          </cell>
          <cell r="F1138" t="str">
            <v>077 12 02</v>
          </cell>
          <cell r="G1138" t="str">
            <v>01402</v>
          </cell>
          <cell r="N1138">
            <v>2898</v>
          </cell>
          <cell r="P1138">
            <v>1689</v>
          </cell>
        </row>
        <row r="1139">
          <cell r="D1139" t="str">
            <v>UK</v>
          </cell>
          <cell r="F1139" t="str">
            <v>077 12 02</v>
          </cell>
          <cell r="G1139" t="str">
            <v>01402</v>
          </cell>
          <cell r="N1139">
            <v>11747</v>
          </cell>
          <cell r="P1139">
            <v>6850</v>
          </cell>
        </row>
        <row r="1140">
          <cell r="D1140" t="str">
            <v>UPJŠ</v>
          </cell>
          <cell r="F1140" t="str">
            <v>077 12 02</v>
          </cell>
          <cell r="G1140" t="str">
            <v>01402</v>
          </cell>
          <cell r="N1140">
            <v>12264</v>
          </cell>
          <cell r="P1140">
            <v>7154</v>
          </cell>
        </row>
        <row r="1141">
          <cell r="D1141" t="str">
            <v>UPJŠ</v>
          </cell>
          <cell r="F1141" t="str">
            <v>077 12 02</v>
          </cell>
          <cell r="G1141" t="str">
            <v>01402</v>
          </cell>
          <cell r="N1141">
            <v>5389</v>
          </cell>
          <cell r="P1141">
            <v>3143</v>
          </cell>
        </row>
        <row r="1142">
          <cell r="D1142" t="str">
            <v>UPJŠ</v>
          </cell>
          <cell r="F1142" t="str">
            <v>077 12 02</v>
          </cell>
          <cell r="G1142" t="str">
            <v>01402</v>
          </cell>
          <cell r="N1142">
            <v>16193</v>
          </cell>
          <cell r="P1142">
            <v>9445</v>
          </cell>
        </row>
        <row r="1143">
          <cell r="D1143" t="str">
            <v>UPJŠ</v>
          </cell>
          <cell r="F1143" t="str">
            <v>077 12 02</v>
          </cell>
          <cell r="G1143" t="str">
            <v>01402</v>
          </cell>
          <cell r="N1143">
            <v>10492</v>
          </cell>
          <cell r="P1143">
            <v>6119</v>
          </cell>
        </row>
        <row r="1144">
          <cell r="D1144" t="str">
            <v>UVLF</v>
          </cell>
          <cell r="F1144" t="str">
            <v>077 12 02</v>
          </cell>
          <cell r="G1144" t="str">
            <v>01402</v>
          </cell>
          <cell r="N1144">
            <v>12679</v>
          </cell>
          <cell r="P1144">
            <v>7394</v>
          </cell>
        </row>
        <row r="1145">
          <cell r="D1145" t="str">
            <v>TUZVO</v>
          </cell>
          <cell r="F1145" t="str">
            <v>077 12 02</v>
          </cell>
          <cell r="G1145" t="str">
            <v>01402</v>
          </cell>
          <cell r="N1145">
            <v>6211</v>
          </cell>
          <cell r="P1145">
            <v>3621</v>
          </cell>
        </row>
        <row r="1146">
          <cell r="D1146" t="str">
            <v>UKF</v>
          </cell>
          <cell r="F1146" t="str">
            <v>077 12 02</v>
          </cell>
          <cell r="G1146" t="str">
            <v>01402</v>
          </cell>
          <cell r="N1146">
            <v>13195</v>
          </cell>
          <cell r="P1146">
            <v>7695</v>
          </cell>
        </row>
        <row r="1147">
          <cell r="D1147" t="str">
            <v>UMB</v>
          </cell>
          <cell r="F1147" t="str">
            <v>077 12 02</v>
          </cell>
          <cell r="G1147" t="str">
            <v>01402</v>
          </cell>
          <cell r="N1147">
            <v>3945</v>
          </cell>
          <cell r="P1147">
            <v>2299</v>
          </cell>
        </row>
        <row r="1148">
          <cell r="D1148" t="str">
            <v>UPJŠ</v>
          </cell>
          <cell r="F1148" t="str">
            <v>077 12 02</v>
          </cell>
          <cell r="G1148" t="str">
            <v>01402</v>
          </cell>
          <cell r="N1148">
            <v>12327</v>
          </cell>
          <cell r="P1148">
            <v>7190</v>
          </cell>
        </row>
        <row r="1149">
          <cell r="D1149" t="str">
            <v>UK</v>
          </cell>
          <cell r="F1149" t="str">
            <v>077 12 02</v>
          </cell>
          <cell r="G1149" t="str">
            <v>01402</v>
          </cell>
          <cell r="N1149">
            <v>12864</v>
          </cell>
          <cell r="P1149">
            <v>7504</v>
          </cell>
        </row>
        <row r="1150">
          <cell r="D1150" t="str">
            <v>UK</v>
          </cell>
          <cell r="F1150" t="str">
            <v>077 12 02</v>
          </cell>
          <cell r="G1150" t="str">
            <v>01402</v>
          </cell>
          <cell r="N1150">
            <v>17186</v>
          </cell>
          <cell r="P1150">
            <v>10024</v>
          </cell>
        </row>
        <row r="1151">
          <cell r="D1151" t="str">
            <v>UPJŠ</v>
          </cell>
          <cell r="F1151" t="str">
            <v>077 12 02</v>
          </cell>
          <cell r="G1151" t="str">
            <v>01402</v>
          </cell>
          <cell r="N1151">
            <v>5828</v>
          </cell>
          <cell r="P1151">
            <v>3398</v>
          </cell>
        </row>
        <row r="1152">
          <cell r="D1152" t="str">
            <v>ŽU</v>
          </cell>
          <cell r="F1152" t="str">
            <v>077 12 02</v>
          </cell>
          <cell r="G1152" t="str">
            <v>01402</v>
          </cell>
          <cell r="N1152">
            <v>15925</v>
          </cell>
          <cell r="P1152">
            <v>9289</v>
          </cell>
        </row>
        <row r="1153">
          <cell r="D1153" t="str">
            <v>ŽU</v>
          </cell>
          <cell r="F1153" t="str">
            <v>077 12 02</v>
          </cell>
          <cell r="G1153" t="str">
            <v>01402</v>
          </cell>
          <cell r="N1153">
            <v>18139</v>
          </cell>
          <cell r="P1153">
            <v>10579</v>
          </cell>
        </row>
        <row r="1154">
          <cell r="D1154" t="str">
            <v>TUKE</v>
          </cell>
          <cell r="F1154" t="str">
            <v>077 12 02</v>
          </cell>
          <cell r="G1154" t="str">
            <v>01402</v>
          </cell>
          <cell r="N1154">
            <v>18109</v>
          </cell>
          <cell r="P1154">
            <v>10563</v>
          </cell>
        </row>
        <row r="1155">
          <cell r="D1155" t="str">
            <v>STU</v>
          </cell>
          <cell r="F1155" t="str">
            <v>077 12 02</v>
          </cell>
          <cell r="G1155" t="str">
            <v>01402</v>
          </cell>
          <cell r="N1155">
            <v>14917</v>
          </cell>
          <cell r="P1155">
            <v>8701</v>
          </cell>
        </row>
        <row r="1156">
          <cell r="D1156" t="str">
            <v>STU</v>
          </cell>
          <cell r="F1156" t="str">
            <v>077 12 02</v>
          </cell>
          <cell r="G1156" t="str">
            <v>01402</v>
          </cell>
          <cell r="N1156">
            <v>2897</v>
          </cell>
          <cell r="P1156">
            <v>1689</v>
          </cell>
        </row>
        <row r="1157">
          <cell r="D1157" t="str">
            <v>STU</v>
          </cell>
          <cell r="F1157" t="str">
            <v>077 12 02</v>
          </cell>
          <cell r="G1157" t="str">
            <v>01402</v>
          </cell>
          <cell r="N1157">
            <v>16753</v>
          </cell>
          <cell r="P1157">
            <v>9772</v>
          </cell>
        </row>
        <row r="1158">
          <cell r="D1158" t="str">
            <v>TUKE</v>
          </cell>
          <cell r="F1158" t="str">
            <v>077 12 02</v>
          </cell>
          <cell r="G1158" t="str">
            <v>01402</v>
          </cell>
          <cell r="N1158">
            <v>16733</v>
          </cell>
          <cell r="P1158">
            <v>9760</v>
          </cell>
        </row>
        <row r="1159">
          <cell r="D1159" t="str">
            <v>UPJŠ</v>
          </cell>
          <cell r="F1159" t="str">
            <v>077 12 02</v>
          </cell>
          <cell r="G1159" t="str">
            <v>01402</v>
          </cell>
          <cell r="N1159">
            <v>11156</v>
          </cell>
          <cell r="P1159">
            <v>6506</v>
          </cell>
        </row>
        <row r="1160">
          <cell r="D1160" t="str">
            <v>STU</v>
          </cell>
          <cell r="F1160" t="str">
            <v>077 12 02</v>
          </cell>
          <cell r="G1160" t="str">
            <v>01402</v>
          </cell>
          <cell r="N1160">
            <v>15778</v>
          </cell>
          <cell r="P1160">
            <v>9202</v>
          </cell>
        </row>
        <row r="1161">
          <cell r="D1161" t="str">
            <v>ŽU</v>
          </cell>
          <cell r="F1161" t="str">
            <v>077 12 02</v>
          </cell>
          <cell r="G1161" t="str">
            <v>01402</v>
          </cell>
          <cell r="N1161">
            <v>13455</v>
          </cell>
          <cell r="P1161">
            <v>7848</v>
          </cell>
        </row>
        <row r="1162">
          <cell r="D1162" t="str">
            <v>ŽU</v>
          </cell>
          <cell r="F1162" t="str">
            <v>077 12 02</v>
          </cell>
          <cell r="G1162" t="str">
            <v>01402</v>
          </cell>
          <cell r="N1162">
            <v>14260</v>
          </cell>
          <cell r="P1162">
            <v>8317</v>
          </cell>
        </row>
        <row r="1163">
          <cell r="D1163" t="str">
            <v>ŽU</v>
          </cell>
          <cell r="F1163" t="str">
            <v>077 12 02</v>
          </cell>
          <cell r="G1163" t="str">
            <v>01402</v>
          </cell>
          <cell r="N1163">
            <v>13199</v>
          </cell>
          <cell r="P1163">
            <v>7697</v>
          </cell>
        </row>
        <row r="1164">
          <cell r="D1164" t="str">
            <v>ŽU</v>
          </cell>
          <cell r="F1164" t="str">
            <v>077 12 02</v>
          </cell>
          <cell r="G1164" t="str">
            <v>01402</v>
          </cell>
          <cell r="N1164">
            <v>9782</v>
          </cell>
          <cell r="P1164">
            <v>5705</v>
          </cell>
        </row>
        <row r="1165">
          <cell r="D1165" t="str">
            <v>TUKE</v>
          </cell>
          <cell r="F1165" t="str">
            <v>077 12 02</v>
          </cell>
          <cell r="G1165" t="str">
            <v>01402</v>
          </cell>
          <cell r="N1165">
            <v>11000</v>
          </cell>
          <cell r="P1165">
            <v>6415</v>
          </cell>
        </row>
        <row r="1166">
          <cell r="D1166" t="str">
            <v>TUKE</v>
          </cell>
          <cell r="F1166" t="str">
            <v>077 12 02</v>
          </cell>
          <cell r="G1166" t="str">
            <v>01402</v>
          </cell>
          <cell r="N1166">
            <v>8564</v>
          </cell>
          <cell r="P1166">
            <v>4994</v>
          </cell>
        </row>
        <row r="1167">
          <cell r="D1167" t="str">
            <v>TUKE</v>
          </cell>
          <cell r="F1167" t="str">
            <v>077 12 02</v>
          </cell>
          <cell r="G1167" t="str">
            <v>01402</v>
          </cell>
          <cell r="N1167">
            <v>18704</v>
          </cell>
          <cell r="P1167">
            <v>10909</v>
          </cell>
        </row>
        <row r="1168">
          <cell r="D1168" t="str">
            <v>TUKE</v>
          </cell>
          <cell r="F1168" t="str">
            <v>077 12 02</v>
          </cell>
          <cell r="G1168" t="str">
            <v>01402</v>
          </cell>
          <cell r="N1168">
            <v>19444</v>
          </cell>
          <cell r="P1168">
            <v>11341</v>
          </cell>
        </row>
        <row r="1169">
          <cell r="D1169" t="str">
            <v>UVLF</v>
          </cell>
          <cell r="F1169" t="str">
            <v>077 12 02</v>
          </cell>
          <cell r="G1169" t="str">
            <v>01402</v>
          </cell>
          <cell r="N1169">
            <v>8178</v>
          </cell>
          <cell r="P1169">
            <v>4769</v>
          </cell>
        </row>
        <row r="1170">
          <cell r="D1170" t="str">
            <v>TUKE</v>
          </cell>
          <cell r="F1170" t="str">
            <v>077 12 02</v>
          </cell>
          <cell r="G1170" t="str">
            <v>01402</v>
          </cell>
          <cell r="N1170">
            <v>7598</v>
          </cell>
          <cell r="P1170">
            <v>4431</v>
          </cell>
        </row>
        <row r="1171">
          <cell r="D1171" t="str">
            <v>TUKE</v>
          </cell>
          <cell r="F1171" t="str">
            <v>077 12 02</v>
          </cell>
          <cell r="G1171" t="str">
            <v>01402</v>
          </cell>
          <cell r="N1171">
            <v>16850</v>
          </cell>
          <cell r="P1171">
            <v>9828</v>
          </cell>
        </row>
        <row r="1172">
          <cell r="D1172" t="str">
            <v>UCM</v>
          </cell>
          <cell r="F1172" t="str">
            <v>077 12 02</v>
          </cell>
          <cell r="G1172" t="str">
            <v>01402</v>
          </cell>
          <cell r="N1172">
            <v>13260</v>
          </cell>
          <cell r="P1172">
            <v>7735</v>
          </cell>
        </row>
        <row r="1173">
          <cell r="D1173" t="str">
            <v>STU</v>
          </cell>
          <cell r="F1173" t="str">
            <v>077 12 02</v>
          </cell>
          <cell r="G1173" t="str">
            <v>01402</v>
          </cell>
          <cell r="N1173">
            <v>16636</v>
          </cell>
          <cell r="P1173">
            <v>9703</v>
          </cell>
        </row>
        <row r="1174">
          <cell r="D1174" t="str">
            <v>PU</v>
          </cell>
          <cell r="F1174" t="str">
            <v>077 12 02</v>
          </cell>
          <cell r="G1174" t="str">
            <v>01402</v>
          </cell>
          <cell r="N1174">
            <v>11666</v>
          </cell>
          <cell r="P1174">
            <v>6804</v>
          </cell>
        </row>
        <row r="1175">
          <cell r="D1175" t="str">
            <v>TUKE</v>
          </cell>
          <cell r="F1175" t="str">
            <v>077 12 02</v>
          </cell>
          <cell r="G1175" t="str">
            <v>01402</v>
          </cell>
          <cell r="N1175">
            <v>17347</v>
          </cell>
          <cell r="P1175">
            <v>10117</v>
          </cell>
        </row>
        <row r="1176">
          <cell r="D1176" t="str">
            <v>TUKE</v>
          </cell>
          <cell r="F1176" t="str">
            <v>077 12 02</v>
          </cell>
          <cell r="G1176" t="str">
            <v>01402</v>
          </cell>
          <cell r="N1176">
            <v>13481</v>
          </cell>
          <cell r="P1176">
            <v>7863</v>
          </cell>
        </row>
        <row r="1177">
          <cell r="D1177" t="str">
            <v>TUZVO</v>
          </cell>
          <cell r="F1177" t="str">
            <v>077 12 02</v>
          </cell>
          <cell r="G1177" t="str">
            <v>01402</v>
          </cell>
          <cell r="N1177">
            <v>11650</v>
          </cell>
          <cell r="P1177">
            <v>6794</v>
          </cell>
        </row>
        <row r="1178">
          <cell r="D1178" t="str">
            <v>ŽU</v>
          </cell>
          <cell r="F1178" t="str">
            <v>077 12 02</v>
          </cell>
          <cell r="G1178" t="str">
            <v>01402</v>
          </cell>
          <cell r="N1178">
            <v>12715</v>
          </cell>
          <cell r="P1178">
            <v>7415</v>
          </cell>
        </row>
        <row r="1179">
          <cell r="D1179" t="str">
            <v>ŽU</v>
          </cell>
          <cell r="F1179" t="str">
            <v>077 12 02</v>
          </cell>
          <cell r="G1179" t="str">
            <v>01402</v>
          </cell>
          <cell r="N1179">
            <v>12263</v>
          </cell>
          <cell r="P1179">
            <v>7151</v>
          </cell>
        </row>
        <row r="1180">
          <cell r="D1180" t="str">
            <v>STU</v>
          </cell>
          <cell r="F1180" t="str">
            <v>077 12 02</v>
          </cell>
          <cell r="G1180" t="str">
            <v>01402</v>
          </cell>
          <cell r="N1180">
            <v>13055</v>
          </cell>
          <cell r="P1180">
            <v>7613</v>
          </cell>
        </row>
        <row r="1181">
          <cell r="D1181" t="str">
            <v>STU</v>
          </cell>
          <cell r="F1181" t="str">
            <v>077 12 02</v>
          </cell>
          <cell r="G1181" t="str">
            <v>01402</v>
          </cell>
          <cell r="N1181">
            <v>14253</v>
          </cell>
          <cell r="P1181">
            <v>8312</v>
          </cell>
        </row>
        <row r="1182">
          <cell r="D1182" t="str">
            <v>ŽU</v>
          </cell>
          <cell r="F1182" t="str">
            <v>077 12 02</v>
          </cell>
          <cell r="G1182" t="str">
            <v>01402</v>
          </cell>
          <cell r="N1182">
            <v>7467</v>
          </cell>
          <cell r="P1182">
            <v>4355</v>
          </cell>
        </row>
        <row r="1183">
          <cell r="D1183" t="str">
            <v>ŽU</v>
          </cell>
          <cell r="F1183" t="str">
            <v>077 12 02</v>
          </cell>
          <cell r="G1183" t="str">
            <v>01402</v>
          </cell>
          <cell r="N1183">
            <v>13516</v>
          </cell>
          <cell r="P1183">
            <v>7883</v>
          </cell>
        </row>
        <row r="1184">
          <cell r="D1184" t="str">
            <v>STU</v>
          </cell>
          <cell r="F1184" t="str">
            <v>077 12 02</v>
          </cell>
          <cell r="G1184" t="str">
            <v>01402</v>
          </cell>
          <cell r="N1184">
            <v>10040</v>
          </cell>
          <cell r="P1184">
            <v>5855</v>
          </cell>
        </row>
        <row r="1185">
          <cell r="D1185" t="str">
            <v>STU</v>
          </cell>
          <cell r="F1185" t="str">
            <v>077 12 02</v>
          </cell>
          <cell r="G1185" t="str">
            <v>01402</v>
          </cell>
          <cell r="N1185">
            <v>13006</v>
          </cell>
          <cell r="P1185">
            <v>7585</v>
          </cell>
        </row>
        <row r="1186">
          <cell r="D1186" t="str">
            <v>SPU</v>
          </cell>
          <cell r="F1186" t="str">
            <v>077 12 02</v>
          </cell>
          <cell r="G1186" t="str">
            <v>01402</v>
          </cell>
          <cell r="N1186">
            <v>6823</v>
          </cell>
          <cell r="P1186">
            <v>3978</v>
          </cell>
        </row>
        <row r="1187">
          <cell r="D1187" t="str">
            <v>SPU</v>
          </cell>
          <cell r="F1187" t="str">
            <v>077 12 02</v>
          </cell>
          <cell r="G1187" t="str">
            <v>01402</v>
          </cell>
          <cell r="N1187">
            <v>8031</v>
          </cell>
          <cell r="P1187">
            <v>4684</v>
          </cell>
        </row>
        <row r="1188">
          <cell r="D1188" t="str">
            <v>STU</v>
          </cell>
          <cell r="F1188" t="str">
            <v>077 12 02</v>
          </cell>
          <cell r="G1188" t="str">
            <v>01402</v>
          </cell>
          <cell r="N1188">
            <v>10737</v>
          </cell>
          <cell r="P1188">
            <v>6261</v>
          </cell>
        </row>
        <row r="1189">
          <cell r="D1189" t="str">
            <v>TUKE</v>
          </cell>
          <cell r="F1189" t="str">
            <v>077 12 02</v>
          </cell>
          <cell r="G1189" t="str">
            <v>01402</v>
          </cell>
          <cell r="N1189">
            <v>19659</v>
          </cell>
          <cell r="P1189">
            <v>11467</v>
          </cell>
        </row>
        <row r="1190">
          <cell r="D1190" t="str">
            <v>TUKE</v>
          </cell>
          <cell r="F1190" t="str">
            <v>077 12 02</v>
          </cell>
          <cell r="G1190" t="str">
            <v>01402</v>
          </cell>
          <cell r="N1190">
            <v>20365</v>
          </cell>
          <cell r="P1190">
            <v>11879</v>
          </cell>
        </row>
        <row r="1191">
          <cell r="D1191" t="str">
            <v>TUKE</v>
          </cell>
          <cell r="F1191" t="str">
            <v>077 12 02</v>
          </cell>
          <cell r="G1191" t="str">
            <v>01402</v>
          </cell>
          <cell r="N1191">
            <v>18234</v>
          </cell>
          <cell r="P1191">
            <v>10635</v>
          </cell>
        </row>
        <row r="1192">
          <cell r="D1192" t="str">
            <v>TUAD</v>
          </cell>
          <cell r="F1192" t="str">
            <v>077 12 02</v>
          </cell>
          <cell r="G1192" t="str">
            <v>01402</v>
          </cell>
          <cell r="N1192">
            <v>9074</v>
          </cell>
          <cell r="P1192">
            <v>5292</v>
          </cell>
        </row>
        <row r="1193">
          <cell r="D1193" t="str">
            <v>STU</v>
          </cell>
          <cell r="F1193" t="str">
            <v>077 12 02</v>
          </cell>
          <cell r="G1193" t="str">
            <v>01402</v>
          </cell>
          <cell r="N1193">
            <v>19517</v>
          </cell>
          <cell r="P1193">
            <v>11384</v>
          </cell>
        </row>
        <row r="1194">
          <cell r="D1194" t="str">
            <v>STU</v>
          </cell>
          <cell r="F1194" t="str">
            <v>077 12 02</v>
          </cell>
          <cell r="G1194" t="str">
            <v>01402</v>
          </cell>
          <cell r="N1194">
            <v>12259</v>
          </cell>
          <cell r="P1194">
            <v>7149</v>
          </cell>
        </row>
        <row r="1195">
          <cell r="D1195" t="str">
            <v>TUKE</v>
          </cell>
          <cell r="F1195" t="str">
            <v>077 12 02</v>
          </cell>
          <cell r="G1195" t="str">
            <v>01402</v>
          </cell>
          <cell r="N1195">
            <v>13723</v>
          </cell>
          <cell r="P1195">
            <v>8003</v>
          </cell>
        </row>
        <row r="1196">
          <cell r="D1196" t="str">
            <v>TUKE</v>
          </cell>
          <cell r="F1196" t="str">
            <v>077 12 02</v>
          </cell>
          <cell r="G1196" t="str">
            <v>01402</v>
          </cell>
          <cell r="N1196">
            <v>2764</v>
          </cell>
          <cell r="P1196">
            <v>1611</v>
          </cell>
        </row>
        <row r="1197">
          <cell r="D1197" t="str">
            <v>ŽU</v>
          </cell>
          <cell r="F1197" t="str">
            <v>077 12 02</v>
          </cell>
          <cell r="G1197" t="str">
            <v>01402</v>
          </cell>
          <cell r="N1197">
            <v>15409</v>
          </cell>
          <cell r="P1197">
            <v>8988</v>
          </cell>
        </row>
        <row r="1198">
          <cell r="D1198" t="str">
            <v>TUKE</v>
          </cell>
          <cell r="F1198" t="str">
            <v>077 12 02</v>
          </cell>
          <cell r="G1198" t="str">
            <v>01402</v>
          </cell>
          <cell r="N1198">
            <v>13724</v>
          </cell>
          <cell r="P1198">
            <v>8004</v>
          </cell>
        </row>
        <row r="1199">
          <cell r="D1199" t="str">
            <v>ŽU</v>
          </cell>
          <cell r="F1199" t="str">
            <v>077 12 02</v>
          </cell>
          <cell r="G1199" t="str">
            <v>01402</v>
          </cell>
          <cell r="N1199">
            <v>13847</v>
          </cell>
          <cell r="P1199">
            <v>8075</v>
          </cell>
        </row>
        <row r="1200">
          <cell r="D1200" t="str">
            <v>STU</v>
          </cell>
          <cell r="F1200" t="str">
            <v>077 12 02</v>
          </cell>
          <cell r="G1200" t="str">
            <v>01402</v>
          </cell>
          <cell r="N1200">
            <v>17457</v>
          </cell>
          <cell r="P1200">
            <v>10181</v>
          </cell>
        </row>
        <row r="1201">
          <cell r="D1201" t="str">
            <v>STU</v>
          </cell>
          <cell r="F1201" t="str">
            <v>077 12 02</v>
          </cell>
          <cell r="G1201" t="str">
            <v>01402</v>
          </cell>
          <cell r="N1201">
            <v>16580</v>
          </cell>
          <cell r="P1201">
            <v>9670</v>
          </cell>
        </row>
        <row r="1202">
          <cell r="D1202" t="str">
            <v>ŽU</v>
          </cell>
          <cell r="F1202" t="str">
            <v>077 12 02</v>
          </cell>
          <cell r="G1202" t="str">
            <v>01402</v>
          </cell>
          <cell r="N1202">
            <v>12537</v>
          </cell>
          <cell r="P1202">
            <v>7311</v>
          </cell>
        </row>
        <row r="1203">
          <cell r="D1203" t="str">
            <v>TUKE</v>
          </cell>
          <cell r="F1203" t="str">
            <v>077 12 02</v>
          </cell>
          <cell r="G1203" t="str">
            <v>01402</v>
          </cell>
          <cell r="N1203">
            <v>15696</v>
          </cell>
          <cell r="P1203">
            <v>9156</v>
          </cell>
        </row>
        <row r="1204">
          <cell r="D1204" t="str">
            <v>TUKE</v>
          </cell>
          <cell r="F1204" t="str">
            <v>077 12 02</v>
          </cell>
          <cell r="G1204" t="str">
            <v>01402</v>
          </cell>
          <cell r="N1204">
            <v>15967</v>
          </cell>
          <cell r="P1204">
            <v>9312</v>
          </cell>
        </row>
        <row r="1205">
          <cell r="D1205" t="str">
            <v>STU</v>
          </cell>
          <cell r="F1205" t="str">
            <v>077 12 02</v>
          </cell>
          <cell r="G1205" t="str">
            <v>01402</v>
          </cell>
          <cell r="N1205">
            <v>9920</v>
          </cell>
          <cell r="P1205">
            <v>5785</v>
          </cell>
        </row>
        <row r="1206">
          <cell r="D1206" t="str">
            <v>ŽU</v>
          </cell>
          <cell r="F1206" t="str">
            <v>077 12 02</v>
          </cell>
          <cell r="G1206" t="str">
            <v>01402</v>
          </cell>
          <cell r="N1206">
            <v>16576</v>
          </cell>
          <cell r="P1206">
            <v>9668</v>
          </cell>
        </row>
        <row r="1207">
          <cell r="D1207" t="str">
            <v>TUKE</v>
          </cell>
          <cell r="F1207" t="str">
            <v>077 12 02</v>
          </cell>
          <cell r="G1207" t="str">
            <v>01402</v>
          </cell>
          <cell r="N1207">
            <v>13037</v>
          </cell>
          <cell r="P1207">
            <v>7604</v>
          </cell>
        </row>
        <row r="1208">
          <cell r="D1208" t="str">
            <v>ŽU</v>
          </cell>
          <cell r="F1208" t="str">
            <v>077 12 02</v>
          </cell>
          <cell r="G1208" t="str">
            <v>01402</v>
          </cell>
          <cell r="N1208">
            <v>15682</v>
          </cell>
          <cell r="P1208">
            <v>9146</v>
          </cell>
        </row>
        <row r="1209">
          <cell r="D1209" t="str">
            <v>UK</v>
          </cell>
          <cell r="F1209" t="str">
            <v>077 12 02</v>
          </cell>
          <cell r="G1209" t="str">
            <v>01402</v>
          </cell>
          <cell r="N1209">
            <v>8099</v>
          </cell>
          <cell r="P1209">
            <v>4722</v>
          </cell>
        </row>
        <row r="1210">
          <cell r="D1210" t="str">
            <v>STU</v>
          </cell>
          <cell r="F1210" t="str">
            <v>077 12 02</v>
          </cell>
          <cell r="G1210" t="str">
            <v>01402</v>
          </cell>
          <cell r="N1210">
            <v>9295</v>
          </cell>
          <cell r="P1210">
            <v>5420</v>
          </cell>
        </row>
        <row r="1211">
          <cell r="D1211" t="str">
            <v>TUKE</v>
          </cell>
          <cell r="F1211" t="str">
            <v>077 12 02</v>
          </cell>
          <cell r="G1211" t="str">
            <v>01402</v>
          </cell>
          <cell r="N1211">
            <v>14983</v>
          </cell>
          <cell r="P1211">
            <v>8738</v>
          </cell>
        </row>
        <row r="1212">
          <cell r="D1212" t="str">
            <v>STU</v>
          </cell>
          <cell r="F1212" t="str">
            <v>077 12 02</v>
          </cell>
          <cell r="G1212" t="str">
            <v>01402</v>
          </cell>
          <cell r="N1212">
            <v>7337</v>
          </cell>
          <cell r="P1212">
            <v>4279</v>
          </cell>
        </row>
        <row r="1213">
          <cell r="D1213" t="str">
            <v>ŽU</v>
          </cell>
          <cell r="F1213" t="str">
            <v>077 12 02</v>
          </cell>
          <cell r="G1213" t="str">
            <v>01402</v>
          </cell>
          <cell r="N1213">
            <v>12427</v>
          </cell>
          <cell r="P1213">
            <v>7247</v>
          </cell>
        </row>
        <row r="1214">
          <cell r="D1214" t="str">
            <v>TUKE</v>
          </cell>
          <cell r="F1214" t="str">
            <v>077 12 02</v>
          </cell>
          <cell r="G1214" t="str">
            <v>01402</v>
          </cell>
          <cell r="N1214">
            <v>14051</v>
          </cell>
          <cell r="P1214">
            <v>8194</v>
          </cell>
        </row>
        <row r="1215">
          <cell r="D1215" t="str">
            <v>TUKE</v>
          </cell>
          <cell r="F1215" t="str">
            <v>077 12 02</v>
          </cell>
          <cell r="G1215" t="str">
            <v>01402</v>
          </cell>
          <cell r="N1215">
            <v>13745</v>
          </cell>
          <cell r="P1215">
            <v>8017</v>
          </cell>
        </row>
        <row r="1216">
          <cell r="D1216" t="str">
            <v>TUKE</v>
          </cell>
          <cell r="F1216" t="str">
            <v>077 12 02</v>
          </cell>
          <cell r="G1216" t="str">
            <v>01402</v>
          </cell>
          <cell r="N1216">
            <v>11565</v>
          </cell>
          <cell r="P1216">
            <v>6744</v>
          </cell>
        </row>
        <row r="1217">
          <cell r="D1217" t="str">
            <v>STU</v>
          </cell>
          <cell r="F1217" t="str">
            <v>077 12 02</v>
          </cell>
          <cell r="G1217" t="str">
            <v>01402</v>
          </cell>
          <cell r="N1217">
            <v>7137</v>
          </cell>
          <cell r="P1217">
            <v>4161</v>
          </cell>
        </row>
        <row r="1218">
          <cell r="D1218" t="str">
            <v>TUKE</v>
          </cell>
          <cell r="F1218" t="str">
            <v>077 12 02</v>
          </cell>
          <cell r="G1218" t="str">
            <v>01402</v>
          </cell>
          <cell r="N1218">
            <v>12295</v>
          </cell>
          <cell r="P1218">
            <v>7170</v>
          </cell>
        </row>
        <row r="1219">
          <cell r="D1219" t="str">
            <v>TUKE</v>
          </cell>
          <cell r="F1219" t="str">
            <v>077 12 02</v>
          </cell>
          <cell r="G1219" t="str">
            <v>01402</v>
          </cell>
          <cell r="N1219">
            <v>11492</v>
          </cell>
          <cell r="P1219">
            <v>6702</v>
          </cell>
        </row>
        <row r="1220">
          <cell r="D1220" t="str">
            <v>TUKE</v>
          </cell>
          <cell r="F1220" t="str">
            <v>077 12 02</v>
          </cell>
          <cell r="G1220" t="str">
            <v>01402</v>
          </cell>
          <cell r="N1220">
            <v>12661</v>
          </cell>
          <cell r="P1220">
            <v>7385</v>
          </cell>
        </row>
        <row r="1221">
          <cell r="D1221" t="str">
            <v>SPU</v>
          </cell>
          <cell r="F1221" t="str">
            <v>077 12 02</v>
          </cell>
          <cell r="G1221" t="str">
            <v>01402</v>
          </cell>
          <cell r="N1221">
            <v>20447</v>
          </cell>
          <cell r="P1221">
            <v>11925</v>
          </cell>
        </row>
        <row r="1222">
          <cell r="D1222" t="str">
            <v>SPU</v>
          </cell>
          <cell r="F1222" t="str">
            <v>077 12 02</v>
          </cell>
          <cell r="G1222" t="str">
            <v>01402</v>
          </cell>
          <cell r="N1222">
            <v>20415</v>
          </cell>
          <cell r="P1222">
            <v>11908</v>
          </cell>
        </row>
        <row r="1223">
          <cell r="D1223" t="str">
            <v>TUZVO</v>
          </cell>
          <cell r="F1223" t="str">
            <v>077 12 02</v>
          </cell>
          <cell r="G1223" t="str">
            <v>01402</v>
          </cell>
          <cell r="N1223">
            <v>18538</v>
          </cell>
          <cell r="P1223">
            <v>10812</v>
          </cell>
        </row>
        <row r="1224">
          <cell r="D1224" t="str">
            <v>UVLF</v>
          </cell>
          <cell r="F1224" t="str">
            <v>077 12 02</v>
          </cell>
          <cell r="G1224" t="str">
            <v>01402</v>
          </cell>
          <cell r="N1224">
            <v>17691</v>
          </cell>
          <cell r="P1224">
            <v>10319</v>
          </cell>
        </row>
        <row r="1225">
          <cell r="D1225" t="str">
            <v>TUZVO</v>
          </cell>
          <cell r="F1225" t="str">
            <v>077 12 02</v>
          </cell>
          <cell r="G1225" t="str">
            <v>01402</v>
          </cell>
          <cell r="N1225">
            <v>15165</v>
          </cell>
          <cell r="P1225">
            <v>8844</v>
          </cell>
        </row>
        <row r="1226">
          <cell r="D1226" t="str">
            <v>SPU</v>
          </cell>
          <cell r="F1226" t="str">
            <v>077 12 02</v>
          </cell>
          <cell r="G1226" t="str">
            <v>01402</v>
          </cell>
          <cell r="N1226">
            <v>15926</v>
          </cell>
          <cell r="P1226">
            <v>9289</v>
          </cell>
        </row>
        <row r="1227">
          <cell r="D1227" t="str">
            <v>UKF</v>
          </cell>
          <cell r="F1227" t="str">
            <v>077 12 02</v>
          </cell>
          <cell r="G1227" t="str">
            <v>01402</v>
          </cell>
          <cell r="N1227">
            <v>15987</v>
          </cell>
          <cell r="P1227">
            <v>9325</v>
          </cell>
        </row>
        <row r="1228">
          <cell r="D1228" t="str">
            <v>UVLF</v>
          </cell>
          <cell r="F1228" t="str">
            <v>077 12 02</v>
          </cell>
          <cell r="G1228" t="str">
            <v>01402</v>
          </cell>
          <cell r="N1228">
            <v>17841</v>
          </cell>
          <cell r="P1228">
            <v>10405</v>
          </cell>
        </row>
        <row r="1229">
          <cell r="D1229" t="str">
            <v>UVLF</v>
          </cell>
          <cell r="F1229" t="str">
            <v>077 12 02</v>
          </cell>
          <cell r="G1229" t="str">
            <v>01402</v>
          </cell>
          <cell r="N1229">
            <v>17700</v>
          </cell>
          <cell r="P1229">
            <v>10325</v>
          </cell>
        </row>
        <row r="1230">
          <cell r="D1230" t="str">
            <v>TUZVO</v>
          </cell>
          <cell r="F1230" t="str">
            <v>077 12 02</v>
          </cell>
          <cell r="G1230" t="str">
            <v>01402</v>
          </cell>
          <cell r="N1230">
            <v>5249</v>
          </cell>
          <cell r="P1230">
            <v>3061</v>
          </cell>
        </row>
        <row r="1231">
          <cell r="D1231" t="str">
            <v>SPU</v>
          </cell>
          <cell r="F1231" t="str">
            <v>077 12 02</v>
          </cell>
          <cell r="G1231" t="str">
            <v>01402</v>
          </cell>
          <cell r="N1231">
            <v>11723</v>
          </cell>
          <cell r="P1231">
            <v>6836</v>
          </cell>
        </row>
        <row r="1232">
          <cell r="D1232" t="str">
            <v>PU</v>
          </cell>
          <cell r="F1232" t="str">
            <v>077 12 02</v>
          </cell>
          <cell r="G1232" t="str">
            <v>01402</v>
          </cell>
          <cell r="N1232">
            <v>17727</v>
          </cell>
          <cell r="P1232">
            <v>10340</v>
          </cell>
        </row>
        <row r="1233">
          <cell r="D1233" t="str">
            <v>TUZVO</v>
          </cell>
          <cell r="F1233" t="str">
            <v>077 12 02</v>
          </cell>
          <cell r="G1233" t="str">
            <v>01402</v>
          </cell>
          <cell r="N1233">
            <v>17513</v>
          </cell>
          <cell r="P1233">
            <v>10215</v>
          </cell>
        </row>
        <row r="1234">
          <cell r="D1234" t="str">
            <v>TUZVO</v>
          </cell>
          <cell r="F1234" t="str">
            <v>077 12 02</v>
          </cell>
          <cell r="G1234" t="str">
            <v>01402</v>
          </cell>
          <cell r="N1234">
            <v>11298</v>
          </cell>
          <cell r="P1234">
            <v>6589</v>
          </cell>
        </row>
        <row r="1235">
          <cell r="D1235" t="str">
            <v>SPU</v>
          </cell>
          <cell r="F1235" t="str">
            <v>077 12 02</v>
          </cell>
          <cell r="G1235" t="str">
            <v>01402</v>
          </cell>
          <cell r="N1235">
            <v>12456</v>
          </cell>
          <cell r="P1235">
            <v>7266</v>
          </cell>
        </row>
        <row r="1236">
          <cell r="D1236" t="str">
            <v>UK</v>
          </cell>
          <cell r="F1236" t="str">
            <v>077 12 02</v>
          </cell>
          <cell r="G1236" t="str">
            <v>01402</v>
          </cell>
          <cell r="N1236">
            <v>9632</v>
          </cell>
          <cell r="P1236">
            <v>5617</v>
          </cell>
        </row>
        <row r="1237">
          <cell r="D1237" t="str">
            <v>UVLF</v>
          </cell>
          <cell r="F1237" t="str">
            <v>077 12 02</v>
          </cell>
          <cell r="G1237" t="str">
            <v>01402</v>
          </cell>
          <cell r="N1237">
            <v>13664</v>
          </cell>
          <cell r="P1237">
            <v>7969</v>
          </cell>
        </row>
        <row r="1238">
          <cell r="D1238" t="str">
            <v>TUZVO</v>
          </cell>
          <cell r="F1238" t="str">
            <v>077 12 02</v>
          </cell>
          <cell r="G1238" t="str">
            <v>01402</v>
          </cell>
          <cell r="N1238">
            <v>8132</v>
          </cell>
          <cell r="P1238">
            <v>4742</v>
          </cell>
        </row>
        <row r="1239">
          <cell r="D1239" t="str">
            <v>UK</v>
          </cell>
          <cell r="F1239" t="str">
            <v>077 12 02</v>
          </cell>
          <cell r="G1239" t="str">
            <v>01402</v>
          </cell>
          <cell r="N1239">
            <v>14876</v>
          </cell>
          <cell r="P1239">
            <v>8676</v>
          </cell>
        </row>
        <row r="1240">
          <cell r="D1240" t="str">
            <v>UVLF</v>
          </cell>
          <cell r="F1240" t="str">
            <v>077 12 02</v>
          </cell>
          <cell r="G1240" t="str">
            <v>01402</v>
          </cell>
          <cell r="N1240">
            <v>9688</v>
          </cell>
          <cell r="P1240">
            <v>5650</v>
          </cell>
        </row>
        <row r="1241">
          <cell r="D1241" t="str">
            <v>UVLF</v>
          </cell>
          <cell r="F1241" t="str">
            <v>077 12 02</v>
          </cell>
          <cell r="G1241" t="str">
            <v>01402</v>
          </cell>
          <cell r="N1241">
            <v>7443</v>
          </cell>
          <cell r="P1241">
            <v>4341</v>
          </cell>
        </row>
        <row r="1242">
          <cell r="D1242" t="str">
            <v>SPU</v>
          </cell>
          <cell r="F1242" t="str">
            <v>077 12 02</v>
          </cell>
          <cell r="G1242" t="str">
            <v>01402</v>
          </cell>
          <cell r="N1242">
            <v>15026</v>
          </cell>
          <cell r="P1242">
            <v>8764</v>
          </cell>
        </row>
        <row r="1243">
          <cell r="D1243" t="str">
            <v>SPU</v>
          </cell>
          <cell r="F1243" t="str">
            <v>077 12 02</v>
          </cell>
          <cell r="G1243" t="str">
            <v>01402</v>
          </cell>
          <cell r="N1243">
            <v>3331</v>
          </cell>
          <cell r="P1243">
            <v>1941</v>
          </cell>
        </row>
        <row r="1244">
          <cell r="D1244" t="str">
            <v>SPU</v>
          </cell>
          <cell r="F1244" t="str">
            <v>077 12 02</v>
          </cell>
          <cell r="G1244" t="str">
            <v>01402</v>
          </cell>
          <cell r="N1244">
            <v>12963</v>
          </cell>
          <cell r="P1244">
            <v>7561</v>
          </cell>
        </row>
        <row r="1245">
          <cell r="D1245" t="str">
            <v>UVLF</v>
          </cell>
          <cell r="F1245" t="str">
            <v>077 12 02</v>
          </cell>
          <cell r="G1245" t="str">
            <v>01402</v>
          </cell>
          <cell r="N1245">
            <v>4127</v>
          </cell>
          <cell r="P1245">
            <v>2405</v>
          </cell>
        </row>
        <row r="1246">
          <cell r="D1246" t="str">
            <v>UK</v>
          </cell>
          <cell r="F1246" t="str">
            <v>077 12 02</v>
          </cell>
          <cell r="G1246" t="str">
            <v>01402</v>
          </cell>
          <cell r="N1246">
            <v>9674</v>
          </cell>
          <cell r="P1246">
            <v>5642</v>
          </cell>
        </row>
        <row r="1247">
          <cell r="D1247" t="str">
            <v>TUZVO</v>
          </cell>
          <cell r="F1247" t="str">
            <v>077 12 02</v>
          </cell>
          <cell r="G1247" t="str">
            <v>01402</v>
          </cell>
          <cell r="N1247">
            <v>9920</v>
          </cell>
          <cell r="P1247">
            <v>5785</v>
          </cell>
        </row>
        <row r="1248">
          <cell r="D1248" t="str">
            <v>UVLF</v>
          </cell>
          <cell r="F1248" t="str">
            <v>077 12 02</v>
          </cell>
          <cell r="G1248" t="str">
            <v>01402</v>
          </cell>
          <cell r="N1248">
            <v>11637</v>
          </cell>
          <cell r="P1248">
            <v>6786</v>
          </cell>
        </row>
        <row r="1249">
          <cell r="D1249" t="str">
            <v>SPU</v>
          </cell>
          <cell r="F1249" t="str">
            <v>077 12 02</v>
          </cell>
          <cell r="G1249" t="str">
            <v>01402</v>
          </cell>
          <cell r="N1249">
            <v>12502</v>
          </cell>
          <cell r="P1249">
            <v>7291</v>
          </cell>
        </row>
        <row r="1250">
          <cell r="D1250" t="str">
            <v>UVLF</v>
          </cell>
          <cell r="F1250" t="str">
            <v>077 12 02</v>
          </cell>
          <cell r="G1250" t="str">
            <v>01402</v>
          </cell>
          <cell r="N1250">
            <v>9842</v>
          </cell>
          <cell r="P1250">
            <v>5740</v>
          </cell>
        </row>
        <row r="1251">
          <cell r="D1251" t="str">
            <v>UK</v>
          </cell>
          <cell r="F1251" t="str">
            <v>077 12 02</v>
          </cell>
          <cell r="G1251" t="str">
            <v>01402</v>
          </cell>
          <cell r="N1251">
            <v>7897</v>
          </cell>
          <cell r="P1251">
            <v>4606</v>
          </cell>
        </row>
        <row r="1252">
          <cell r="D1252" t="str">
            <v>UVLF</v>
          </cell>
          <cell r="F1252" t="str">
            <v>077 12 02</v>
          </cell>
          <cell r="G1252" t="str">
            <v>01402</v>
          </cell>
          <cell r="N1252">
            <v>8122</v>
          </cell>
          <cell r="P1252">
            <v>4736</v>
          </cell>
        </row>
        <row r="1253">
          <cell r="D1253" t="str">
            <v>STU</v>
          </cell>
          <cell r="F1253" t="str">
            <v>077 12 02</v>
          </cell>
          <cell r="G1253" t="str">
            <v>01402</v>
          </cell>
          <cell r="N1253">
            <v>9153</v>
          </cell>
          <cell r="P1253">
            <v>5337</v>
          </cell>
        </row>
        <row r="1254">
          <cell r="D1254" t="str">
            <v>UK</v>
          </cell>
          <cell r="F1254" t="str">
            <v>077 12 02</v>
          </cell>
          <cell r="G1254" t="str">
            <v>01402</v>
          </cell>
          <cell r="N1254">
            <v>22030</v>
          </cell>
          <cell r="P1254">
            <v>12849</v>
          </cell>
        </row>
        <row r="1255">
          <cell r="D1255" t="str">
            <v>UK</v>
          </cell>
          <cell r="F1255" t="str">
            <v>077 12 02</v>
          </cell>
          <cell r="G1255" t="str">
            <v>01402</v>
          </cell>
          <cell r="N1255">
            <v>8261</v>
          </cell>
          <cell r="P1255">
            <v>4818</v>
          </cell>
        </row>
        <row r="1256">
          <cell r="D1256" t="str">
            <v>UPJŠ</v>
          </cell>
          <cell r="F1256" t="str">
            <v>077 12 02</v>
          </cell>
          <cell r="G1256" t="str">
            <v>01402</v>
          </cell>
          <cell r="N1256">
            <v>19214</v>
          </cell>
          <cell r="P1256">
            <v>11207</v>
          </cell>
        </row>
        <row r="1257">
          <cell r="D1257" t="str">
            <v>STU</v>
          </cell>
          <cell r="F1257" t="str">
            <v>077 12 02</v>
          </cell>
          <cell r="G1257" t="str">
            <v>01402</v>
          </cell>
          <cell r="N1257">
            <v>7839</v>
          </cell>
          <cell r="P1257">
            <v>4572</v>
          </cell>
        </row>
        <row r="1258">
          <cell r="D1258" t="str">
            <v>UK</v>
          </cell>
          <cell r="F1258" t="str">
            <v>077 12 02</v>
          </cell>
          <cell r="G1258" t="str">
            <v>01402</v>
          </cell>
          <cell r="N1258">
            <v>19712</v>
          </cell>
          <cell r="P1258">
            <v>11497</v>
          </cell>
        </row>
        <row r="1259">
          <cell r="D1259" t="str">
            <v>UVLF</v>
          </cell>
          <cell r="F1259" t="str">
            <v>077 12 02</v>
          </cell>
          <cell r="G1259" t="str">
            <v>01402</v>
          </cell>
          <cell r="N1259">
            <v>13518</v>
          </cell>
          <cell r="P1259">
            <v>7884</v>
          </cell>
        </row>
        <row r="1260">
          <cell r="D1260" t="str">
            <v>UK</v>
          </cell>
          <cell r="F1260" t="str">
            <v>077 12 02</v>
          </cell>
          <cell r="G1260" t="str">
            <v>01402</v>
          </cell>
          <cell r="N1260">
            <v>19437</v>
          </cell>
          <cell r="P1260">
            <v>11336</v>
          </cell>
        </row>
        <row r="1261">
          <cell r="D1261" t="str">
            <v>UK</v>
          </cell>
          <cell r="F1261" t="str">
            <v>077 12 02</v>
          </cell>
          <cell r="G1261" t="str">
            <v>01402</v>
          </cell>
          <cell r="N1261">
            <v>18902</v>
          </cell>
          <cell r="P1261">
            <v>11025</v>
          </cell>
        </row>
        <row r="1262">
          <cell r="D1262" t="str">
            <v>STU</v>
          </cell>
          <cell r="F1262" t="str">
            <v>077 12 02</v>
          </cell>
          <cell r="G1262" t="str">
            <v>01402</v>
          </cell>
          <cell r="N1262">
            <v>17828</v>
          </cell>
          <cell r="P1262">
            <v>10398</v>
          </cell>
        </row>
        <row r="1263">
          <cell r="D1263" t="str">
            <v>UK</v>
          </cell>
          <cell r="F1263" t="str">
            <v>077 12 02</v>
          </cell>
          <cell r="G1263" t="str">
            <v>01402</v>
          </cell>
          <cell r="N1263">
            <v>18243</v>
          </cell>
          <cell r="P1263">
            <v>10641</v>
          </cell>
        </row>
        <row r="1264">
          <cell r="D1264" t="str">
            <v>UK</v>
          </cell>
          <cell r="F1264" t="str">
            <v>077 12 02</v>
          </cell>
          <cell r="G1264" t="str">
            <v>01402</v>
          </cell>
          <cell r="N1264">
            <v>18661</v>
          </cell>
          <cell r="P1264">
            <v>10885</v>
          </cell>
        </row>
        <row r="1265">
          <cell r="D1265" t="str">
            <v>UK</v>
          </cell>
          <cell r="F1265" t="str">
            <v>077 12 02</v>
          </cell>
          <cell r="G1265" t="str">
            <v>01402</v>
          </cell>
          <cell r="N1265">
            <v>11440</v>
          </cell>
          <cell r="P1265">
            <v>6672</v>
          </cell>
        </row>
        <row r="1266">
          <cell r="D1266" t="str">
            <v>UPJŠ</v>
          </cell>
          <cell r="F1266" t="str">
            <v>077 12 02</v>
          </cell>
          <cell r="G1266" t="str">
            <v>01402</v>
          </cell>
          <cell r="N1266">
            <v>17907</v>
          </cell>
          <cell r="P1266">
            <v>10445</v>
          </cell>
        </row>
        <row r="1267">
          <cell r="D1267" t="str">
            <v>UK</v>
          </cell>
          <cell r="F1267" t="str">
            <v>077 12 02</v>
          </cell>
          <cell r="G1267" t="str">
            <v>01402</v>
          </cell>
          <cell r="N1267">
            <v>10364</v>
          </cell>
          <cell r="P1267">
            <v>6044</v>
          </cell>
        </row>
        <row r="1268">
          <cell r="D1268" t="str">
            <v>UK</v>
          </cell>
          <cell r="F1268" t="str">
            <v>077 12 02</v>
          </cell>
          <cell r="G1268" t="str">
            <v>01402</v>
          </cell>
          <cell r="N1268">
            <v>18067</v>
          </cell>
          <cell r="P1268">
            <v>10537</v>
          </cell>
        </row>
        <row r="1269">
          <cell r="D1269" t="str">
            <v>UK</v>
          </cell>
          <cell r="F1269" t="str">
            <v>077 12 02</v>
          </cell>
          <cell r="G1269" t="str">
            <v>01402</v>
          </cell>
          <cell r="N1269">
            <v>7403</v>
          </cell>
          <cell r="P1269">
            <v>4316</v>
          </cell>
        </row>
        <row r="1270">
          <cell r="D1270" t="str">
            <v>UK</v>
          </cell>
          <cell r="F1270" t="str">
            <v>077 12 02</v>
          </cell>
          <cell r="G1270" t="str">
            <v>01402</v>
          </cell>
          <cell r="N1270">
            <v>17319</v>
          </cell>
          <cell r="P1270">
            <v>10102</v>
          </cell>
        </row>
        <row r="1271">
          <cell r="D1271" t="str">
            <v>UK</v>
          </cell>
          <cell r="F1271" t="str">
            <v>077 12 02</v>
          </cell>
          <cell r="G1271" t="str">
            <v>01402</v>
          </cell>
          <cell r="N1271">
            <v>16727</v>
          </cell>
          <cell r="P1271">
            <v>9755</v>
          </cell>
        </row>
        <row r="1272">
          <cell r="D1272" t="str">
            <v>UK</v>
          </cell>
          <cell r="F1272" t="str">
            <v>077 12 02</v>
          </cell>
          <cell r="G1272" t="str">
            <v>01402</v>
          </cell>
          <cell r="N1272">
            <v>4153</v>
          </cell>
          <cell r="P1272">
            <v>2422</v>
          </cell>
        </row>
        <row r="1273">
          <cell r="D1273" t="str">
            <v>UK</v>
          </cell>
          <cell r="F1273" t="str">
            <v>077 12 02</v>
          </cell>
          <cell r="G1273" t="str">
            <v>01402</v>
          </cell>
          <cell r="N1273">
            <v>16541</v>
          </cell>
          <cell r="P1273">
            <v>9648</v>
          </cell>
        </row>
        <row r="1274">
          <cell r="D1274" t="str">
            <v>UPJŠ</v>
          </cell>
          <cell r="F1274" t="str">
            <v>077 12 02</v>
          </cell>
          <cell r="G1274" t="str">
            <v>01402</v>
          </cell>
          <cell r="N1274">
            <v>9934</v>
          </cell>
          <cell r="P1274">
            <v>5793</v>
          </cell>
        </row>
        <row r="1275">
          <cell r="D1275" t="str">
            <v>UK</v>
          </cell>
          <cell r="F1275" t="str">
            <v>077 12 02</v>
          </cell>
          <cell r="G1275" t="str">
            <v>01402</v>
          </cell>
          <cell r="N1275">
            <v>16475</v>
          </cell>
          <cell r="P1275">
            <v>9608</v>
          </cell>
        </row>
        <row r="1276">
          <cell r="D1276" t="str">
            <v>UK</v>
          </cell>
          <cell r="F1276" t="str">
            <v>077 12 02</v>
          </cell>
          <cell r="G1276" t="str">
            <v>01402</v>
          </cell>
          <cell r="N1276">
            <v>15356</v>
          </cell>
          <cell r="P1276">
            <v>8956</v>
          </cell>
        </row>
        <row r="1277">
          <cell r="D1277" t="str">
            <v>UK</v>
          </cell>
          <cell r="F1277" t="str">
            <v>077 12 02</v>
          </cell>
          <cell r="G1277" t="str">
            <v>01402</v>
          </cell>
          <cell r="N1277">
            <v>9250</v>
          </cell>
          <cell r="P1277">
            <v>5394</v>
          </cell>
        </row>
        <row r="1278">
          <cell r="D1278" t="str">
            <v>UK</v>
          </cell>
          <cell r="F1278" t="str">
            <v>077 12 02</v>
          </cell>
          <cell r="G1278" t="str">
            <v>01402</v>
          </cell>
          <cell r="N1278">
            <v>15940</v>
          </cell>
          <cell r="P1278">
            <v>9297</v>
          </cell>
        </row>
        <row r="1279">
          <cell r="D1279" t="str">
            <v>UK</v>
          </cell>
          <cell r="F1279" t="str">
            <v>077 12 02</v>
          </cell>
          <cell r="G1279" t="str">
            <v>01402</v>
          </cell>
          <cell r="N1279">
            <v>15664</v>
          </cell>
          <cell r="P1279">
            <v>9136</v>
          </cell>
        </row>
        <row r="1280">
          <cell r="D1280" t="str">
            <v>UK</v>
          </cell>
          <cell r="F1280" t="str">
            <v>077 12 02</v>
          </cell>
          <cell r="G1280" t="str">
            <v>01402</v>
          </cell>
          <cell r="N1280">
            <v>13993</v>
          </cell>
          <cell r="P1280">
            <v>8162</v>
          </cell>
        </row>
        <row r="1281">
          <cell r="D1281" t="str">
            <v>UK</v>
          </cell>
          <cell r="F1281" t="str">
            <v>077 12 02</v>
          </cell>
          <cell r="G1281" t="str">
            <v>01402</v>
          </cell>
          <cell r="N1281">
            <v>9147</v>
          </cell>
          <cell r="P1281">
            <v>5335</v>
          </cell>
        </row>
        <row r="1282">
          <cell r="D1282" t="str">
            <v>UK</v>
          </cell>
          <cell r="F1282" t="str">
            <v>077 12 02</v>
          </cell>
          <cell r="G1282" t="str">
            <v>01402</v>
          </cell>
          <cell r="N1282">
            <v>14838</v>
          </cell>
          <cell r="P1282">
            <v>8654</v>
          </cell>
        </row>
        <row r="1283">
          <cell r="D1283" t="str">
            <v>UK</v>
          </cell>
          <cell r="F1283" t="str">
            <v>077 12 02</v>
          </cell>
          <cell r="G1283" t="str">
            <v>01402</v>
          </cell>
          <cell r="N1283">
            <v>9317</v>
          </cell>
          <cell r="P1283">
            <v>5434</v>
          </cell>
        </row>
        <row r="1284">
          <cell r="D1284" t="str">
            <v>UK</v>
          </cell>
          <cell r="F1284" t="str">
            <v>077 12 02</v>
          </cell>
          <cell r="G1284" t="str">
            <v>01402</v>
          </cell>
          <cell r="N1284">
            <v>14300</v>
          </cell>
          <cell r="P1284">
            <v>8340</v>
          </cell>
        </row>
        <row r="1285">
          <cell r="D1285" t="str">
            <v>UK</v>
          </cell>
          <cell r="F1285" t="str">
            <v>077 12 02</v>
          </cell>
          <cell r="G1285" t="str">
            <v>01402</v>
          </cell>
          <cell r="N1285">
            <v>8636</v>
          </cell>
          <cell r="P1285">
            <v>5036</v>
          </cell>
        </row>
        <row r="1286">
          <cell r="D1286" t="str">
            <v>UPJŠ</v>
          </cell>
          <cell r="F1286" t="str">
            <v>077 12 02</v>
          </cell>
          <cell r="G1286" t="str">
            <v>01402</v>
          </cell>
          <cell r="N1286">
            <v>13903</v>
          </cell>
          <cell r="P1286">
            <v>8108</v>
          </cell>
        </row>
        <row r="1287">
          <cell r="D1287" t="str">
            <v>UK</v>
          </cell>
          <cell r="F1287" t="str">
            <v>077 12 02</v>
          </cell>
          <cell r="G1287" t="str">
            <v>01402</v>
          </cell>
          <cell r="N1287">
            <v>9836</v>
          </cell>
          <cell r="P1287">
            <v>5736</v>
          </cell>
        </row>
        <row r="1288">
          <cell r="D1288" t="str">
            <v>UPJŠ</v>
          </cell>
          <cell r="F1288" t="str">
            <v>077 12 02</v>
          </cell>
          <cell r="G1288" t="str">
            <v>01402</v>
          </cell>
          <cell r="N1288">
            <v>13262</v>
          </cell>
          <cell r="P1288">
            <v>7735</v>
          </cell>
        </row>
        <row r="1289">
          <cell r="D1289" t="str">
            <v>UPJŠ</v>
          </cell>
          <cell r="F1289" t="str">
            <v>077 12 02</v>
          </cell>
          <cell r="G1289" t="str">
            <v>01402</v>
          </cell>
          <cell r="N1289">
            <v>12965</v>
          </cell>
          <cell r="P1289">
            <v>7562</v>
          </cell>
        </row>
        <row r="1290">
          <cell r="D1290" t="str">
            <v>UK</v>
          </cell>
          <cell r="F1290" t="str">
            <v>077 12 02</v>
          </cell>
          <cell r="G1290" t="str">
            <v>01402</v>
          </cell>
          <cell r="N1290">
            <v>10843</v>
          </cell>
          <cell r="P1290">
            <v>6323</v>
          </cell>
        </row>
        <row r="1291">
          <cell r="D1291" t="str">
            <v>UK</v>
          </cell>
          <cell r="F1291" t="str">
            <v>077 12 02</v>
          </cell>
          <cell r="G1291" t="str">
            <v>01402</v>
          </cell>
          <cell r="N1291">
            <v>9409</v>
          </cell>
          <cell r="P1291">
            <v>5488</v>
          </cell>
        </row>
        <row r="1292">
          <cell r="D1292" t="str">
            <v>UMB</v>
          </cell>
          <cell r="F1292" t="str">
            <v>077 12 02</v>
          </cell>
          <cell r="G1292" t="str">
            <v>01402</v>
          </cell>
          <cell r="N1292">
            <v>6367</v>
          </cell>
          <cell r="P1292">
            <v>3712</v>
          </cell>
        </row>
        <row r="1293">
          <cell r="D1293" t="str">
            <v>PU</v>
          </cell>
          <cell r="F1293" t="str">
            <v>077 12 02</v>
          </cell>
          <cell r="G1293" t="str">
            <v>01402</v>
          </cell>
          <cell r="N1293">
            <v>10877</v>
          </cell>
          <cell r="P1293">
            <v>6344</v>
          </cell>
        </row>
        <row r="1294">
          <cell r="D1294" t="str">
            <v>TVU</v>
          </cell>
          <cell r="F1294" t="str">
            <v>077 12 02</v>
          </cell>
          <cell r="G1294" t="str">
            <v>01402</v>
          </cell>
          <cell r="N1294">
            <v>8085</v>
          </cell>
          <cell r="P1294">
            <v>4714</v>
          </cell>
        </row>
        <row r="1295">
          <cell r="D1295" t="str">
            <v>UMB</v>
          </cell>
          <cell r="F1295" t="str">
            <v>077 12 02</v>
          </cell>
          <cell r="G1295" t="str">
            <v>01402</v>
          </cell>
          <cell r="N1295">
            <v>5604</v>
          </cell>
          <cell r="P1295">
            <v>3269</v>
          </cell>
        </row>
        <row r="1296">
          <cell r="D1296" t="str">
            <v>TVU</v>
          </cell>
          <cell r="F1296" t="str">
            <v>077 12 02</v>
          </cell>
          <cell r="G1296" t="str">
            <v>01402</v>
          </cell>
          <cell r="N1296">
            <v>4546</v>
          </cell>
          <cell r="P1296">
            <v>2650</v>
          </cell>
        </row>
        <row r="1297">
          <cell r="D1297" t="str">
            <v>UKF</v>
          </cell>
          <cell r="F1297" t="str">
            <v>077 12 02</v>
          </cell>
          <cell r="G1297" t="str">
            <v>01402</v>
          </cell>
          <cell r="N1297">
            <v>8439</v>
          </cell>
          <cell r="P1297">
            <v>4922</v>
          </cell>
        </row>
        <row r="1298">
          <cell r="D1298" t="str">
            <v>UKF</v>
          </cell>
          <cell r="F1298" t="str">
            <v>077 12 02</v>
          </cell>
          <cell r="G1298" t="str">
            <v>01402</v>
          </cell>
          <cell r="N1298">
            <v>1058</v>
          </cell>
          <cell r="P1298">
            <v>616</v>
          </cell>
        </row>
        <row r="1299">
          <cell r="D1299" t="str">
            <v>UK</v>
          </cell>
          <cell r="F1299" t="str">
            <v>077 12 02</v>
          </cell>
          <cell r="G1299" t="str">
            <v>01402</v>
          </cell>
          <cell r="N1299">
            <v>3877</v>
          </cell>
          <cell r="P1299">
            <v>2261</v>
          </cell>
        </row>
        <row r="1300">
          <cell r="D1300" t="str">
            <v>PU</v>
          </cell>
          <cell r="F1300" t="str">
            <v>077 12 02</v>
          </cell>
          <cell r="G1300" t="str">
            <v>01402</v>
          </cell>
          <cell r="N1300">
            <v>5584</v>
          </cell>
          <cell r="P1300">
            <v>3256</v>
          </cell>
        </row>
        <row r="1301">
          <cell r="D1301" t="str">
            <v>TVU</v>
          </cell>
          <cell r="F1301" t="str">
            <v>077 12 02</v>
          </cell>
          <cell r="G1301" t="str">
            <v>01402</v>
          </cell>
          <cell r="N1301">
            <v>11724</v>
          </cell>
          <cell r="P1301">
            <v>6839</v>
          </cell>
        </row>
        <row r="1302">
          <cell r="D1302" t="str">
            <v>UK</v>
          </cell>
          <cell r="F1302" t="str">
            <v>077 12 02</v>
          </cell>
          <cell r="G1302" t="str">
            <v>01402</v>
          </cell>
          <cell r="N1302">
            <v>5484</v>
          </cell>
          <cell r="P1302">
            <v>3199</v>
          </cell>
        </row>
        <row r="1303">
          <cell r="D1303" t="str">
            <v>UK</v>
          </cell>
          <cell r="F1303" t="str">
            <v>077 12 02</v>
          </cell>
          <cell r="G1303" t="str">
            <v>01402</v>
          </cell>
          <cell r="N1303">
            <v>8754</v>
          </cell>
          <cell r="P1303">
            <v>5105</v>
          </cell>
        </row>
        <row r="1304">
          <cell r="D1304" t="str">
            <v>UK</v>
          </cell>
          <cell r="F1304" t="str">
            <v>077 12 02</v>
          </cell>
          <cell r="G1304" t="str">
            <v>01402</v>
          </cell>
          <cell r="N1304">
            <v>1595</v>
          </cell>
          <cell r="P1304">
            <v>928</v>
          </cell>
        </row>
        <row r="1305">
          <cell r="D1305" t="str">
            <v>UK</v>
          </cell>
          <cell r="F1305" t="str">
            <v>077 12 02</v>
          </cell>
          <cell r="G1305" t="str">
            <v>01402</v>
          </cell>
          <cell r="N1305">
            <v>1726</v>
          </cell>
          <cell r="P1305">
            <v>1005</v>
          </cell>
        </row>
        <row r="1306">
          <cell r="D1306" t="str">
            <v>UMB</v>
          </cell>
          <cell r="F1306" t="str">
            <v>077 12 02</v>
          </cell>
          <cell r="G1306" t="str">
            <v>01402</v>
          </cell>
          <cell r="N1306">
            <v>7392</v>
          </cell>
          <cell r="P1306">
            <v>4312</v>
          </cell>
        </row>
        <row r="1307">
          <cell r="D1307" t="str">
            <v>UKF</v>
          </cell>
          <cell r="F1307" t="str">
            <v>077 12 02</v>
          </cell>
          <cell r="G1307" t="str">
            <v>01402</v>
          </cell>
          <cell r="N1307">
            <v>8565</v>
          </cell>
          <cell r="P1307">
            <v>4994</v>
          </cell>
        </row>
        <row r="1308">
          <cell r="D1308" t="str">
            <v>UK</v>
          </cell>
          <cell r="F1308" t="str">
            <v>077 12 02</v>
          </cell>
          <cell r="G1308" t="str">
            <v>01402</v>
          </cell>
          <cell r="N1308">
            <v>12108</v>
          </cell>
          <cell r="P1308">
            <v>7063</v>
          </cell>
        </row>
        <row r="1309">
          <cell r="D1309" t="str">
            <v>UK</v>
          </cell>
          <cell r="F1309" t="str">
            <v>077 12 02</v>
          </cell>
          <cell r="G1309" t="str">
            <v>01402</v>
          </cell>
          <cell r="N1309">
            <v>2884</v>
          </cell>
          <cell r="P1309">
            <v>1681</v>
          </cell>
        </row>
        <row r="1310">
          <cell r="D1310" t="str">
            <v>UK</v>
          </cell>
          <cell r="F1310" t="str">
            <v>077 12 02</v>
          </cell>
          <cell r="G1310" t="str">
            <v>01402</v>
          </cell>
          <cell r="N1310">
            <v>6371</v>
          </cell>
          <cell r="P1310">
            <v>3714</v>
          </cell>
        </row>
        <row r="1311">
          <cell r="D1311" t="str">
            <v>UMB</v>
          </cell>
          <cell r="F1311" t="str">
            <v>077 12 02</v>
          </cell>
          <cell r="G1311" t="str">
            <v>01402</v>
          </cell>
          <cell r="N1311">
            <v>6381</v>
          </cell>
          <cell r="P1311">
            <v>3720</v>
          </cell>
        </row>
        <row r="1312">
          <cell r="D1312" t="str">
            <v>UK</v>
          </cell>
          <cell r="F1312" t="str">
            <v>077 12 02</v>
          </cell>
          <cell r="G1312" t="str">
            <v>01402</v>
          </cell>
          <cell r="N1312">
            <v>1548</v>
          </cell>
          <cell r="P1312">
            <v>903</v>
          </cell>
        </row>
        <row r="1313">
          <cell r="D1313" t="str">
            <v>UK</v>
          </cell>
          <cell r="F1313" t="str">
            <v>077 12 02</v>
          </cell>
          <cell r="G1313" t="str">
            <v>01402</v>
          </cell>
          <cell r="N1313">
            <v>3625</v>
          </cell>
          <cell r="P1313">
            <v>2114</v>
          </cell>
        </row>
        <row r="1314">
          <cell r="D1314" t="str">
            <v>TVU</v>
          </cell>
          <cell r="F1314" t="str">
            <v>077 12 02</v>
          </cell>
          <cell r="G1314" t="str">
            <v>01402</v>
          </cell>
          <cell r="N1314">
            <v>2286</v>
          </cell>
          <cell r="P1314">
            <v>1332</v>
          </cell>
        </row>
        <row r="1315">
          <cell r="D1315" t="str">
            <v>STU</v>
          </cell>
          <cell r="F1315" t="str">
            <v>077 12 02</v>
          </cell>
          <cell r="G1315" t="str">
            <v>01402</v>
          </cell>
          <cell r="N1315">
            <v>9111</v>
          </cell>
          <cell r="P1315">
            <v>5314</v>
          </cell>
        </row>
        <row r="1316">
          <cell r="D1316" t="str">
            <v>UK</v>
          </cell>
          <cell r="F1316" t="str">
            <v>077 12 02</v>
          </cell>
          <cell r="G1316" t="str">
            <v>01402</v>
          </cell>
          <cell r="N1316">
            <v>2115</v>
          </cell>
          <cell r="P1316">
            <v>1233</v>
          </cell>
        </row>
        <row r="1317">
          <cell r="D1317" t="str">
            <v>UCM</v>
          </cell>
          <cell r="F1317" t="str">
            <v>077 12 02</v>
          </cell>
          <cell r="G1317" t="str">
            <v>01402</v>
          </cell>
          <cell r="N1317">
            <v>1166</v>
          </cell>
          <cell r="P1317">
            <v>679</v>
          </cell>
        </row>
        <row r="1318">
          <cell r="D1318" t="str">
            <v>UCM</v>
          </cell>
          <cell r="F1318" t="str">
            <v>077 12 02</v>
          </cell>
          <cell r="G1318" t="str">
            <v>01402</v>
          </cell>
          <cell r="N1318">
            <v>2537</v>
          </cell>
          <cell r="P1318">
            <v>1479</v>
          </cell>
        </row>
        <row r="1319">
          <cell r="D1319" t="str">
            <v>UPJŠ</v>
          </cell>
          <cell r="F1319" t="str">
            <v>077 12 02</v>
          </cell>
          <cell r="G1319" t="str">
            <v>01402</v>
          </cell>
          <cell r="N1319">
            <v>3801</v>
          </cell>
          <cell r="P1319">
            <v>2215</v>
          </cell>
        </row>
        <row r="1320">
          <cell r="D1320" t="str">
            <v>TVU</v>
          </cell>
          <cell r="F1320" t="str">
            <v>077 12 02</v>
          </cell>
          <cell r="G1320" t="str">
            <v>01402</v>
          </cell>
          <cell r="N1320">
            <v>10431</v>
          </cell>
          <cell r="P1320">
            <v>6084</v>
          </cell>
        </row>
        <row r="1321">
          <cell r="D1321" t="str">
            <v>UPJŠ</v>
          </cell>
          <cell r="F1321" t="str">
            <v>077 12 02</v>
          </cell>
          <cell r="G1321" t="str">
            <v>01402</v>
          </cell>
          <cell r="N1321">
            <v>15964</v>
          </cell>
          <cell r="P1321">
            <v>9311</v>
          </cell>
        </row>
        <row r="1322">
          <cell r="D1322" t="str">
            <v>UMB</v>
          </cell>
          <cell r="F1322" t="str">
            <v>077 12 02</v>
          </cell>
          <cell r="G1322" t="str">
            <v>01402</v>
          </cell>
          <cell r="N1322">
            <v>5274</v>
          </cell>
          <cell r="P1322">
            <v>3075</v>
          </cell>
        </row>
        <row r="1323">
          <cell r="D1323" t="str">
            <v>UK</v>
          </cell>
          <cell r="F1323" t="str">
            <v>077 12 02</v>
          </cell>
          <cell r="G1323" t="str">
            <v>01402</v>
          </cell>
          <cell r="N1323">
            <v>9486</v>
          </cell>
          <cell r="P1323">
            <v>5532</v>
          </cell>
        </row>
        <row r="1324">
          <cell r="D1324" t="str">
            <v>UMB</v>
          </cell>
          <cell r="F1324" t="str">
            <v>077 12 02</v>
          </cell>
          <cell r="G1324" t="str">
            <v>01402</v>
          </cell>
          <cell r="N1324">
            <v>15324</v>
          </cell>
          <cell r="P1324">
            <v>8939</v>
          </cell>
        </row>
        <row r="1325">
          <cell r="D1325" t="str">
            <v>KU</v>
          </cell>
          <cell r="F1325" t="str">
            <v>077 12 02</v>
          </cell>
          <cell r="G1325" t="str">
            <v>01402</v>
          </cell>
          <cell r="N1325">
            <v>2788</v>
          </cell>
          <cell r="P1325">
            <v>1625</v>
          </cell>
        </row>
        <row r="1326">
          <cell r="D1326" t="str">
            <v>PU</v>
          </cell>
          <cell r="F1326" t="str">
            <v>077 12 02</v>
          </cell>
          <cell r="G1326" t="str">
            <v>01402</v>
          </cell>
          <cell r="N1326">
            <v>10446</v>
          </cell>
          <cell r="P1326">
            <v>6092</v>
          </cell>
        </row>
        <row r="1327">
          <cell r="D1327" t="str">
            <v>TVU</v>
          </cell>
          <cell r="F1327" t="str">
            <v>077 12 02</v>
          </cell>
          <cell r="G1327" t="str">
            <v>01402</v>
          </cell>
          <cell r="N1327">
            <v>7712</v>
          </cell>
          <cell r="P1327">
            <v>4497</v>
          </cell>
        </row>
        <row r="1328">
          <cell r="D1328" t="str">
            <v>UK</v>
          </cell>
          <cell r="F1328" t="str">
            <v>077 12 02</v>
          </cell>
          <cell r="G1328" t="str">
            <v>01402</v>
          </cell>
          <cell r="N1328">
            <v>9329</v>
          </cell>
          <cell r="P1328">
            <v>5441</v>
          </cell>
        </row>
        <row r="1329">
          <cell r="D1329" t="str">
            <v>UK</v>
          </cell>
          <cell r="F1329" t="str">
            <v>077 12 02</v>
          </cell>
          <cell r="G1329" t="str">
            <v>01402</v>
          </cell>
          <cell r="N1329">
            <v>17342</v>
          </cell>
          <cell r="P1329">
            <v>10115</v>
          </cell>
        </row>
        <row r="1330">
          <cell r="D1330" t="str">
            <v>UK</v>
          </cell>
          <cell r="F1330" t="str">
            <v>077 12 02</v>
          </cell>
          <cell r="G1330" t="str">
            <v>01402</v>
          </cell>
          <cell r="N1330">
            <v>5388</v>
          </cell>
          <cell r="P1330">
            <v>3143</v>
          </cell>
        </row>
        <row r="1331">
          <cell r="D1331" t="str">
            <v>UMB</v>
          </cell>
          <cell r="F1331" t="str">
            <v>077 12 02</v>
          </cell>
          <cell r="G1331" t="str">
            <v>01402</v>
          </cell>
          <cell r="N1331">
            <v>8208</v>
          </cell>
          <cell r="P1331">
            <v>4788</v>
          </cell>
        </row>
        <row r="1332">
          <cell r="D1332" t="str">
            <v>UKF</v>
          </cell>
          <cell r="F1332" t="str">
            <v>077 12 02</v>
          </cell>
          <cell r="G1332" t="str">
            <v>01402</v>
          </cell>
          <cell r="N1332">
            <v>5057</v>
          </cell>
          <cell r="P1332">
            <v>2949</v>
          </cell>
        </row>
        <row r="1333">
          <cell r="D1333" t="str">
            <v>UK</v>
          </cell>
          <cell r="F1333" t="str">
            <v>077 12 02</v>
          </cell>
          <cell r="G1333" t="str">
            <v>01402</v>
          </cell>
          <cell r="N1333">
            <v>5165</v>
          </cell>
          <cell r="P1333">
            <v>3012</v>
          </cell>
        </row>
        <row r="1334">
          <cell r="D1334" t="str">
            <v>TVU</v>
          </cell>
          <cell r="F1334" t="str">
            <v>077 12 02</v>
          </cell>
          <cell r="G1334" t="str">
            <v>01402</v>
          </cell>
          <cell r="N1334">
            <v>2259</v>
          </cell>
          <cell r="P1334">
            <v>1317</v>
          </cell>
        </row>
        <row r="1335">
          <cell r="D1335" t="str">
            <v>PU</v>
          </cell>
          <cell r="F1335" t="str">
            <v>077 12 02</v>
          </cell>
          <cell r="G1335" t="str">
            <v>01402</v>
          </cell>
          <cell r="N1335">
            <v>3854</v>
          </cell>
          <cell r="P1335">
            <v>2247</v>
          </cell>
        </row>
        <row r="1336">
          <cell r="D1336" t="str">
            <v>PU</v>
          </cell>
          <cell r="F1336" t="str">
            <v>077 12 02</v>
          </cell>
          <cell r="G1336" t="str">
            <v>01402</v>
          </cell>
          <cell r="N1336">
            <v>7489</v>
          </cell>
          <cell r="P1336">
            <v>4368</v>
          </cell>
        </row>
        <row r="1337">
          <cell r="D1337" t="str">
            <v>UKF</v>
          </cell>
          <cell r="F1337" t="str">
            <v>077 12 02</v>
          </cell>
          <cell r="G1337" t="str">
            <v>01402</v>
          </cell>
          <cell r="N1337">
            <v>6440</v>
          </cell>
          <cell r="P1337">
            <v>3755</v>
          </cell>
        </row>
        <row r="1338">
          <cell r="D1338" t="str">
            <v>PU</v>
          </cell>
          <cell r="F1338" t="str">
            <v>077 12 02</v>
          </cell>
          <cell r="G1338" t="str">
            <v>01402</v>
          </cell>
          <cell r="N1338">
            <v>8632</v>
          </cell>
          <cell r="P1338">
            <v>5034</v>
          </cell>
        </row>
        <row r="1339">
          <cell r="D1339" t="str">
            <v>UKF</v>
          </cell>
          <cell r="F1339" t="str">
            <v>077 12 02</v>
          </cell>
          <cell r="G1339" t="str">
            <v>01402</v>
          </cell>
          <cell r="N1339">
            <v>6096</v>
          </cell>
          <cell r="P1339">
            <v>3556</v>
          </cell>
        </row>
        <row r="1340">
          <cell r="D1340" t="str">
            <v>UKF</v>
          </cell>
          <cell r="F1340" t="str">
            <v>077 12 02</v>
          </cell>
          <cell r="G1340" t="str">
            <v>01402</v>
          </cell>
          <cell r="N1340">
            <v>5284</v>
          </cell>
          <cell r="P1340">
            <v>3081</v>
          </cell>
        </row>
        <row r="1341">
          <cell r="D1341" t="str">
            <v>UMB</v>
          </cell>
          <cell r="F1341" t="str">
            <v>077 12 02</v>
          </cell>
          <cell r="G1341" t="str">
            <v>01402</v>
          </cell>
          <cell r="N1341">
            <v>5318</v>
          </cell>
          <cell r="P1341">
            <v>3101</v>
          </cell>
        </row>
        <row r="1342">
          <cell r="D1342" t="str">
            <v>PU</v>
          </cell>
          <cell r="F1342" t="str">
            <v>077 12 02</v>
          </cell>
          <cell r="G1342" t="str">
            <v>01402</v>
          </cell>
          <cell r="N1342">
            <v>9682</v>
          </cell>
          <cell r="P1342">
            <v>5646</v>
          </cell>
        </row>
        <row r="1343">
          <cell r="D1343" t="str">
            <v>UK</v>
          </cell>
          <cell r="F1343" t="str">
            <v>077 12 02</v>
          </cell>
          <cell r="G1343" t="str">
            <v>01402</v>
          </cell>
          <cell r="N1343">
            <v>6638</v>
          </cell>
          <cell r="P1343">
            <v>3871</v>
          </cell>
        </row>
        <row r="1344">
          <cell r="D1344" t="str">
            <v>UK</v>
          </cell>
          <cell r="F1344" t="str">
            <v>077 12 02</v>
          </cell>
          <cell r="G1344" t="str">
            <v>01402</v>
          </cell>
          <cell r="N1344">
            <v>3648</v>
          </cell>
          <cell r="P1344">
            <v>2128</v>
          </cell>
        </row>
        <row r="1345">
          <cell r="D1345" t="str">
            <v>UKF</v>
          </cell>
          <cell r="F1345" t="str">
            <v>077 12 02</v>
          </cell>
          <cell r="G1345" t="str">
            <v>01402</v>
          </cell>
          <cell r="N1345">
            <v>5039</v>
          </cell>
          <cell r="P1345">
            <v>2937</v>
          </cell>
        </row>
        <row r="1346">
          <cell r="D1346" t="str">
            <v>KU</v>
          </cell>
          <cell r="F1346" t="str">
            <v>077 12 02</v>
          </cell>
          <cell r="G1346" t="str">
            <v>01402</v>
          </cell>
          <cell r="N1346">
            <v>7383</v>
          </cell>
          <cell r="P1346">
            <v>4306</v>
          </cell>
        </row>
        <row r="1347">
          <cell r="D1347" t="str">
            <v>UPJŠ</v>
          </cell>
          <cell r="F1347" t="str">
            <v>077 12 02</v>
          </cell>
          <cell r="G1347" t="str">
            <v>01402</v>
          </cell>
          <cell r="N1347">
            <v>3805</v>
          </cell>
          <cell r="P1347">
            <v>2219</v>
          </cell>
        </row>
        <row r="1348">
          <cell r="D1348" t="str">
            <v>UK</v>
          </cell>
          <cell r="F1348" t="str">
            <v>077 12 02</v>
          </cell>
          <cell r="G1348" t="str">
            <v>01402</v>
          </cell>
          <cell r="N1348">
            <v>1832</v>
          </cell>
          <cell r="P1348">
            <v>1067</v>
          </cell>
        </row>
        <row r="1349">
          <cell r="D1349" t="str">
            <v>VŠVU</v>
          </cell>
          <cell r="F1349" t="str">
            <v>077 12 02</v>
          </cell>
          <cell r="G1349" t="str">
            <v>01402</v>
          </cell>
          <cell r="N1349">
            <v>6852</v>
          </cell>
          <cell r="P1349">
            <v>3997</v>
          </cell>
        </row>
        <row r="1350">
          <cell r="D1350" t="str">
            <v>UPJŠ</v>
          </cell>
          <cell r="F1350" t="str">
            <v>077 12 02</v>
          </cell>
          <cell r="G1350" t="str">
            <v>01402</v>
          </cell>
          <cell r="N1350">
            <v>5467</v>
          </cell>
          <cell r="P1350">
            <v>3187</v>
          </cell>
        </row>
        <row r="1351">
          <cell r="D1351" t="str">
            <v>KU</v>
          </cell>
          <cell r="F1351" t="str">
            <v>077 12 02</v>
          </cell>
          <cell r="G1351" t="str">
            <v>01402</v>
          </cell>
          <cell r="N1351">
            <v>4759</v>
          </cell>
          <cell r="P1351">
            <v>2774</v>
          </cell>
        </row>
        <row r="1352">
          <cell r="D1352" t="str">
            <v>PU</v>
          </cell>
          <cell r="F1352" t="str">
            <v>077 12 02</v>
          </cell>
          <cell r="G1352" t="str">
            <v>01402</v>
          </cell>
          <cell r="N1352">
            <v>9670</v>
          </cell>
          <cell r="P1352">
            <v>5639</v>
          </cell>
        </row>
        <row r="1353">
          <cell r="D1353" t="str">
            <v>UK</v>
          </cell>
          <cell r="F1353" t="str">
            <v>077 12 02</v>
          </cell>
          <cell r="G1353" t="str">
            <v>01402</v>
          </cell>
          <cell r="N1353">
            <v>8263</v>
          </cell>
          <cell r="P1353">
            <v>4818</v>
          </cell>
        </row>
        <row r="1354">
          <cell r="D1354" t="str">
            <v>UK</v>
          </cell>
          <cell r="F1354" t="str">
            <v>077 12 02</v>
          </cell>
          <cell r="G1354" t="str">
            <v>01402</v>
          </cell>
          <cell r="N1354">
            <v>11338</v>
          </cell>
          <cell r="P1354">
            <v>6612</v>
          </cell>
        </row>
        <row r="1355">
          <cell r="D1355" t="str">
            <v>PU</v>
          </cell>
          <cell r="F1355" t="str">
            <v>077 12 02</v>
          </cell>
          <cell r="G1355" t="str">
            <v>01402</v>
          </cell>
          <cell r="N1355">
            <v>5191</v>
          </cell>
          <cell r="P1355">
            <v>3026</v>
          </cell>
        </row>
        <row r="1356">
          <cell r="D1356" t="str">
            <v>UMB</v>
          </cell>
          <cell r="F1356" t="str">
            <v>077 12 02</v>
          </cell>
          <cell r="G1356" t="str">
            <v>01402</v>
          </cell>
          <cell r="N1356">
            <v>3344</v>
          </cell>
          <cell r="P1356">
            <v>1949</v>
          </cell>
        </row>
        <row r="1357">
          <cell r="D1357" t="str">
            <v>UCM</v>
          </cell>
          <cell r="F1357" t="str">
            <v>077 12 02</v>
          </cell>
          <cell r="G1357" t="str">
            <v>01402</v>
          </cell>
          <cell r="N1357">
            <v>1988</v>
          </cell>
          <cell r="P1357">
            <v>1158</v>
          </cell>
        </row>
        <row r="1358">
          <cell r="D1358" t="str">
            <v>UK</v>
          </cell>
          <cell r="F1358" t="str">
            <v>077 12 02</v>
          </cell>
          <cell r="G1358" t="str">
            <v>01402</v>
          </cell>
          <cell r="N1358">
            <v>8590</v>
          </cell>
          <cell r="P1358">
            <v>5009</v>
          </cell>
        </row>
        <row r="1359">
          <cell r="D1359" t="str">
            <v>PU</v>
          </cell>
          <cell r="F1359" t="str">
            <v>077 12 02</v>
          </cell>
          <cell r="G1359" t="str">
            <v>01402</v>
          </cell>
          <cell r="N1359">
            <v>8191</v>
          </cell>
          <cell r="P1359">
            <v>4776</v>
          </cell>
        </row>
        <row r="1360">
          <cell r="D1360" t="str">
            <v>UKF</v>
          </cell>
          <cell r="F1360" t="str">
            <v>077 12 02</v>
          </cell>
          <cell r="G1360" t="str">
            <v>01402</v>
          </cell>
          <cell r="N1360">
            <v>8849</v>
          </cell>
          <cell r="P1360">
            <v>5161</v>
          </cell>
        </row>
        <row r="1361">
          <cell r="D1361" t="str">
            <v>UCM</v>
          </cell>
          <cell r="F1361" t="str">
            <v>077 12 02</v>
          </cell>
          <cell r="G1361" t="str">
            <v>01402</v>
          </cell>
          <cell r="N1361">
            <v>7417</v>
          </cell>
          <cell r="P1361">
            <v>4326</v>
          </cell>
        </row>
        <row r="1362">
          <cell r="D1362" t="str">
            <v>KU</v>
          </cell>
          <cell r="F1362" t="str">
            <v>077 12 02</v>
          </cell>
          <cell r="G1362" t="str">
            <v>01402</v>
          </cell>
          <cell r="N1362">
            <v>7449</v>
          </cell>
          <cell r="P1362">
            <v>4343</v>
          </cell>
        </row>
        <row r="1363">
          <cell r="D1363" t="str">
            <v>UKF</v>
          </cell>
          <cell r="F1363" t="str">
            <v>077 12 02</v>
          </cell>
          <cell r="G1363" t="str">
            <v>01402</v>
          </cell>
          <cell r="N1363">
            <v>5282</v>
          </cell>
          <cell r="P1363">
            <v>3080</v>
          </cell>
        </row>
        <row r="1364">
          <cell r="D1364" t="str">
            <v>UMB</v>
          </cell>
          <cell r="F1364" t="str">
            <v>077 12 02</v>
          </cell>
          <cell r="G1364" t="str">
            <v>01402</v>
          </cell>
          <cell r="N1364">
            <v>5584</v>
          </cell>
          <cell r="P1364">
            <v>3256</v>
          </cell>
        </row>
        <row r="1365">
          <cell r="D1365" t="str">
            <v>PU</v>
          </cell>
          <cell r="F1365" t="str">
            <v>077 12 02</v>
          </cell>
          <cell r="G1365" t="str">
            <v>01402</v>
          </cell>
          <cell r="N1365">
            <v>4661</v>
          </cell>
          <cell r="P1365">
            <v>2718</v>
          </cell>
        </row>
        <row r="1366">
          <cell r="D1366" t="str">
            <v>VŠMU</v>
          </cell>
          <cell r="F1366" t="str">
            <v>077 12 02</v>
          </cell>
          <cell r="G1366" t="str">
            <v>01402</v>
          </cell>
          <cell r="N1366">
            <v>4529</v>
          </cell>
          <cell r="P1366">
            <v>2641</v>
          </cell>
        </row>
        <row r="1367">
          <cell r="D1367" t="str">
            <v>UPJŠ</v>
          </cell>
          <cell r="F1367" t="str">
            <v>077 12 02</v>
          </cell>
          <cell r="G1367" t="str">
            <v>01402</v>
          </cell>
          <cell r="N1367">
            <v>1436</v>
          </cell>
          <cell r="P1367">
            <v>836</v>
          </cell>
        </row>
        <row r="1368">
          <cell r="D1368" t="str">
            <v>SPU</v>
          </cell>
          <cell r="F1368" t="str">
            <v>077 12 02</v>
          </cell>
          <cell r="G1368" t="str">
            <v>01402</v>
          </cell>
          <cell r="N1368">
            <v>4915</v>
          </cell>
          <cell r="P1368">
            <v>2865</v>
          </cell>
        </row>
        <row r="1369">
          <cell r="D1369" t="str">
            <v>TVU</v>
          </cell>
          <cell r="F1369" t="str">
            <v>077 12 02</v>
          </cell>
          <cell r="G1369" t="str">
            <v>01402</v>
          </cell>
          <cell r="N1369">
            <v>12937</v>
          </cell>
          <cell r="P1369">
            <v>7546</v>
          </cell>
        </row>
        <row r="1370">
          <cell r="D1370" t="str">
            <v>UK</v>
          </cell>
          <cell r="F1370" t="str">
            <v>077 12 02</v>
          </cell>
          <cell r="G1370" t="str">
            <v>01402</v>
          </cell>
          <cell r="N1370">
            <v>9056</v>
          </cell>
          <cell r="P1370">
            <v>5281</v>
          </cell>
        </row>
        <row r="1371">
          <cell r="D1371" t="str">
            <v>ŽU</v>
          </cell>
          <cell r="F1371" t="str">
            <v>077 12 02</v>
          </cell>
          <cell r="G1371" t="str">
            <v>01402</v>
          </cell>
          <cell r="N1371">
            <v>17432</v>
          </cell>
          <cell r="P1371">
            <v>10167</v>
          </cell>
        </row>
        <row r="1372">
          <cell r="D1372" t="str">
            <v>PU</v>
          </cell>
          <cell r="F1372" t="str">
            <v>077 12 02</v>
          </cell>
          <cell r="G1372" t="str">
            <v>01402</v>
          </cell>
          <cell r="N1372">
            <v>15601</v>
          </cell>
          <cell r="P1372">
            <v>9100</v>
          </cell>
        </row>
        <row r="1373">
          <cell r="D1373" t="str">
            <v>UPJŠ</v>
          </cell>
          <cell r="F1373" t="str">
            <v>077 12 02</v>
          </cell>
          <cell r="G1373" t="str">
            <v>01402</v>
          </cell>
          <cell r="N1373">
            <v>4767</v>
          </cell>
          <cell r="P1373">
            <v>2780</v>
          </cell>
        </row>
        <row r="1374">
          <cell r="D1374" t="str">
            <v>TUZVO</v>
          </cell>
          <cell r="F1374" t="str">
            <v>077 12 02</v>
          </cell>
          <cell r="G1374" t="str">
            <v>01402</v>
          </cell>
          <cell r="N1374">
            <v>8267</v>
          </cell>
          <cell r="P1374">
            <v>4820</v>
          </cell>
        </row>
        <row r="1375">
          <cell r="D1375" t="str">
            <v>UMB</v>
          </cell>
          <cell r="F1375" t="str">
            <v>077 12 02</v>
          </cell>
          <cell r="G1375" t="str">
            <v>01402</v>
          </cell>
          <cell r="N1375">
            <v>6598</v>
          </cell>
          <cell r="P1375">
            <v>3847</v>
          </cell>
        </row>
        <row r="1376">
          <cell r="D1376" t="str">
            <v>UK</v>
          </cell>
          <cell r="F1376" t="str">
            <v>077 12 02</v>
          </cell>
          <cell r="G1376" t="str">
            <v>01402</v>
          </cell>
          <cell r="N1376">
            <v>18319</v>
          </cell>
          <cell r="P1376">
            <v>10684</v>
          </cell>
        </row>
        <row r="1377">
          <cell r="D1377" t="str">
            <v>TUAD</v>
          </cell>
          <cell r="F1377" t="str">
            <v>077 12 02</v>
          </cell>
          <cell r="G1377" t="str">
            <v>01402</v>
          </cell>
          <cell r="N1377">
            <v>11602</v>
          </cell>
          <cell r="P1377">
            <v>6766</v>
          </cell>
        </row>
        <row r="1378">
          <cell r="D1378" t="str">
            <v>TVU</v>
          </cell>
          <cell r="F1378" t="str">
            <v>077 12 02</v>
          </cell>
          <cell r="G1378" t="str">
            <v>01402</v>
          </cell>
          <cell r="N1378">
            <v>5472</v>
          </cell>
          <cell r="P1378">
            <v>3192</v>
          </cell>
        </row>
        <row r="1379">
          <cell r="D1379" t="str">
            <v>EU</v>
          </cell>
          <cell r="F1379" t="str">
            <v>077 12 02</v>
          </cell>
          <cell r="G1379" t="str">
            <v>01402</v>
          </cell>
          <cell r="N1379">
            <v>11535</v>
          </cell>
          <cell r="P1379">
            <v>6728</v>
          </cell>
        </row>
        <row r="1380">
          <cell r="D1380" t="str">
            <v>EU</v>
          </cell>
          <cell r="F1380" t="str">
            <v>077 12 02</v>
          </cell>
          <cell r="G1380" t="str">
            <v>01402</v>
          </cell>
          <cell r="N1380">
            <v>9481</v>
          </cell>
          <cell r="P1380">
            <v>5530</v>
          </cell>
        </row>
        <row r="1381">
          <cell r="D1381" t="str">
            <v>EU</v>
          </cell>
          <cell r="F1381" t="str">
            <v>077 12 02</v>
          </cell>
          <cell r="G1381" t="str">
            <v>01402</v>
          </cell>
          <cell r="N1381">
            <v>15468</v>
          </cell>
          <cell r="P1381">
            <v>9023</v>
          </cell>
        </row>
        <row r="1382">
          <cell r="D1382" t="str">
            <v>UK</v>
          </cell>
          <cell r="F1382" t="str">
            <v>077 12 02</v>
          </cell>
          <cell r="G1382" t="str">
            <v>01402</v>
          </cell>
          <cell r="N1382">
            <v>5797</v>
          </cell>
          <cell r="P1382">
            <v>3381</v>
          </cell>
        </row>
        <row r="1383">
          <cell r="D1383" t="str">
            <v>UMB</v>
          </cell>
          <cell r="F1383" t="str">
            <v>077 12 02</v>
          </cell>
          <cell r="G1383" t="str">
            <v>01402</v>
          </cell>
          <cell r="N1383">
            <v>9305</v>
          </cell>
          <cell r="P1383">
            <v>5427</v>
          </cell>
        </row>
        <row r="1384">
          <cell r="D1384" t="str">
            <v>UK</v>
          </cell>
          <cell r="F1384" t="str">
            <v>077 12 02</v>
          </cell>
          <cell r="G1384" t="str">
            <v>01402</v>
          </cell>
          <cell r="N1384">
            <v>6756</v>
          </cell>
          <cell r="P1384">
            <v>3941</v>
          </cell>
        </row>
        <row r="1385">
          <cell r="D1385" t="str">
            <v>SPU</v>
          </cell>
          <cell r="F1385" t="str">
            <v>077 12 02</v>
          </cell>
          <cell r="G1385" t="str">
            <v>01402</v>
          </cell>
          <cell r="N1385">
            <v>13230</v>
          </cell>
          <cell r="P1385">
            <v>7716</v>
          </cell>
        </row>
        <row r="1386">
          <cell r="D1386" t="str">
            <v>TVU</v>
          </cell>
          <cell r="F1386" t="str">
            <v>077 12 02</v>
          </cell>
          <cell r="G1386" t="str">
            <v>01402</v>
          </cell>
          <cell r="N1386">
            <v>6547</v>
          </cell>
          <cell r="P1386">
            <v>3817</v>
          </cell>
        </row>
        <row r="1387">
          <cell r="D1387" t="str">
            <v>EU</v>
          </cell>
          <cell r="F1387" t="str">
            <v>077 12 02</v>
          </cell>
          <cell r="G1387" t="str">
            <v>01402</v>
          </cell>
          <cell r="N1387">
            <v>15862</v>
          </cell>
          <cell r="P1387">
            <v>9251</v>
          </cell>
        </row>
        <row r="1388">
          <cell r="D1388" t="str">
            <v>UKF</v>
          </cell>
          <cell r="F1388" t="str">
            <v>077 12 02</v>
          </cell>
          <cell r="G1388" t="str">
            <v>01402</v>
          </cell>
          <cell r="N1388">
            <v>5415</v>
          </cell>
          <cell r="P1388">
            <v>3158</v>
          </cell>
        </row>
        <row r="1389">
          <cell r="D1389" t="str">
            <v>UCM</v>
          </cell>
          <cell r="F1389" t="str">
            <v>077 12 02</v>
          </cell>
          <cell r="G1389" t="str">
            <v>01402</v>
          </cell>
          <cell r="N1389">
            <v>6976</v>
          </cell>
          <cell r="P1389">
            <v>4068</v>
          </cell>
        </row>
        <row r="1390">
          <cell r="D1390" t="str">
            <v>ŽU</v>
          </cell>
          <cell r="F1390" t="str">
            <v>077 12 02</v>
          </cell>
          <cell r="G1390" t="str">
            <v>01402</v>
          </cell>
          <cell r="N1390">
            <v>6463</v>
          </cell>
          <cell r="P1390">
            <v>3768</v>
          </cell>
        </row>
        <row r="1391">
          <cell r="D1391" t="str">
            <v>TUZVO</v>
          </cell>
          <cell r="F1391" t="str">
            <v>077 12 02</v>
          </cell>
          <cell r="G1391" t="str">
            <v>01402</v>
          </cell>
          <cell r="N1391">
            <v>12804</v>
          </cell>
          <cell r="P1391">
            <v>7469</v>
          </cell>
        </row>
        <row r="1392">
          <cell r="D1392" t="str">
            <v>TUZVO</v>
          </cell>
          <cell r="F1392" t="str">
            <v>077 12 02</v>
          </cell>
          <cell r="G1392" t="str">
            <v>01402</v>
          </cell>
          <cell r="N1392">
            <v>7950</v>
          </cell>
          <cell r="P1392">
            <v>4636</v>
          </cell>
        </row>
        <row r="1393">
          <cell r="D1393" t="str">
            <v>UCM</v>
          </cell>
          <cell r="F1393" t="str">
            <v>077 12 02</v>
          </cell>
          <cell r="G1393" t="str">
            <v>01402</v>
          </cell>
          <cell r="N1393">
            <v>4424</v>
          </cell>
          <cell r="P1393">
            <v>2579</v>
          </cell>
        </row>
        <row r="1394">
          <cell r="D1394" t="str">
            <v>STU</v>
          </cell>
          <cell r="F1394" t="str">
            <v>077 12 02</v>
          </cell>
          <cell r="G1394" t="str">
            <v>01402</v>
          </cell>
          <cell r="N1394">
            <v>14629</v>
          </cell>
          <cell r="P1394">
            <v>8533</v>
          </cell>
        </row>
        <row r="1395">
          <cell r="D1395" t="str">
            <v>TUZVO</v>
          </cell>
          <cell r="F1395" t="str">
            <v>077 12 02</v>
          </cell>
          <cell r="G1395" t="str">
            <v>01402</v>
          </cell>
          <cell r="N1395">
            <v>7808</v>
          </cell>
          <cell r="P1395">
            <v>4553</v>
          </cell>
        </row>
        <row r="1396">
          <cell r="D1396" t="str">
            <v>SPU</v>
          </cell>
          <cell r="F1396" t="str">
            <v>077 12 02</v>
          </cell>
          <cell r="G1396" t="str">
            <v>01402</v>
          </cell>
          <cell r="N1396">
            <v>9896</v>
          </cell>
          <cell r="P1396">
            <v>5771</v>
          </cell>
        </row>
        <row r="1397">
          <cell r="D1397" t="str">
            <v>EU</v>
          </cell>
          <cell r="F1397" t="str">
            <v>077 12 02</v>
          </cell>
          <cell r="G1397" t="str">
            <v>01402</v>
          </cell>
          <cell r="N1397">
            <v>8222</v>
          </cell>
          <cell r="P1397">
            <v>4795</v>
          </cell>
        </row>
        <row r="1398">
          <cell r="D1398" t="str">
            <v>SPU</v>
          </cell>
          <cell r="F1398" t="str">
            <v>077 12 02</v>
          </cell>
          <cell r="G1398" t="str">
            <v>01402</v>
          </cell>
          <cell r="N1398">
            <v>5047</v>
          </cell>
          <cell r="P1398">
            <v>2942</v>
          </cell>
        </row>
        <row r="1399">
          <cell r="D1399" t="str">
            <v>TUKE</v>
          </cell>
          <cell r="F1399" t="str">
            <v>077 12 02</v>
          </cell>
          <cell r="G1399" t="str">
            <v>01402</v>
          </cell>
          <cell r="N1399">
            <v>10000</v>
          </cell>
          <cell r="P1399">
            <v>5832</v>
          </cell>
        </row>
        <row r="1400">
          <cell r="D1400" t="str">
            <v>UPJŠ</v>
          </cell>
          <cell r="F1400" t="str">
            <v>077 12 02</v>
          </cell>
          <cell r="G1400" t="str">
            <v>01402</v>
          </cell>
          <cell r="N1400">
            <v>10217</v>
          </cell>
          <cell r="P1400">
            <v>5959</v>
          </cell>
        </row>
        <row r="1401">
          <cell r="D1401" t="str">
            <v>ŽU</v>
          </cell>
          <cell r="F1401" t="str">
            <v>077 12 02</v>
          </cell>
          <cell r="G1401" t="str">
            <v>01402</v>
          </cell>
          <cell r="N1401">
            <v>8813</v>
          </cell>
          <cell r="P1401">
            <v>5140</v>
          </cell>
        </row>
        <row r="1402">
          <cell r="D1402" t="str">
            <v>TUKE</v>
          </cell>
          <cell r="F1402" t="str">
            <v>077 12 02</v>
          </cell>
          <cell r="G1402" t="str">
            <v>01402</v>
          </cell>
          <cell r="N1402">
            <v>6190</v>
          </cell>
          <cell r="P1402">
            <v>3609</v>
          </cell>
        </row>
        <row r="1403">
          <cell r="D1403" t="str">
            <v>ŽU</v>
          </cell>
          <cell r="F1403" t="str">
            <v>077 12 02</v>
          </cell>
          <cell r="G1403" t="str">
            <v>01402</v>
          </cell>
          <cell r="N1403">
            <v>8798</v>
          </cell>
          <cell r="P1403">
            <v>5131</v>
          </cell>
        </row>
        <row r="1404">
          <cell r="D1404" t="str">
            <v>ŽU</v>
          </cell>
          <cell r="F1404" t="str">
            <v>077 12 02</v>
          </cell>
          <cell r="G1404" t="str">
            <v>01402</v>
          </cell>
          <cell r="N1404">
            <v>6498</v>
          </cell>
          <cell r="P1404">
            <v>3789</v>
          </cell>
        </row>
        <row r="1405">
          <cell r="D1405" t="str">
            <v>UK</v>
          </cell>
          <cell r="F1405" t="str">
            <v>077 12 02</v>
          </cell>
          <cell r="G1405" t="str">
            <v>01402</v>
          </cell>
          <cell r="N1405">
            <v>9533</v>
          </cell>
          <cell r="P1405">
            <v>5560</v>
          </cell>
        </row>
        <row r="1406">
          <cell r="D1406" t="str">
            <v>ŽU</v>
          </cell>
          <cell r="F1406" t="str">
            <v>077 12 02</v>
          </cell>
          <cell r="G1406" t="str">
            <v>01402</v>
          </cell>
          <cell r="N1406">
            <v>9408</v>
          </cell>
          <cell r="P1406">
            <v>5488</v>
          </cell>
        </row>
        <row r="1407">
          <cell r="D1407" t="str">
            <v>TUAD</v>
          </cell>
          <cell r="F1407" t="str">
            <v>077 12 02</v>
          </cell>
          <cell r="G1407" t="str">
            <v>01402</v>
          </cell>
          <cell r="N1407">
            <v>3869</v>
          </cell>
          <cell r="P1407">
            <v>2256</v>
          </cell>
        </row>
        <row r="1408">
          <cell r="D1408" t="str">
            <v>ŽU</v>
          </cell>
          <cell r="F1408" t="str">
            <v>077 12 02</v>
          </cell>
          <cell r="G1408" t="str">
            <v>01402</v>
          </cell>
          <cell r="N1408">
            <v>9307</v>
          </cell>
          <cell r="P1408">
            <v>5427</v>
          </cell>
        </row>
        <row r="1409">
          <cell r="D1409" t="str">
            <v>UMB</v>
          </cell>
          <cell r="F1409" t="str">
            <v>077 12 02</v>
          </cell>
          <cell r="G1409" t="str">
            <v>01402</v>
          </cell>
          <cell r="N1409">
            <v>10614</v>
          </cell>
          <cell r="P1409">
            <v>6190</v>
          </cell>
        </row>
        <row r="1410">
          <cell r="D1410" t="str">
            <v>ŽU</v>
          </cell>
          <cell r="F1410" t="str">
            <v>077 12 02</v>
          </cell>
          <cell r="G1410" t="str">
            <v>01402</v>
          </cell>
          <cell r="N1410">
            <v>7327</v>
          </cell>
          <cell r="P1410">
            <v>4272</v>
          </cell>
        </row>
        <row r="1411">
          <cell r="D1411" t="str">
            <v>UPJŠ</v>
          </cell>
          <cell r="F1411" t="str">
            <v>077 12 02</v>
          </cell>
          <cell r="G1411" t="str">
            <v>01402</v>
          </cell>
          <cell r="N1411">
            <v>5320</v>
          </cell>
          <cell r="P1411">
            <v>3102</v>
          </cell>
        </row>
        <row r="1412">
          <cell r="D1412" t="str">
            <v>UPJŠ</v>
          </cell>
          <cell r="F1412" t="str">
            <v>077 12 02</v>
          </cell>
          <cell r="G1412" t="str">
            <v>01402</v>
          </cell>
          <cell r="N1412">
            <v>6859</v>
          </cell>
          <cell r="P1412">
            <v>3999</v>
          </cell>
        </row>
        <row r="1413">
          <cell r="D1413" t="str">
            <v>TVU</v>
          </cell>
          <cell r="F1413" t="str">
            <v>077 12 02</v>
          </cell>
          <cell r="G1413" t="str">
            <v>01402</v>
          </cell>
          <cell r="N1413">
            <v>2854</v>
          </cell>
          <cell r="P1413">
            <v>1663</v>
          </cell>
        </row>
        <row r="1414">
          <cell r="D1414" t="str">
            <v>EU</v>
          </cell>
          <cell r="F1414" t="str">
            <v>077 12 02</v>
          </cell>
          <cell r="G1414" t="str">
            <v>01402</v>
          </cell>
          <cell r="N1414">
            <v>7512</v>
          </cell>
          <cell r="P1414">
            <v>4382</v>
          </cell>
        </row>
        <row r="1415">
          <cell r="D1415" t="str">
            <v>TUZVO</v>
          </cell>
          <cell r="F1415" t="str">
            <v>077 12 02</v>
          </cell>
          <cell r="G1415" t="str">
            <v>01402</v>
          </cell>
          <cell r="N1415">
            <v>6802</v>
          </cell>
          <cell r="P1415">
            <v>3966</v>
          </cell>
        </row>
        <row r="1416">
          <cell r="D1416" t="str">
            <v>EU</v>
          </cell>
          <cell r="F1416" t="str">
            <v>077 12 02</v>
          </cell>
          <cell r="G1416" t="str">
            <v>01402</v>
          </cell>
          <cell r="N1416">
            <v>3862</v>
          </cell>
          <cell r="P1416">
            <v>2251</v>
          </cell>
        </row>
        <row r="1417">
          <cell r="D1417" t="str">
            <v>UMB</v>
          </cell>
          <cell r="F1417" t="str">
            <v>077 12 02</v>
          </cell>
          <cell r="G1417" t="str">
            <v>01402</v>
          </cell>
          <cell r="N1417">
            <v>3257</v>
          </cell>
          <cell r="P1417">
            <v>1899</v>
          </cell>
        </row>
        <row r="1418">
          <cell r="D1418" t="str">
            <v>EU</v>
          </cell>
          <cell r="F1418" t="str">
            <v>077 12 02</v>
          </cell>
          <cell r="G1418" t="str">
            <v>01402</v>
          </cell>
          <cell r="N1418">
            <v>13538</v>
          </cell>
          <cell r="P1418">
            <v>7896</v>
          </cell>
        </row>
        <row r="1419">
          <cell r="D1419" t="str">
            <v>TUKE</v>
          </cell>
          <cell r="F1419" t="str">
            <v>077 12 02</v>
          </cell>
          <cell r="G1419" t="str">
            <v>01402</v>
          </cell>
          <cell r="N1419">
            <v>7782</v>
          </cell>
          <cell r="P1419">
            <v>4538</v>
          </cell>
        </row>
        <row r="1420">
          <cell r="D1420" t="str">
            <v>TUAD</v>
          </cell>
          <cell r="F1420" t="str">
            <v>077 12 02</v>
          </cell>
          <cell r="G1420" t="str">
            <v>01402</v>
          </cell>
          <cell r="N1420">
            <v>7468</v>
          </cell>
          <cell r="P1420">
            <v>4355</v>
          </cell>
        </row>
        <row r="1421">
          <cell r="D1421" t="str">
            <v>UMB</v>
          </cell>
          <cell r="F1421" t="str">
            <v>077 12 02</v>
          </cell>
          <cell r="G1421" t="str">
            <v>01402</v>
          </cell>
          <cell r="N1421">
            <v>6452</v>
          </cell>
          <cell r="P1421">
            <v>3762</v>
          </cell>
        </row>
        <row r="1422">
          <cell r="D1422" t="str">
            <v>EU</v>
          </cell>
          <cell r="F1422" t="str">
            <v>077 12 02</v>
          </cell>
          <cell r="G1422" t="str">
            <v>01402</v>
          </cell>
          <cell r="N1422">
            <v>12979</v>
          </cell>
          <cell r="P1422">
            <v>7569</v>
          </cell>
        </row>
        <row r="1423">
          <cell r="D1423" t="str">
            <v>UK</v>
          </cell>
          <cell r="F1423" t="str">
            <v>077 12 02</v>
          </cell>
          <cell r="G1423" t="str">
            <v>01402</v>
          </cell>
          <cell r="N1423">
            <v>2506</v>
          </cell>
          <cell r="P1423">
            <v>1460</v>
          </cell>
        </row>
        <row r="1424">
          <cell r="D1424" t="str">
            <v>EU</v>
          </cell>
          <cell r="F1424" t="str">
            <v>077 12 02</v>
          </cell>
          <cell r="G1424" t="str">
            <v>01402</v>
          </cell>
          <cell r="N1424">
            <v>4408</v>
          </cell>
          <cell r="P1424">
            <v>2570</v>
          </cell>
        </row>
        <row r="1425">
          <cell r="D1425" t="str">
            <v>SPU</v>
          </cell>
          <cell r="F1425" t="str">
            <v>077 12 02</v>
          </cell>
          <cell r="G1425" t="str">
            <v>01402</v>
          </cell>
          <cell r="N1425">
            <v>4556</v>
          </cell>
          <cell r="P1425">
            <v>2656</v>
          </cell>
        </row>
        <row r="1426">
          <cell r="D1426" t="str">
            <v>UK</v>
          </cell>
          <cell r="F1426" t="str">
            <v>077 12 02</v>
          </cell>
          <cell r="G1426" t="str">
            <v>01402</v>
          </cell>
          <cell r="N1426">
            <v>6325</v>
          </cell>
          <cell r="P1426">
            <v>3689</v>
          </cell>
        </row>
        <row r="1427">
          <cell r="D1427" t="str">
            <v>UK</v>
          </cell>
          <cell r="F1427" t="str">
            <v>077 12 02</v>
          </cell>
          <cell r="G1427" t="str">
            <v>01402</v>
          </cell>
          <cell r="N1427">
            <v>17674</v>
          </cell>
          <cell r="P1427">
            <v>10308</v>
          </cell>
        </row>
        <row r="1428">
          <cell r="D1428" t="str">
            <v>UPJŠ</v>
          </cell>
          <cell r="F1428" t="str">
            <v>077 12 02</v>
          </cell>
          <cell r="G1428" t="str">
            <v>01402</v>
          </cell>
          <cell r="N1428">
            <v>15046</v>
          </cell>
          <cell r="P1428">
            <v>8775</v>
          </cell>
        </row>
        <row r="1429">
          <cell r="D1429" t="str">
            <v>UK</v>
          </cell>
          <cell r="F1429" t="str">
            <v>077 12 02</v>
          </cell>
          <cell r="G1429" t="str">
            <v>01402</v>
          </cell>
          <cell r="N1429">
            <v>4717</v>
          </cell>
          <cell r="P1429">
            <v>2751</v>
          </cell>
        </row>
        <row r="1430">
          <cell r="D1430" t="str">
            <v>UK</v>
          </cell>
          <cell r="F1430" t="str">
            <v>077 12 02</v>
          </cell>
          <cell r="G1430" t="str">
            <v>01402</v>
          </cell>
          <cell r="N1430">
            <v>7004</v>
          </cell>
          <cell r="P1430">
            <v>4084</v>
          </cell>
        </row>
        <row r="1431">
          <cell r="D1431" t="str">
            <v>ŽU</v>
          </cell>
          <cell r="F1431" t="str">
            <v>077 12 02</v>
          </cell>
          <cell r="G1431" t="str">
            <v>01402</v>
          </cell>
          <cell r="N1431">
            <v>4993</v>
          </cell>
          <cell r="P1431">
            <v>2912</v>
          </cell>
        </row>
        <row r="1432">
          <cell r="D1432" t="str">
            <v>UPJŠ</v>
          </cell>
          <cell r="F1432" t="str">
            <v>077 12 02</v>
          </cell>
          <cell r="G1432" t="str">
            <v>01402</v>
          </cell>
          <cell r="N1432">
            <v>9832</v>
          </cell>
          <cell r="P1432">
            <v>5734</v>
          </cell>
        </row>
        <row r="1433">
          <cell r="D1433" t="str">
            <v>UK</v>
          </cell>
          <cell r="F1433" t="str">
            <v>077 12 02</v>
          </cell>
          <cell r="G1433" t="str">
            <v>01402</v>
          </cell>
          <cell r="N1433">
            <v>6731</v>
          </cell>
          <cell r="P1433">
            <v>3924</v>
          </cell>
        </row>
        <row r="1434">
          <cell r="D1434" t="str">
            <v>UK</v>
          </cell>
          <cell r="F1434" t="str">
            <v>077 12 02</v>
          </cell>
          <cell r="G1434" t="str">
            <v>01402</v>
          </cell>
          <cell r="N1434">
            <v>10764</v>
          </cell>
          <cell r="P1434">
            <v>6279</v>
          </cell>
        </row>
        <row r="1435">
          <cell r="D1435" t="str">
            <v>STU</v>
          </cell>
          <cell r="F1435" t="str">
            <v>077 12 02</v>
          </cell>
          <cell r="G1435" t="str">
            <v>01402</v>
          </cell>
          <cell r="N1435">
            <v>17311</v>
          </cell>
          <cell r="P1435">
            <v>10096</v>
          </cell>
        </row>
        <row r="1436">
          <cell r="D1436" t="str">
            <v>UK</v>
          </cell>
          <cell r="F1436" t="str">
            <v>077 12 02</v>
          </cell>
          <cell r="G1436" t="str">
            <v>01402</v>
          </cell>
          <cell r="N1436">
            <v>19656</v>
          </cell>
          <cell r="P1436">
            <v>11466</v>
          </cell>
        </row>
        <row r="1437">
          <cell r="D1437" t="str">
            <v>UK</v>
          </cell>
          <cell r="F1437" t="str">
            <v>077 12 02</v>
          </cell>
          <cell r="G1437" t="str">
            <v>01402</v>
          </cell>
          <cell r="N1437">
            <v>5839</v>
          </cell>
          <cell r="P1437">
            <v>3404</v>
          </cell>
        </row>
        <row r="1438">
          <cell r="D1438" t="str">
            <v>UKF</v>
          </cell>
          <cell r="F1438" t="str">
            <v>077 12 02</v>
          </cell>
          <cell r="G1438" t="str">
            <v>01402</v>
          </cell>
          <cell r="N1438">
            <v>6523</v>
          </cell>
          <cell r="P1438">
            <v>3803</v>
          </cell>
        </row>
        <row r="1439">
          <cell r="D1439" t="str">
            <v>UK</v>
          </cell>
          <cell r="F1439" t="str">
            <v>077 12 02</v>
          </cell>
          <cell r="G1439" t="str">
            <v>01402</v>
          </cell>
          <cell r="N1439">
            <v>17997</v>
          </cell>
          <cell r="P1439">
            <v>10496</v>
          </cell>
        </row>
        <row r="1440">
          <cell r="D1440" t="str">
            <v>UK</v>
          </cell>
          <cell r="F1440" t="str">
            <v>077 12 02</v>
          </cell>
          <cell r="G1440" t="str">
            <v>01402</v>
          </cell>
          <cell r="N1440">
            <v>7876</v>
          </cell>
          <cell r="P1440">
            <v>4593</v>
          </cell>
        </row>
        <row r="1441">
          <cell r="D1441" t="str">
            <v>STU</v>
          </cell>
          <cell r="F1441" t="str">
            <v>077 12 02</v>
          </cell>
          <cell r="G1441" t="str">
            <v>01402</v>
          </cell>
          <cell r="N1441">
            <v>5265</v>
          </cell>
          <cell r="P1441">
            <v>3069</v>
          </cell>
        </row>
        <row r="1442">
          <cell r="D1442" t="str">
            <v>TUAD</v>
          </cell>
          <cell r="F1442" t="str">
            <v>077 12 02</v>
          </cell>
          <cell r="G1442" t="str">
            <v>01402</v>
          </cell>
          <cell r="N1442">
            <v>8539</v>
          </cell>
          <cell r="P1442">
            <v>4979</v>
          </cell>
        </row>
        <row r="1443">
          <cell r="D1443" t="str">
            <v>UK</v>
          </cell>
          <cell r="F1443" t="str">
            <v>077 12 02</v>
          </cell>
          <cell r="G1443" t="str">
            <v>01402</v>
          </cell>
          <cell r="N1443">
            <v>7773</v>
          </cell>
          <cell r="P1443">
            <v>4532</v>
          </cell>
        </row>
        <row r="1444">
          <cell r="D1444" t="str">
            <v>UKF</v>
          </cell>
          <cell r="F1444" t="str">
            <v>077 12 02</v>
          </cell>
          <cell r="G1444" t="str">
            <v>01402</v>
          </cell>
          <cell r="N1444">
            <v>11031</v>
          </cell>
          <cell r="P1444">
            <v>6434</v>
          </cell>
        </row>
        <row r="1445">
          <cell r="D1445" t="str">
            <v>SPU</v>
          </cell>
          <cell r="F1445" t="str">
            <v>077 12 02</v>
          </cell>
          <cell r="G1445" t="str">
            <v>01402</v>
          </cell>
          <cell r="N1445">
            <v>9795</v>
          </cell>
          <cell r="P1445">
            <v>5713</v>
          </cell>
        </row>
        <row r="1446">
          <cell r="D1446" t="str">
            <v>UK</v>
          </cell>
          <cell r="F1446" t="str">
            <v>077 12 02</v>
          </cell>
          <cell r="G1446" t="str">
            <v>01402</v>
          </cell>
          <cell r="N1446">
            <v>6651</v>
          </cell>
          <cell r="P1446">
            <v>3879</v>
          </cell>
        </row>
        <row r="1447">
          <cell r="D1447" t="str">
            <v>UK</v>
          </cell>
          <cell r="F1447" t="str">
            <v>077 12 02</v>
          </cell>
          <cell r="G1447" t="str">
            <v>01402</v>
          </cell>
          <cell r="N1447">
            <v>4164</v>
          </cell>
          <cell r="P1447">
            <v>2429</v>
          </cell>
        </row>
        <row r="1448">
          <cell r="D1448" t="str">
            <v>SPU</v>
          </cell>
          <cell r="F1448" t="str">
            <v>077 12 02</v>
          </cell>
          <cell r="G1448" t="str">
            <v>01402</v>
          </cell>
          <cell r="N1448">
            <v>9303</v>
          </cell>
          <cell r="P1448">
            <v>5426</v>
          </cell>
        </row>
        <row r="1449">
          <cell r="D1449" t="str">
            <v>SPU</v>
          </cell>
          <cell r="F1449" t="str">
            <v>077 12 02</v>
          </cell>
          <cell r="G1449" t="str">
            <v>01402</v>
          </cell>
          <cell r="N1449">
            <v>10939</v>
          </cell>
          <cell r="P1449">
            <v>6379</v>
          </cell>
        </row>
        <row r="1450">
          <cell r="D1450" t="str">
            <v>UPJŠ</v>
          </cell>
          <cell r="F1450" t="str">
            <v>077 12 02</v>
          </cell>
          <cell r="G1450" t="str">
            <v>01402</v>
          </cell>
          <cell r="N1450">
            <v>9259</v>
          </cell>
          <cell r="P1450">
            <v>5399</v>
          </cell>
        </row>
        <row r="1451">
          <cell r="D1451" t="str">
            <v>STU</v>
          </cell>
          <cell r="F1451" t="str">
            <v>077 12 02</v>
          </cell>
          <cell r="G1451" t="str">
            <v>01402</v>
          </cell>
          <cell r="N1451">
            <v>9446</v>
          </cell>
          <cell r="P1451">
            <v>5509</v>
          </cell>
        </row>
        <row r="1452">
          <cell r="D1452" t="str">
            <v>UPJŠ</v>
          </cell>
          <cell r="F1452" t="str">
            <v>077 12 02</v>
          </cell>
          <cell r="G1452" t="str">
            <v>01402</v>
          </cell>
          <cell r="N1452">
            <v>13556</v>
          </cell>
          <cell r="P1452">
            <v>7906</v>
          </cell>
        </row>
        <row r="1453">
          <cell r="D1453" t="str">
            <v>STU</v>
          </cell>
          <cell r="F1453" t="str">
            <v>077 12 02</v>
          </cell>
          <cell r="G1453" t="str">
            <v>01402</v>
          </cell>
          <cell r="N1453">
            <v>6049</v>
          </cell>
          <cell r="P1453">
            <v>3528</v>
          </cell>
        </row>
        <row r="1454">
          <cell r="D1454" t="str">
            <v>UPJŠ</v>
          </cell>
          <cell r="F1454" t="str">
            <v>077 12 02</v>
          </cell>
          <cell r="G1454" t="str">
            <v>01402</v>
          </cell>
          <cell r="N1454">
            <v>11564</v>
          </cell>
          <cell r="P1454">
            <v>6744</v>
          </cell>
        </row>
        <row r="1455">
          <cell r="D1455" t="str">
            <v>STU</v>
          </cell>
          <cell r="F1455" t="str">
            <v>077 12 02</v>
          </cell>
          <cell r="G1455" t="str">
            <v>01402</v>
          </cell>
          <cell r="N1455">
            <v>5257</v>
          </cell>
          <cell r="P1455">
            <v>3066</v>
          </cell>
        </row>
        <row r="1456">
          <cell r="D1456" t="str">
            <v>UK</v>
          </cell>
          <cell r="F1456" t="str">
            <v>077 12 02</v>
          </cell>
          <cell r="G1456" t="str">
            <v>01402</v>
          </cell>
          <cell r="N1456">
            <v>15253</v>
          </cell>
          <cell r="P1456">
            <v>8897</v>
          </cell>
        </row>
        <row r="1457">
          <cell r="D1457" t="str">
            <v>UCM</v>
          </cell>
          <cell r="F1457" t="str">
            <v>077 12 02</v>
          </cell>
          <cell r="G1457" t="str">
            <v>01402</v>
          </cell>
          <cell r="N1457">
            <v>14051</v>
          </cell>
          <cell r="P1457">
            <v>8194</v>
          </cell>
        </row>
        <row r="1458">
          <cell r="D1458" t="str">
            <v>UK</v>
          </cell>
          <cell r="F1458" t="str">
            <v>077 12 02</v>
          </cell>
          <cell r="G1458" t="str">
            <v>01402</v>
          </cell>
          <cell r="N1458">
            <v>12783</v>
          </cell>
          <cell r="P1458">
            <v>7456</v>
          </cell>
        </row>
        <row r="1459">
          <cell r="D1459" t="str">
            <v>UK</v>
          </cell>
          <cell r="F1459" t="str">
            <v>077 12 02</v>
          </cell>
          <cell r="G1459" t="str">
            <v>01402</v>
          </cell>
          <cell r="N1459">
            <v>10585</v>
          </cell>
          <cell r="P1459">
            <v>6174</v>
          </cell>
        </row>
        <row r="1460">
          <cell r="D1460" t="str">
            <v>UK</v>
          </cell>
          <cell r="F1460" t="str">
            <v>077 12 02</v>
          </cell>
          <cell r="G1460" t="str">
            <v>01402</v>
          </cell>
          <cell r="N1460">
            <v>20112</v>
          </cell>
          <cell r="P1460">
            <v>11732</v>
          </cell>
        </row>
        <row r="1461">
          <cell r="D1461" t="str">
            <v>UCM</v>
          </cell>
          <cell r="F1461" t="str">
            <v>077 12 02</v>
          </cell>
          <cell r="G1461" t="str">
            <v>01402</v>
          </cell>
          <cell r="N1461">
            <v>18984</v>
          </cell>
          <cell r="P1461">
            <v>11074</v>
          </cell>
        </row>
        <row r="1462">
          <cell r="D1462" t="str">
            <v>PU</v>
          </cell>
          <cell r="F1462" t="str">
            <v>077 12 02</v>
          </cell>
          <cell r="G1462" t="str">
            <v>01402</v>
          </cell>
          <cell r="N1462">
            <v>16773</v>
          </cell>
          <cell r="P1462">
            <v>9782</v>
          </cell>
        </row>
        <row r="1463">
          <cell r="D1463" t="str">
            <v>UK</v>
          </cell>
          <cell r="F1463" t="str">
            <v>077 12 02</v>
          </cell>
          <cell r="G1463" t="str">
            <v>01402</v>
          </cell>
          <cell r="N1463">
            <v>13664</v>
          </cell>
          <cell r="P1463">
            <v>7969</v>
          </cell>
        </row>
        <row r="1464">
          <cell r="D1464" t="str">
            <v>UK</v>
          </cell>
          <cell r="F1464" t="str">
            <v>077 12 02</v>
          </cell>
          <cell r="G1464" t="str">
            <v>01402</v>
          </cell>
          <cell r="N1464">
            <v>13908</v>
          </cell>
          <cell r="P1464">
            <v>8113</v>
          </cell>
        </row>
        <row r="1465">
          <cell r="D1465" t="str">
            <v>UK</v>
          </cell>
          <cell r="F1465" t="str">
            <v>077 12 02</v>
          </cell>
          <cell r="G1465" t="str">
            <v>01402</v>
          </cell>
          <cell r="N1465">
            <v>15109</v>
          </cell>
          <cell r="P1465">
            <v>8813</v>
          </cell>
        </row>
        <row r="1466">
          <cell r="D1466" t="str">
            <v>UK</v>
          </cell>
          <cell r="F1466" t="str">
            <v>077 12 02</v>
          </cell>
          <cell r="G1466" t="str">
            <v>01402</v>
          </cell>
          <cell r="N1466">
            <v>12911</v>
          </cell>
          <cell r="P1466">
            <v>7529</v>
          </cell>
        </row>
        <row r="1467">
          <cell r="D1467" t="str">
            <v>UPJŠ</v>
          </cell>
          <cell r="F1467" t="str">
            <v>077 12 02</v>
          </cell>
          <cell r="G1467" t="str">
            <v>01402</v>
          </cell>
          <cell r="N1467">
            <v>2290</v>
          </cell>
          <cell r="P1467">
            <v>1334</v>
          </cell>
        </row>
        <row r="1468">
          <cell r="D1468" t="str">
            <v>UK</v>
          </cell>
          <cell r="F1468" t="str">
            <v>077 12 02</v>
          </cell>
          <cell r="G1468" t="str">
            <v>01402</v>
          </cell>
          <cell r="N1468">
            <v>4158</v>
          </cell>
          <cell r="P1468">
            <v>2424</v>
          </cell>
        </row>
        <row r="1469">
          <cell r="D1469" t="str">
            <v>UPJŠ</v>
          </cell>
          <cell r="F1469" t="str">
            <v>077 12 02</v>
          </cell>
          <cell r="G1469" t="str">
            <v>01402</v>
          </cell>
          <cell r="N1469">
            <v>8283</v>
          </cell>
          <cell r="P1469">
            <v>4831</v>
          </cell>
        </row>
        <row r="1470">
          <cell r="D1470" t="str">
            <v>UK</v>
          </cell>
          <cell r="F1470" t="str">
            <v>077 12 02</v>
          </cell>
          <cell r="G1470" t="str">
            <v>01402</v>
          </cell>
          <cell r="N1470">
            <v>13366</v>
          </cell>
          <cell r="P1470">
            <v>7795</v>
          </cell>
        </row>
        <row r="1471">
          <cell r="D1471" t="str">
            <v>TUZVO</v>
          </cell>
          <cell r="F1471" t="str">
            <v>077 12 02</v>
          </cell>
          <cell r="G1471" t="str">
            <v>01402</v>
          </cell>
          <cell r="N1471">
            <v>4736</v>
          </cell>
          <cell r="P1471">
            <v>2761</v>
          </cell>
        </row>
        <row r="1472">
          <cell r="D1472" t="str">
            <v>UPJŠ</v>
          </cell>
          <cell r="F1472" t="str">
            <v>077 12 02</v>
          </cell>
          <cell r="G1472" t="str">
            <v>01402</v>
          </cell>
          <cell r="N1472">
            <v>7545</v>
          </cell>
          <cell r="P1472">
            <v>4399</v>
          </cell>
        </row>
        <row r="1473">
          <cell r="D1473" t="str">
            <v>UK</v>
          </cell>
          <cell r="F1473" t="str">
            <v>077 12 02</v>
          </cell>
          <cell r="G1473" t="str">
            <v>01402</v>
          </cell>
          <cell r="N1473">
            <v>12418</v>
          </cell>
          <cell r="P1473">
            <v>7242</v>
          </cell>
        </row>
        <row r="1474">
          <cell r="D1474" t="str">
            <v>STU</v>
          </cell>
          <cell r="F1474" t="str">
            <v>077 12 02</v>
          </cell>
          <cell r="G1474" t="str">
            <v>01402</v>
          </cell>
          <cell r="N1474">
            <v>20080</v>
          </cell>
          <cell r="P1474">
            <v>11712</v>
          </cell>
        </row>
        <row r="1475">
          <cell r="D1475" t="str">
            <v>STU</v>
          </cell>
          <cell r="F1475" t="str">
            <v>077 12 02</v>
          </cell>
          <cell r="G1475" t="str">
            <v>01402</v>
          </cell>
          <cell r="N1475">
            <v>19760</v>
          </cell>
          <cell r="P1475">
            <v>11525</v>
          </cell>
        </row>
        <row r="1476">
          <cell r="D1476" t="str">
            <v>STU</v>
          </cell>
          <cell r="F1476" t="str">
            <v>077 12 02</v>
          </cell>
          <cell r="G1476" t="str">
            <v>01402</v>
          </cell>
          <cell r="N1476">
            <v>18383</v>
          </cell>
          <cell r="P1476">
            <v>10721</v>
          </cell>
        </row>
        <row r="1477">
          <cell r="D1477" t="str">
            <v>STU</v>
          </cell>
          <cell r="F1477" t="str">
            <v>077 12 02</v>
          </cell>
          <cell r="G1477" t="str">
            <v>01402</v>
          </cell>
          <cell r="N1477">
            <v>13390</v>
          </cell>
          <cell r="P1477">
            <v>7809</v>
          </cell>
        </row>
        <row r="1478">
          <cell r="D1478" t="str">
            <v>TUKE</v>
          </cell>
          <cell r="F1478" t="str">
            <v>077 12 02</v>
          </cell>
          <cell r="G1478" t="str">
            <v>01402</v>
          </cell>
          <cell r="N1478">
            <v>5383</v>
          </cell>
          <cell r="P1478">
            <v>3138</v>
          </cell>
        </row>
        <row r="1479">
          <cell r="D1479" t="str">
            <v>STU</v>
          </cell>
          <cell r="F1479" t="str">
            <v>077 12 02</v>
          </cell>
          <cell r="G1479" t="str">
            <v>01402</v>
          </cell>
          <cell r="N1479">
            <v>12276</v>
          </cell>
          <cell r="P1479">
            <v>7161</v>
          </cell>
        </row>
        <row r="1480">
          <cell r="D1480" t="str">
            <v>TUKE</v>
          </cell>
          <cell r="F1480" t="str">
            <v>077 12 02</v>
          </cell>
          <cell r="G1480" t="str">
            <v>01402</v>
          </cell>
          <cell r="N1480">
            <v>11049</v>
          </cell>
          <cell r="P1480">
            <v>6443</v>
          </cell>
        </row>
        <row r="1481">
          <cell r="D1481" t="str">
            <v>ŽU</v>
          </cell>
          <cell r="F1481" t="str">
            <v>077 12 02</v>
          </cell>
          <cell r="G1481" t="str">
            <v>01402</v>
          </cell>
          <cell r="N1481">
            <v>4797</v>
          </cell>
          <cell r="P1481">
            <v>2796</v>
          </cell>
        </row>
        <row r="1482">
          <cell r="D1482" t="str">
            <v>ŽU</v>
          </cell>
          <cell r="F1482" t="str">
            <v>077 12 02</v>
          </cell>
          <cell r="G1482" t="str">
            <v>01402</v>
          </cell>
          <cell r="N1482">
            <v>3714</v>
          </cell>
          <cell r="P1482">
            <v>2165</v>
          </cell>
        </row>
        <row r="1483">
          <cell r="D1483" t="str">
            <v>TUKE</v>
          </cell>
          <cell r="F1483" t="str">
            <v>077 12 02</v>
          </cell>
          <cell r="G1483" t="str">
            <v>01402</v>
          </cell>
          <cell r="N1483">
            <v>17641</v>
          </cell>
          <cell r="P1483">
            <v>10290</v>
          </cell>
        </row>
        <row r="1484">
          <cell r="D1484" t="str">
            <v>ŽU</v>
          </cell>
          <cell r="F1484" t="str">
            <v>077 12 02</v>
          </cell>
          <cell r="G1484" t="str">
            <v>01402</v>
          </cell>
          <cell r="N1484">
            <v>10675</v>
          </cell>
          <cell r="P1484">
            <v>6225</v>
          </cell>
        </row>
        <row r="1485">
          <cell r="D1485" t="str">
            <v>TUKE</v>
          </cell>
          <cell r="F1485" t="str">
            <v>077 12 02</v>
          </cell>
          <cell r="G1485" t="str">
            <v>01402</v>
          </cell>
          <cell r="N1485">
            <v>12210</v>
          </cell>
          <cell r="P1485">
            <v>7121</v>
          </cell>
        </row>
        <row r="1486">
          <cell r="D1486" t="str">
            <v>STU</v>
          </cell>
          <cell r="F1486" t="str">
            <v>077 12 02</v>
          </cell>
          <cell r="G1486" t="str">
            <v>01402</v>
          </cell>
          <cell r="N1486">
            <v>11754</v>
          </cell>
          <cell r="P1486">
            <v>6855</v>
          </cell>
        </row>
        <row r="1487">
          <cell r="D1487" t="str">
            <v>TUKE</v>
          </cell>
          <cell r="F1487" t="str">
            <v>077 12 02</v>
          </cell>
          <cell r="G1487" t="str">
            <v>01402</v>
          </cell>
          <cell r="N1487">
            <v>11409</v>
          </cell>
          <cell r="P1487">
            <v>6653</v>
          </cell>
        </row>
        <row r="1488">
          <cell r="D1488" t="str">
            <v>STU</v>
          </cell>
          <cell r="F1488" t="str">
            <v>077 12 02</v>
          </cell>
          <cell r="G1488" t="str">
            <v>01402</v>
          </cell>
          <cell r="N1488">
            <v>3663</v>
          </cell>
          <cell r="P1488">
            <v>2136</v>
          </cell>
        </row>
        <row r="1489">
          <cell r="D1489" t="str">
            <v>TUKE</v>
          </cell>
          <cell r="F1489" t="str">
            <v>077 12 02</v>
          </cell>
          <cell r="G1489" t="str">
            <v>01402</v>
          </cell>
          <cell r="N1489">
            <v>7294</v>
          </cell>
          <cell r="P1489">
            <v>4253</v>
          </cell>
        </row>
        <row r="1490">
          <cell r="D1490" t="str">
            <v>STU</v>
          </cell>
          <cell r="F1490" t="str">
            <v>077 12 02</v>
          </cell>
          <cell r="G1490" t="str">
            <v>01402</v>
          </cell>
          <cell r="N1490">
            <v>12989</v>
          </cell>
          <cell r="P1490">
            <v>7576</v>
          </cell>
        </row>
        <row r="1491">
          <cell r="D1491" t="str">
            <v>TUKE</v>
          </cell>
          <cell r="F1491" t="str">
            <v>077 12 02</v>
          </cell>
          <cell r="G1491" t="str">
            <v>01402</v>
          </cell>
          <cell r="N1491">
            <v>16136</v>
          </cell>
          <cell r="P1491">
            <v>9411</v>
          </cell>
        </row>
        <row r="1492">
          <cell r="D1492" t="str">
            <v>TUAD</v>
          </cell>
          <cell r="F1492" t="str">
            <v>077 12 02</v>
          </cell>
          <cell r="G1492" t="str">
            <v>01402</v>
          </cell>
          <cell r="N1492">
            <v>10108</v>
          </cell>
          <cell r="P1492">
            <v>5895</v>
          </cell>
        </row>
        <row r="1493">
          <cell r="D1493" t="str">
            <v>STU</v>
          </cell>
          <cell r="F1493" t="str">
            <v>077 12 02</v>
          </cell>
          <cell r="G1493" t="str">
            <v>01402</v>
          </cell>
          <cell r="N1493">
            <v>20158</v>
          </cell>
          <cell r="P1493">
            <v>11757</v>
          </cell>
        </row>
        <row r="1494">
          <cell r="D1494" t="str">
            <v>ŽU</v>
          </cell>
          <cell r="F1494" t="str">
            <v>077 12 02</v>
          </cell>
          <cell r="G1494" t="str">
            <v>01402</v>
          </cell>
          <cell r="N1494">
            <v>19658</v>
          </cell>
          <cell r="P1494">
            <v>11466</v>
          </cell>
        </row>
        <row r="1495">
          <cell r="D1495" t="str">
            <v>TUAD</v>
          </cell>
          <cell r="F1495" t="str">
            <v>077 12 02</v>
          </cell>
          <cell r="G1495" t="str">
            <v>01402</v>
          </cell>
          <cell r="N1495">
            <v>6701</v>
          </cell>
          <cell r="P1495">
            <v>3908</v>
          </cell>
        </row>
        <row r="1496">
          <cell r="D1496" t="str">
            <v>ŽU</v>
          </cell>
          <cell r="F1496" t="str">
            <v>077 12 02</v>
          </cell>
          <cell r="G1496" t="str">
            <v>01402</v>
          </cell>
          <cell r="N1496">
            <v>19321</v>
          </cell>
          <cell r="P1496">
            <v>11270</v>
          </cell>
        </row>
        <row r="1497">
          <cell r="D1497" t="str">
            <v>STU</v>
          </cell>
          <cell r="F1497" t="str">
            <v>077 12 02</v>
          </cell>
          <cell r="G1497" t="str">
            <v>01402</v>
          </cell>
          <cell r="N1497">
            <v>12861</v>
          </cell>
          <cell r="P1497">
            <v>7500</v>
          </cell>
        </row>
        <row r="1498">
          <cell r="D1498" t="str">
            <v>TUAD</v>
          </cell>
          <cell r="F1498" t="str">
            <v>077 12 02</v>
          </cell>
          <cell r="G1498" t="str">
            <v>01402</v>
          </cell>
          <cell r="N1498">
            <v>8117</v>
          </cell>
          <cell r="P1498">
            <v>4734</v>
          </cell>
        </row>
        <row r="1499">
          <cell r="D1499" t="str">
            <v>STU</v>
          </cell>
          <cell r="F1499" t="str">
            <v>077 12 02</v>
          </cell>
          <cell r="G1499" t="str">
            <v>01402</v>
          </cell>
          <cell r="N1499">
            <v>13432</v>
          </cell>
          <cell r="P1499">
            <v>7834</v>
          </cell>
        </row>
        <row r="1500">
          <cell r="D1500" t="str">
            <v>TUKE</v>
          </cell>
          <cell r="F1500" t="str">
            <v>077 12 02</v>
          </cell>
          <cell r="G1500" t="str">
            <v>01402</v>
          </cell>
          <cell r="N1500">
            <v>11096</v>
          </cell>
          <cell r="P1500">
            <v>6471</v>
          </cell>
        </row>
        <row r="1501">
          <cell r="D1501" t="str">
            <v>TUKE</v>
          </cell>
          <cell r="F1501" t="str">
            <v>077 12 02</v>
          </cell>
          <cell r="G1501" t="str">
            <v>01402</v>
          </cell>
          <cell r="N1501">
            <v>16903</v>
          </cell>
          <cell r="P1501">
            <v>9858</v>
          </cell>
        </row>
        <row r="1502">
          <cell r="D1502" t="str">
            <v>TUKE</v>
          </cell>
          <cell r="F1502" t="str">
            <v>077 12 02</v>
          </cell>
          <cell r="G1502" t="str">
            <v>01402</v>
          </cell>
          <cell r="N1502">
            <v>14649</v>
          </cell>
          <cell r="P1502">
            <v>8543</v>
          </cell>
        </row>
        <row r="1503">
          <cell r="D1503" t="str">
            <v>UPJŠ</v>
          </cell>
          <cell r="F1503" t="str">
            <v>077 12 02</v>
          </cell>
          <cell r="G1503" t="str">
            <v>01402</v>
          </cell>
          <cell r="N1503">
            <v>9042</v>
          </cell>
          <cell r="P1503">
            <v>5273</v>
          </cell>
        </row>
        <row r="1504">
          <cell r="D1504" t="str">
            <v>TUKE</v>
          </cell>
          <cell r="F1504" t="str">
            <v>077 12 02</v>
          </cell>
          <cell r="G1504" t="str">
            <v>01402</v>
          </cell>
          <cell r="N1504">
            <v>10033</v>
          </cell>
          <cell r="P1504">
            <v>5852</v>
          </cell>
        </row>
        <row r="1505">
          <cell r="D1505" t="str">
            <v>TUKE</v>
          </cell>
          <cell r="F1505" t="str">
            <v>077 12 02</v>
          </cell>
          <cell r="G1505" t="str">
            <v>01402</v>
          </cell>
          <cell r="N1505">
            <v>11563</v>
          </cell>
          <cell r="P1505">
            <v>6743</v>
          </cell>
        </row>
        <row r="1506">
          <cell r="D1506" t="str">
            <v>STU</v>
          </cell>
          <cell r="F1506" t="str">
            <v>077 12 02</v>
          </cell>
          <cell r="G1506" t="str">
            <v>01402</v>
          </cell>
          <cell r="N1506">
            <v>15002</v>
          </cell>
          <cell r="P1506">
            <v>8750</v>
          </cell>
        </row>
        <row r="1507">
          <cell r="D1507" t="str">
            <v>TUKE</v>
          </cell>
          <cell r="F1507" t="str">
            <v>077 12 02</v>
          </cell>
          <cell r="G1507" t="str">
            <v>01402</v>
          </cell>
          <cell r="N1507">
            <v>11904</v>
          </cell>
          <cell r="P1507">
            <v>6944</v>
          </cell>
        </row>
        <row r="1508">
          <cell r="D1508" t="str">
            <v>STU</v>
          </cell>
          <cell r="F1508" t="str">
            <v>077 12 02</v>
          </cell>
          <cell r="G1508" t="str">
            <v>01402</v>
          </cell>
          <cell r="N1508">
            <v>7638</v>
          </cell>
          <cell r="P1508">
            <v>4454</v>
          </cell>
        </row>
        <row r="1509">
          <cell r="D1509" t="str">
            <v>ŽU</v>
          </cell>
          <cell r="F1509" t="str">
            <v>077 12 02</v>
          </cell>
          <cell r="G1509" t="str">
            <v>01402</v>
          </cell>
          <cell r="N1509">
            <v>13344</v>
          </cell>
          <cell r="P1509">
            <v>7784</v>
          </cell>
        </row>
        <row r="1510">
          <cell r="D1510" t="str">
            <v>UK</v>
          </cell>
          <cell r="F1510" t="str">
            <v>077 12 02</v>
          </cell>
          <cell r="G1510" t="str">
            <v>01402</v>
          </cell>
          <cell r="N1510">
            <v>13530</v>
          </cell>
          <cell r="P1510">
            <v>7891</v>
          </cell>
        </row>
        <row r="1511">
          <cell r="D1511" t="str">
            <v>TUZVO</v>
          </cell>
          <cell r="F1511" t="str">
            <v>077 12 02</v>
          </cell>
          <cell r="G1511" t="str">
            <v>01402</v>
          </cell>
          <cell r="N1511">
            <v>13434</v>
          </cell>
          <cell r="P1511">
            <v>7835</v>
          </cell>
        </row>
        <row r="1512">
          <cell r="D1512" t="str">
            <v>SPU</v>
          </cell>
          <cell r="F1512" t="str">
            <v>077 12 02</v>
          </cell>
          <cell r="G1512" t="str">
            <v>01402</v>
          </cell>
          <cell r="N1512">
            <v>18273</v>
          </cell>
          <cell r="P1512">
            <v>10657</v>
          </cell>
        </row>
        <row r="1513">
          <cell r="D1513" t="str">
            <v>UVLF</v>
          </cell>
          <cell r="F1513" t="str">
            <v>077 12 02</v>
          </cell>
          <cell r="G1513" t="str">
            <v>01402</v>
          </cell>
          <cell r="N1513">
            <v>13145</v>
          </cell>
          <cell r="P1513">
            <v>7667</v>
          </cell>
        </row>
        <row r="1514">
          <cell r="D1514" t="str">
            <v>UMB</v>
          </cell>
          <cell r="F1514" t="str">
            <v>077 12 02</v>
          </cell>
          <cell r="G1514" t="str">
            <v>01402</v>
          </cell>
          <cell r="N1514">
            <v>8233</v>
          </cell>
          <cell r="P1514">
            <v>4802</v>
          </cell>
        </row>
        <row r="1515">
          <cell r="D1515" t="str">
            <v>STU</v>
          </cell>
          <cell r="F1515" t="str">
            <v>077 12 02</v>
          </cell>
          <cell r="G1515" t="str">
            <v>01402</v>
          </cell>
          <cell r="N1515">
            <v>9519</v>
          </cell>
          <cell r="P1515">
            <v>5552</v>
          </cell>
        </row>
        <row r="1516">
          <cell r="D1516" t="str">
            <v>UVLF</v>
          </cell>
          <cell r="F1516" t="str">
            <v>077 12 02</v>
          </cell>
          <cell r="G1516" t="str">
            <v>01402</v>
          </cell>
          <cell r="N1516">
            <v>17396</v>
          </cell>
          <cell r="P1516">
            <v>10146</v>
          </cell>
        </row>
        <row r="1517">
          <cell r="D1517" t="str">
            <v>UVLF</v>
          </cell>
          <cell r="F1517" t="str">
            <v>077 12 02</v>
          </cell>
          <cell r="G1517" t="str">
            <v>01402</v>
          </cell>
          <cell r="N1517">
            <v>17211</v>
          </cell>
          <cell r="P1517">
            <v>10039</v>
          </cell>
        </row>
        <row r="1518">
          <cell r="D1518" t="str">
            <v>SPU</v>
          </cell>
          <cell r="F1518" t="str">
            <v>077 12 02</v>
          </cell>
          <cell r="G1518" t="str">
            <v>01402</v>
          </cell>
          <cell r="N1518">
            <v>13844</v>
          </cell>
          <cell r="P1518">
            <v>8074</v>
          </cell>
        </row>
        <row r="1519">
          <cell r="D1519" t="str">
            <v>UPJŠ</v>
          </cell>
          <cell r="F1519" t="str">
            <v>077 12 02</v>
          </cell>
          <cell r="G1519" t="str">
            <v>01402</v>
          </cell>
          <cell r="N1519">
            <v>10712</v>
          </cell>
          <cell r="P1519">
            <v>6247</v>
          </cell>
        </row>
        <row r="1520">
          <cell r="D1520" t="str">
            <v>STU</v>
          </cell>
          <cell r="F1520" t="str">
            <v>077 12 02</v>
          </cell>
          <cell r="G1520" t="str">
            <v>01402</v>
          </cell>
          <cell r="N1520">
            <v>11057</v>
          </cell>
          <cell r="P1520">
            <v>6449</v>
          </cell>
        </row>
        <row r="1521">
          <cell r="D1521" t="str">
            <v>STU</v>
          </cell>
          <cell r="F1521" t="str">
            <v>077 12 02</v>
          </cell>
          <cell r="G1521" t="str">
            <v>01402</v>
          </cell>
          <cell r="N1521">
            <v>12362</v>
          </cell>
          <cell r="P1521">
            <v>7210</v>
          </cell>
        </row>
        <row r="1522">
          <cell r="D1522" t="str">
            <v>SPU</v>
          </cell>
          <cell r="F1522" t="str">
            <v>077 12 02</v>
          </cell>
          <cell r="G1522" t="str">
            <v>01402</v>
          </cell>
          <cell r="N1522">
            <v>15021</v>
          </cell>
          <cell r="P1522">
            <v>8760</v>
          </cell>
        </row>
        <row r="1523">
          <cell r="D1523" t="str">
            <v>TUZVO</v>
          </cell>
          <cell r="F1523" t="str">
            <v>077 12 02</v>
          </cell>
          <cell r="G1523" t="str">
            <v>01402</v>
          </cell>
          <cell r="N1523">
            <v>15373</v>
          </cell>
          <cell r="P1523">
            <v>8967</v>
          </cell>
        </row>
        <row r="1524">
          <cell r="D1524" t="str">
            <v>UVLF</v>
          </cell>
          <cell r="F1524" t="str">
            <v>077 12 02</v>
          </cell>
          <cell r="G1524" t="str">
            <v>01402</v>
          </cell>
          <cell r="N1524">
            <v>7089</v>
          </cell>
          <cell r="P1524">
            <v>4133</v>
          </cell>
        </row>
        <row r="1525">
          <cell r="D1525" t="str">
            <v>UMB</v>
          </cell>
          <cell r="F1525" t="str">
            <v>077 12 02</v>
          </cell>
          <cell r="G1525" t="str">
            <v>01402</v>
          </cell>
          <cell r="N1525">
            <v>5854</v>
          </cell>
          <cell r="P1525">
            <v>3413</v>
          </cell>
        </row>
        <row r="1526">
          <cell r="D1526" t="str">
            <v>SPU</v>
          </cell>
          <cell r="F1526" t="str">
            <v>077 12 02</v>
          </cell>
          <cell r="G1526" t="str">
            <v>01402</v>
          </cell>
          <cell r="N1526">
            <v>6330</v>
          </cell>
          <cell r="P1526">
            <v>3691</v>
          </cell>
        </row>
        <row r="1527">
          <cell r="D1527" t="str">
            <v>TUZVO</v>
          </cell>
          <cell r="F1527" t="str">
            <v>077 12 02</v>
          </cell>
          <cell r="G1527" t="str">
            <v>01402</v>
          </cell>
          <cell r="N1527">
            <v>4515</v>
          </cell>
          <cell r="P1527">
            <v>2633</v>
          </cell>
        </row>
        <row r="1528">
          <cell r="D1528" t="str">
            <v>TUZVO</v>
          </cell>
          <cell r="F1528" t="str">
            <v>077 12 02</v>
          </cell>
          <cell r="G1528" t="str">
            <v>01402</v>
          </cell>
          <cell r="N1528">
            <v>8104</v>
          </cell>
          <cell r="P1528">
            <v>4726</v>
          </cell>
        </row>
        <row r="1529">
          <cell r="D1529" t="str">
            <v>UPJŠ</v>
          </cell>
          <cell r="F1529" t="str">
            <v>077 12 02</v>
          </cell>
          <cell r="G1529" t="str">
            <v>01402</v>
          </cell>
          <cell r="N1529">
            <v>20023</v>
          </cell>
          <cell r="P1529">
            <v>11678</v>
          </cell>
        </row>
        <row r="1530">
          <cell r="D1530" t="str">
            <v>UK</v>
          </cell>
          <cell r="F1530" t="str">
            <v>077 12 02</v>
          </cell>
          <cell r="G1530" t="str">
            <v>01402</v>
          </cell>
          <cell r="N1530">
            <v>19899</v>
          </cell>
          <cell r="P1530">
            <v>11607</v>
          </cell>
        </row>
        <row r="1531">
          <cell r="D1531" t="str">
            <v>UK</v>
          </cell>
          <cell r="F1531" t="str">
            <v>077 12 02</v>
          </cell>
          <cell r="G1531" t="str">
            <v>01402</v>
          </cell>
          <cell r="N1531">
            <v>13084</v>
          </cell>
          <cell r="P1531">
            <v>7631</v>
          </cell>
        </row>
        <row r="1532">
          <cell r="D1532" t="str">
            <v>UK</v>
          </cell>
          <cell r="F1532" t="str">
            <v>077 12 02</v>
          </cell>
          <cell r="G1532" t="str">
            <v>01402</v>
          </cell>
          <cell r="N1532">
            <v>19319</v>
          </cell>
          <cell r="P1532">
            <v>11267</v>
          </cell>
        </row>
        <row r="1533">
          <cell r="D1533" t="str">
            <v>UK</v>
          </cell>
          <cell r="F1533" t="str">
            <v>077 12 02</v>
          </cell>
          <cell r="G1533" t="str">
            <v>01402</v>
          </cell>
          <cell r="N1533">
            <v>18933</v>
          </cell>
          <cell r="P1533">
            <v>11042</v>
          </cell>
        </row>
        <row r="1534">
          <cell r="D1534" t="str">
            <v>UPJŠ</v>
          </cell>
          <cell r="F1534" t="str">
            <v>077 12 02</v>
          </cell>
          <cell r="G1534" t="str">
            <v>01402</v>
          </cell>
          <cell r="N1534">
            <v>17149</v>
          </cell>
          <cell r="P1534">
            <v>10003</v>
          </cell>
        </row>
        <row r="1535">
          <cell r="D1535" t="str">
            <v>UK</v>
          </cell>
          <cell r="F1535" t="str">
            <v>077 12 02</v>
          </cell>
          <cell r="G1535" t="str">
            <v>01402</v>
          </cell>
          <cell r="N1535">
            <v>15500</v>
          </cell>
          <cell r="P1535">
            <v>9040</v>
          </cell>
        </row>
        <row r="1536">
          <cell r="D1536" t="str">
            <v>UK</v>
          </cell>
          <cell r="F1536" t="str">
            <v>077 12 02</v>
          </cell>
          <cell r="G1536" t="str">
            <v>01402</v>
          </cell>
          <cell r="N1536">
            <v>18752</v>
          </cell>
          <cell r="P1536">
            <v>10937</v>
          </cell>
        </row>
        <row r="1537">
          <cell r="D1537" t="str">
            <v>UVLF</v>
          </cell>
          <cell r="F1537" t="str">
            <v>077 12 02</v>
          </cell>
          <cell r="G1537" t="str">
            <v>01402</v>
          </cell>
          <cell r="N1537">
            <v>17684</v>
          </cell>
          <cell r="P1537">
            <v>10314</v>
          </cell>
        </row>
        <row r="1538">
          <cell r="D1538" t="str">
            <v>UK</v>
          </cell>
          <cell r="F1538" t="str">
            <v>077 12 02</v>
          </cell>
          <cell r="G1538" t="str">
            <v>01402</v>
          </cell>
          <cell r="N1538">
            <v>16495</v>
          </cell>
          <cell r="P1538">
            <v>9620</v>
          </cell>
        </row>
        <row r="1539">
          <cell r="D1539" t="str">
            <v>UK</v>
          </cell>
          <cell r="F1539" t="str">
            <v>077 12 02</v>
          </cell>
          <cell r="G1539" t="str">
            <v>01402</v>
          </cell>
          <cell r="N1539">
            <v>13751</v>
          </cell>
          <cell r="P1539">
            <v>8019</v>
          </cell>
        </row>
        <row r="1540">
          <cell r="D1540" t="str">
            <v>UK</v>
          </cell>
          <cell r="F1540" t="str">
            <v>077 12 02</v>
          </cell>
          <cell r="G1540" t="str">
            <v>01402</v>
          </cell>
          <cell r="N1540">
            <v>10087</v>
          </cell>
          <cell r="P1540">
            <v>5882</v>
          </cell>
        </row>
        <row r="1541">
          <cell r="D1541" t="str">
            <v>UK</v>
          </cell>
          <cell r="F1541" t="str">
            <v>077 12 02</v>
          </cell>
          <cell r="G1541" t="str">
            <v>01402</v>
          </cell>
          <cell r="N1541">
            <v>10060</v>
          </cell>
          <cell r="P1541">
            <v>5867</v>
          </cell>
        </row>
        <row r="1542">
          <cell r="D1542" t="str">
            <v>UK</v>
          </cell>
          <cell r="F1542" t="str">
            <v>077 12 02</v>
          </cell>
          <cell r="G1542" t="str">
            <v>01402</v>
          </cell>
          <cell r="N1542">
            <v>16043</v>
          </cell>
          <cell r="P1542">
            <v>9356</v>
          </cell>
        </row>
        <row r="1543">
          <cell r="D1543" t="str">
            <v>UK</v>
          </cell>
          <cell r="F1543" t="str">
            <v>077 12 02</v>
          </cell>
          <cell r="G1543" t="str">
            <v>01402</v>
          </cell>
          <cell r="N1543">
            <v>15686</v>
          </cell>
          <cell r="P1543">
            <v>9149</v>
          </cell>
        </row>
        <row r="1544">
          <cell r="D1544" t="str">
            <v>UK</v>
          </cell>
          <cell r="F1544" t="str">
            <v>077 12 02</v>
          </cell>
          <cell r="G1544" t="str">
            <v>01402</v>
          </cell>
          <cell r="N1544">
            <v>14944</v>
          </cell>
          <cell r="P1544">
            <v>8716</v>
          </cell>
        </row>
        <row r="1545">
          <cell r="D1545" t="str">
            <v>UK</v>
          </cell>
          <cell r="F1545" t="str">
            <v>077 12 02</v>
          </cell>
          <cell r="G1545" t="str">
            <v>01402</v>
          </cell>
          <cell r="N1545">
            <v>10503</v>
          </cell>
          <cell r="P1545">
            <v>6126</v>
          </cell>
        </row>
        <row r="1546">
          <cell r="D1546" t="str">
            <v>UK</v>
          </cell>
          <cell r="F1546" t="str">
            <v>077 12 02</v>
          </cell>
          <cell r="G1546" t="str">
            <v>01402</v>
          </cell>
          <cell r="N1546">
            <v>12537</v>
          </cell>
          <cell r="P1546">
            <v>7311</v>
          </cell>
        </row>
        <row r="1547">
          <cell r="D1547" t="str">
            <v>UK</v>
          </cell>
          <cell r="F1547" t="str">
            <v>077 12 02</v>
          </cell>
          <cell r="G1547" t="str">
            <v>01402</v>
          </cell>
          <cell r="N1547">
            <v>4235</v>
          </cell>
          <cell r="P1547">
            <v>2468</v>
          </cell>
        </row>
        <row r="1548">
          <cell r="D1548" t="str">
            <v>UVLF</v>
          </cell>
          <cell r="F1548" t="str">
            <v>077 12 02</v>
          </cell>
          <cell r="G1548" t="str">
            <v>01402</v>
          </cell>
          <cell r="N1548">
            <v>12310</v>
          </cell>
          <cell r="P1548">
            <v>7179</v>
          </cell>
        </row>
        <row r="1549">
          <cell r="D1549" t="str">
            <v>UK</v>
          </cell>
          <cell r="F1549" t="str">
            <v>077 12 02</v>
          </cell>
          <cell r="G1549" t="str">
            <v>01402</v>
          </cell>
          <cell r="N1549">
            <v>9497</v>
          </cell>
          <cell r="P1549">
            <v>5539</v>
          </cell>
        </row>
        <row r="1550">
          <cell r="D1550" t="str">
            <v>UK</v>
          </cell>
          <cell r="F1550" t="str">
            <v>077 12 02</v>
          </cell>
          <cell r="G1550" t="str">
            <v>01402</v>
          </cell>
          <cell r="N1550">
            <v>7875</v>
          </cell>
          <cell r="P1550">
            <v>4593</v>
          </cell>
        </row>
        <row r="1551">
          <cell r="D1551" t="str">
            <v>UK</v>
          </cell>
          <cell r="F1551" t="str">
            <v>077 12 02</v>
          </cell>
          <cell r="G1551" t="str">
            <v>01402</v>
          </cell>
          <cell r="N1551">
            <v>7558</v>
          </cell>
          <cell r="P1551">
            <v>4407</v>
          </cell>
        </row>
        <row r="1552">
          <cell r="D1552" t="str">
            <v>TVU</v>
          </cell>
          <cell r="F1552" t="str">
            <v>077 12 02</v>
          </cell>
          <cell r="G1552" t="str">
            <v>01402</v>
          </cell>
          <cell r="N1552">
            <v>5757</v>
          </cell>
          <cell r="P1552">
            <v>3356</v>
          </cell>
        </row>
        <row r="1553">
          <cell r="D1553" t="str">
            <v>UK</v>
          </cell>
          <cell r="F1553" t="str">
            <v>077 12 02</v>
          </cell>
          <cell r="G1553" t="str">
            <v>01402</v>
          </cell>
          <cell r="N1553">
            <v>3756</v>
          </cell>
          <cell r="P1553">
            <v>2191</v>
          </cell>
        </row>
        <row r="1554">
          <cell r="D1554" t="str">
            <v>UK</v>
          </cell>
          <cell r="F1554" t="str">
            <v>077 12 02</v>
          </cell>
          <cell r="G1554" t="str">
            <v>01402</v>
          </cell>
          <cell r="N1554">
            <v>7818</v>
          </cell>
          <cell r="P1554">
            <v>4559</v>
          </cell>
        </row>
        <row r="1555">
          <cell r="D1555" t="str">
            <v>UK</v>
          </cell>
          <cell r="F1555" t="str">
            <v>077 12 02</v>
          </cell>
          <cell r="G1555" t="str">
            <v>01402</v>
          </cell>
          <cell r="N1555">
            <v>3029</v>
          </cell>
          <cell r="P1555">
            <v>1766</v>
          </cell>
        </row>
        <row r="1556">
          <cell r="D1556" t="str">
            <v>UKF</v>
          </cell>
          <cell r="F1556" t="str">
            <v>077 12 02</v>
          </cell>
          <cell r="G1556" t="str">
            <v>01402</v>
          </cell>
          <cell r="N1556">
            <v>7579</v>
          </cell>
          <cell r="P1556">
            <v>4419</v>
          </cell>
        </row>
        <row r="1557">
          <cell r="D1557" t="str">
            <v>UCM</v>
          </cell>
          <cell r="F1557" t="str">
            <v>077 12 02</v>
          </cell>
          <cell r="G1557" t="str">
            <v>01402</v>
          </cell>
          <cell r="N1557">
            <v>2690</v>
          </cell>
          <cell r="P1557">
            <v>1568</v>
          </cell>
        </row>
        <row r="1558">
          <cell r="D1558" t="str">
            <v>UK</v>
          </cell>
          <cell r="F1558" t="str">
            <v>077 12 02</v>
          </cell>
          <cell r="G1558" t="str">
            <v>01402</v>
          </cell>
          <cell r="N1558">
            <v>4708</v>
          </cell>
          <cell r="P1558">
            <v>2745</v>
          </cell>
        </row>
        <row r="1559">
          <cell r="D1559" t="str">
            <v>UKF</v>
          </cell>
          <cell r="F1559" t="str">
            <v>077 12 02</v>
          </cell>
          <cell r="G1559" t="str">
            <v>01402</v>
          </cell>
          <cell r="N1559">
            <v>2603</v>
          </cell>
          <cell r="P1559">
            <v>1516</v>
          </cell>
        </row>
        <row r="1560">
          <cell r="D1560" t="str">
            <v>UKF</v>
          </cell>
          <cell r="F1560" t="str">
            <v>077 12 02</v>
          </cell>
          <cell r="G1560" t="str">
            <v>01402</v>
          </cell>
          <cell r="N1560">
            <v>4363</v>
          </cell>
          <cell r="P1560">
            <v>2543</v>
          </cell>
        </row>
        <row r="1561">
          <cell r="D1561" t="str">
            <v>UPJŠ</v>
          </cell>
          <cell r="F1561" t="str">
            <v>077 12 02</v>
          </cell>
          <cell r="G1561" t="str">
            <v>01402</v>
          </cell>
          <cell r="N1561">
            <v>7165</v>
          </cell>
          <cell r="P1561">
            <v>4179</v>
          </cell>
        </row>
        <row r="1562">
          <cell r="D1562" t="str">
            <v>TVU</v>
          </cell>
          <cell r="F1562" t="str">
            <v>077 12 02</v>
          </cell>
          <cell r="G1562" t="str">
            <v>01402</v>
          </cell>
          <cell r="N1562">
            <v>2020</v>
          </cell>
          <cell r="P1562">
            <v>1177</v>
          </cell>
        </row>
        <row r="1563">
          <cell r="D1563" t="str">
            <v>UPJŠ</v>
          </cell>
          <cell r="F1563" t="str">
            <v>077 12 02</v>
          </cell>
          <cell r="G1563" t="str">
            <v>01402</v>
          </cell>
          <cell r="N1563">
            <v>9128</v>
          </cell>
          <cell r="P1563">
            <v>5323</v>
          </cell>
        </row>
        <row r="1564">
          <cell r="D1564" t="str">
            <v>TVU</v>
          </cell>
          <cell r="F1564" t="str">
            <v>077 12 02</v>
          </cell>
          <cell r="G1564" t="str">
            <v>01402</v>
          </cell>
          <cell r="N1564">
            <v>9131</v>
          </cell>
          <cell r="P1564">
            <v>5324</v>
          </cell>
        </row>
        <row r="1565">
          <cell r="D1565" t="str">
            <v>UK</v>
          </cell>
          <cell r="F1565" t="str">
            <v>077 12 02</v>
          </cell>
          <cell r="G1565" t="str">
            <v>01402</v>
          </cell>
          <cell r="N1565">
            <v>2399</v>
          </cell>
          <cell r="P1565">
            <v>1397</v>
          </cell>
        </row>
        <row r="1566">
          <cell r="D1566" t="str">
            <v>PU</v>
          </cell>
          <cell r="F1566" t="str">
            <v>077 12 02</v>
          </cell>
          <cell r="G1566" t="str">
            <v>01402</v>
          </cell>
          <cell r="N1566">
            <v>7740</v>
          </cell>
          <cell r="P1566">
            <v>4515</v>
          </cell>
        </row>
        <row r="1567">
          <cell r="D1567" t="str">
            <v>UK</v>
          </cell>
          <cell r="F1567" t="str">
            <v>077 12 02</v>
          </cell>
          <cell r="G1567" t="str">
            <v>01402</v>
          </cell>
          <cell r="N1567">
            <v>6724</v>
          </cell>
          <cell r="P1567">
            <v>3921</v>
          </cell>
        </row>
        <row r="1568">
          <cell r="D1568" t="str">
            <v>UK</v>
          </cell>
          <cell r="F1568" t="str">
            <v>077 12 02</v>
          </cell>
          <cell r="G1568" t="str">
            <v>01402</v>
          </cell>
          <cell r="N1568">
            <v>4955</v>
          </cell>
          <cell r="P1568">
            <v>2888</v>
          </cell>
        </row>
        <row r="1569">
          <cell r="D1569" t="str">
            <v>KU</v>
          </cell>
          <cell r="F1569" t="str">
            <v>077 12 02</v>
          </cell>
          <cell r="G1569" t="str">
            <v>01402</v>
          </cell>
          <cell r="N1569">
            <v>5252</v>
          </cell>
          <cell r="P1569">
            <v>3062</v>
          </cell>
        </row>
        <row r="1570">
          <cell r="D1570" t="str">
            <v>UKF</v>
          </cell>
          <cell r="F1570" t="str">
            <v>077 12 02</v>
          </cell>
          <cell r="G1570" t="str">
            <v>01402</v>
          </cell>
          <cell r="N1570">
            <v>16183</v>
          </cell>
          <cell r="P1570">
            <v>9438</v>
          </cell>
        </row>
        <row r="1571">
          <cell r="D1571" t="str">
            <v>UK</v>
          </cell>
          <cell r="F1571" t="str">
            <v>077 12 02</v>
          </cell>
          <cell r="G1571" t="str">
            <v>01402</v>
          </cell>
          <cell r="N1571">
            <v>7703</v>
          </cell>
          <cell r="P1571">
            <v>4491</v>
          </cell>
        </row>
        <row r="1572">
          <cell r="D1572" t="str">
            <v>UK</v>
          </cell>
          <cell r="F1572" t="str">
            <v>077 12 02</v>
          </cell>
          <cell r="G1572" t="str">
            <v>01402</v>
          </cell>
          <cell r="N1572">
            <v>12022</v>
          </cell>
          <cell r="P1572">
            <v>7011</v>
          </cell>
        </row>
        <row r="1573">
          <cell r="D1573" t="str">
            <v>UK</v>
          </cell>
          <cell r="F1573" t="str">
            <v>077 12 02</v>
          </cell>
          <cell r="G1573" t="str">
            <v>01402</v>
          </cell>
          <cell r="N1573">
            <v>1478</v>
          </cell>
          <cell r="P1573">
            <v>861</v>
          </cell>
        </row>
        <row r="1574">
          <cell r="D1574" t="str">
            <v>PU</v>
          </cell>
          <cell r="F1574" t="str">
            <v>077 12 02</v>
          </cell>
          <cell r="G1574" t="str">
            <v>01402</v>
          </cell>
          <cell r="N1574">
            <v>2455</v>
          </cell>
          <cell r="P1574">
            <v>1430</v>
          </cell>
        </row>
        <row r="1575">
          <cell r="D1575" t="str">
            <v>UPJŠ</v>
          </cell>
          <cell r="F1575" t="str">
            <v>077 12 02</v>
          </cell>
          <cell r="G1575" t="str">
            <v>01402</v>
          </cell>
          <cell r="N1575">
            <v>6211</v>
          </cell>
          <cell r="P1575">
            <v>3621</v>
          </cell>
        </row>
        <row r="1576">
          <cell r="D1576" t="str">
            <v>UK</v>
          </cell>
          <cell r="F1576" t="str">
            <v>077 12 02</v>
          </cell>
          <cell r="G1576" t="str">
            <v>01402</v>
          </cell>
          <cell r="N1576">
            <v>2957</v>
          </cell>
          <cell r="P1576">
            <v>1724</v>
          </cell>
        </row>
        <row r="1577">
          <cell r="D1577" t="str">
            <v>UCM</v>
          </cell>
          <cell r="F1577" t="str">
            <v>077 12 02</v>
          </cell>
          <cell r="G1577" t="str">
            <v>01402</v>
          </cell>
          <cell r="N1577">
            <v>1286</v>
          </cell>
          <cell r="P1577">
            <v>749</v>
          </cell>
        </row>
        <row r="1578">
          <cell r="D1578" t="str">
            <v>PU</v>
          </cell>
          <cell r="F1578" t="str">
            <v>077 12 02</v>
          </cell>
          <cell r="G1578" t="str">
            <v>01402</v>
          </cell>
          <cell r="N1578">
            <v>3843</v>
          </cell>
          <cell r="P1578">
            <v>2241</v>
          </cell>
        </row>
        <row r="1579">
          <cell r="D1579" t="str">
            <v>EU</v>
          </cell>
          <cell r="F1579" t="str">
            <v>077 12 02</v>
          </cell>
          <cell r="G1579" t="str">
            <v>01402</v>
          </cell>
          <cell r="N1579">
            <v>6587</v>
          </cell>
          <cell r="P1579">
            <v>3840</v>
          </cell>
        </row>
        <row r="1580">
          <cell r="D1580" t="str">
            <v>EU</v>
          </cell>
          <cell r="F1580" t="str">
            <v>077 12 02</v>
          </cell>
          <cell r="G1580" t="str">
            <v>01402</v>
          </cell>
          <cell r="N1580">
            <v>5013</v>
          </cell>
          <cell r="P1580">
            <v>2922</v>
          </cell>
        </row>
        <row r="1581">
          <cell r="D1581" t="str">
            <v>UK</v>
          </cell>
          <cell r="F1581" t="str">
            <v>077 12 02</v>
          </cell>
          <cell r="G1581" t="str">
            <v>01402</v>
          </cell>
          <cell r="N1581">
            <v>8063</v>
          </cell>
          <cell r="P1581">
            <v>4701</v>
          </cell>
        </row>
        <row r="1582">
          <cell r="D1582" t="str">
            <v>UPJŠ</v>
          </cell>
          <cell r="F1582" t="str">
            <v>077 12 02</v>
          </cell>
          <cell r="G1582" t="str">
            <v>01402</v>
          </cell>
          <cell r="N1582">
            <v>4486</v>
          </cell>
          <cell r="P1582">
            <v>2615</v>
          </cell>
        </row>
        <row r="1583">
          <cell r="D1583" t="str">
            <v>UMB</v>
          </cell>
          <cell r="F1583" t="str">
            <v>077 12 02</v>
          </cell>
          <cell r="G1583" t="str">
            <v>01402</v>
          </cell>
          <cell r="N1583">
            <v>5492</v>
          </cell>
          <cell r="P1583">
            <v>3202</v>
          </cell>
        </row>
        <row r="1584">
          <cell r="D1584" t="str">
            <v>TUKE</v>
          </cell>
          <cell r="F1584" t="str">
            <v>077 12 02</v>
          </cell>
          <cell r="G1584" t="str">
            <v>01402</v>
          </cell>
          <cell r="N1584">
            <v>7072</v>
          </cell>
          <cell r="P1584">
            <v>4124</v>
          </cell>
        </row>
        <row r="1585">
          <cell r="D1585" t="str">
            <v>EU</v>
          </cell>
          <cell r="F1585" t="str">
            <v>077 12 02</v>
          </cell>
          <cell r="G1585" t="str">
            <v>01402</v>
          </cell>
          <cell r="N1585">
            <v>12575</v>
          </cell>
          <cell r="P1585">
            <v>7333</v>
          </cell>
        </row>
        <row r="1586">
          <cell r="D1586" t="str">
            <v>EU</v>
          </cell>
          <cell r="F1586" t="str">
            <v>077 12 02</v>
          </cell>
          <cell r="G1586" t="str">
            <v>01402</v>
          </cell>
          <cell r="N1586">
            <v>9103</v>
          </cell>
          <cell r="P1586">
            <v>5308</v>
          </cell>
        </row>
        <row r="1587">
          <cell r="D1587" t="str">
            <v>TVU</v>
          </cell>
          <cell r="F1587" t="str">
            <v>077 12 02</v>
          </cell>
          <cell r="G1587" t="str">
            <v>01402</v>
          </cell>
          <cell r="N1587">
            <v>6675</v>
          </cell>
          <cell r="P1587">
            <v>3893</v>
          </cell>
        </row>
        <row r="1588">
          <cell r="D1588" t="str">
            <v>EU</v>
          </cell>
          <cell r="F1588" t="str">
            <v>077 12 02</v>
          </cell>
          <cell r="G1588" t="str">
            <v>01402</v>
          </cell>
          <cell r="N1588">
            <v>11153</v>
          </cell>
          <cell r="P1588">
            <v>6505</v>
          </cell>
        </row>
        <row r="1589">
          <cell r="D1589" t="str">
            <v>SPU</v>
          </cell>
          <cell r="F1589" t="str">
            <v>077 12 02</v>
          </cell>
          <cell r="G1589" t="str">
            <v>01402</v>
          </cell>
          <cell r="N1589">
            <v>13413</v>
          </cell>
          <cell r="P1589">
            <v>7822</v>
          </cell>
        </row>
        <row r="1590">
          <cell r="D1590" t="str">
            <v>UK</v>
          </cell>
          <cell r="F1590" t="str">
            <v>077 12 05</v>
          </cell>
          <cell r="G1590" t="str">
            <v>09702</v>
          </cell>
          <cell r="N1590">
            <v>2907</v>
          </cell>
          <cell r="P1590">
            <v>1695</v>
          </cell>
        </row>
        <row r="1591">
          <cell r="D1591" t="str">
            <v>PU</v>
          </cell>
          <cell r="F1591" t="str">
            <v>077 12 05</v>
          </cell>
          <cell r="G1591" t="str">
            <v>09702</v>
          </cell>
          <cell r="N1591">
            <v>7751</v>
          </cell>
          <cell r="P1591">
            <v>4519</v>
          </cell>
        </row>
        <row r="1592">
          <cell r="D1592" t="str">
            <v>KU</v>
          </cell>
          <cell r="F1592" t="str">
            <v>077 12 05</v>
          </cell>
          <cell r="G1592" t="str">
            <v>09702</v>
          </cell>
          <cell r="N1592">
            <v>6476</v>
          </cell>
          <cell r="P1592">
            <v>3776</v>
          </cell>
        </row>
        <row r="1593">
          <cell r="D1593" t="str">
            <v>PU</v>
          </cell>
          <cell r="F1593" t="str">
            <v>077 12 05</v>
          </cell>
          <cell r="G1593" t="str">
            <v>09702</v>
          </cell>
          <cell r="N1593">
            <v>11427</v>
          </cell>
          <cell r="P1593">
            <v>6665</v>
          </cell>
        </row>
        <row r="1594">
          <cell r="D1594" t="str">
            <v>UKF</v>
          </cell>
          <cell r="F1594" t="str">
            <v>077 12 05</v>
          </cell>
          <cell r="G1594" t="str">
            <v>09702</v>
          </cell>
          <cell r="N1594">
            <v>5172</v>
          </cell>
          <cell r="P1594">
            <v>3017</v>
          </cell>
        </row>
        <row r="1595">
          <cell r="D1595" t="str">
            <v>UMB</v>
          </cell>
          <cell r="F1595" t="str">
            <v>077 12 05</v>
          </cell>
          <cell r="G1595" t="str">
            <v>09702</v>
          </cell>
          <cell r="N1595">
            <v>4698</v>
          </cell>
          <cell r="P1595">
            <v>2739</v>
          </cell>
        </row>
        <row r="1596">
          <cell r="D1596" t="str">
            <v>PU</v>
          </cell>
          <cell r="F1596" t="str">
            <v>077 12 05</v>
          </cell>
          <cell r="G1596" t="str">
            <v>09702</v>
          </cell>
          <cell r="N1596">
            <v>9732</v>
          </cell>
          <cell r="P1596">
            <v>5677</v>
          </cell>
        </row>
        <row r="1597">
          <cell r="D1597" t="str">
            <v>UPJŠ</v>
          </cell>
          <cell r="F1597" t="str">
            <v>077 12 05</v>
          </cell>
          <cell r="G1597" t="str">
            <v>09702</v>
          </cell>
          <cell r="N1597">
            <v>12067</v>
          </cell>
          <cell r="P1597">
            <v>7037</v>
          </cell>
        </row>
        <row r="1598">
          <cell r="D1598" t="str">
            <v>UKF</v>
          </cell>
          <cell r="F1598" t="str">
            <v>077 12 05</v>
          </cell>
          <cell r="G1598" t="str">
            <v>09702</v>
          </cell>
          <cell r="N1598">
            <v>5597</v>
          </cell>
          <cell r="P1598">
            <v>3264</v>
          </cell>
        </row>
        <row r="1599">
          <cell r="D1599" t="str">
            <v>UMB</v>
          </cell>
          <cell r="F1599" t="str">
            <v>077 12 05</v>
          </cell>
          <cell r="G1599" t="str">
            <v>09702</v>
          </cell>
          <cell r="N1599">
            <v>5382</v>
          </cell>
          <cell r="P1599">
            <v>3138</v>
          </cell>
        </row>
        <row r="1600">
          <cell r="D1600" t="str">
            <v>UKF</v>
          </cell>
          <cell r="F1600" t="str">
            <v>077 12 05</v>
          </cell>
          <cell r="G1600" t="str">
            <v>09702</v>
          </cell>
          <cell r="N1600">
            <v>5870</v>
          </cell>
          <cell r="P1600">
            <v>3423</v>
          </cell>
        </row>
        <row r="1601">
          <cell r="D1601" t="str">
            <v>UKF</v>
          </cell>
          <cell r="F1601" t="str">
            <v>077 12 05</v>
          </cell>
          <cell r="G1601" t="str">
            <v>09702</v>
          </cell>
          <cell r="N1601">
            <v>7899</v>
          </cell>
          <cell r="P1601">
            <v>4607</v>
          </cell>
        </row>
        <row r="1602">
          <cell r="D1602" t="str">
            <v>PU</v>
          </cell>
          <cell r="F1602" t="str">
            <v>077 12 05</v>
          </cell>
          <cell r="G1602" t="str">
            <v>09702</v>
          </cell>
          <cell r="N1602">
            <v>6072</v>
          </cell>
          <cell r="P1602">
            <v>3542</v>
          </cell>
        </row>
        <row r="1603">
          <cell r="D1603" t="str">
            <v>UK</v>
          </cell>
          <cell r="F1603" t="str">
            <v>077 12 05</v>
          </cell>
          <cell r="G1603" t="str">
            <v>09702</v>
          </cell>
          <cell r="N1603">
            <v>8900</v>
          </cell>
          <cell r="P1603">
            <v>5190</v>
          </cell>
        </row>
        <row r="1604">
          <cell r="D1604" t="str">
            <v>UK</v>
          </cell>
          <cell r="F1604" t="str">
            <v>077 12 05</v>
          </cell>
          <cell r="G1604" t="str">
            <v>09702</v>
          </cell>
          <cell r="N1604">
            <v>7383</v>
          </cell>
          <cell r="P1604">
            <v>4306</v>
          </cell>
        </row>
        <row r="1605">
          <cell r="D1605" t="str">
            <v>TVU</v>
          </cell>
          <cell r="F1605" t="str">
            <v>077 12 05</v>
          </cell>
          <cell r="G1605" t="str">
            <v>09702</v>
          </cell>
          <cell r="N1605">
            <v>4065</v>
          </cell>
          <cell r="P1605">
            <v>2369</v>
          </cell>
        </row>
        <row r="1606">
          <cell r="D1606" t="str">
            <v>UKF</v>
          </cell>
          <cell r="F1606" t="str">
            <v>077 12 05</v>
          </cell>
          <cell r="G1606" t="str">
            <v>09702</v>
          </cell>
          <cell r="N1606">
            <v>5072</v>
          </cell>
          <cell r="P1606">
            <v>2957</v>
          </cell>
        </row>
        <row r="1607">
          <cell r="D1607" t="str">
            <v>STU</v>
          </cell>
          <cell r="F1607" t="str">
            <v>077 12 05</v>
          </cell>
          <cell r="G1607" t="str">
            <v>09702</v>
          </cell>
          <cell r="N1607">
            <v>15352</v>
          </cell>
          <cell r="P1607">
            <v>8954</v>
          </cell>
        </row>
        <row r="1608">
          <cell r="D1608" t="str">
            <v>UCM</v>
          </cell>
          <cell r="F1608" t="str">
            <v>077 12 05</v>
          </cell>
          <cell r="G1608" t="str">
            <v>09702</v>
          </cell>
          <cell r="N1608">
            <v>6204</v>
          </cell>
          <cell r="P1608">
            <v>3619</v>
          </cell>
        </row>
        <row r="1609">
          <cell r="D1609" t="str">
            <v>ŽU</v>
          </cell>
          <cell r="F1609" t="str">
            <v>077 12 05</v>
          </cell>
          <cell r="G1609" t="str">
            <v>09702</v>
          </cell>
          <cell r="N1609">
            <v>2837</v>
          </cell>
          <cell r="P1609">
            <v>1654</v>
          </cell>
        </row>
        <row r="1610">
          <cell r="D1610" t="str">
            <v>UKF</v>
          </cell>
          <cell r="F1610" t="str">
            <v>077 12 05</v>
          </cell>
          <cell r="G1610" t="str">
            <v>09702</v>
          </cell>
          <cell r="N1610">
            <v>3953</v>
          </cell>
          <cell r="P1610">
            <v>2305</v>
          </cell>
        </row>
        <row r="1611">
          <cell r="D1611" t="str">
            <v>TVU</v>
          </cell>
          <cell r="F1611" t="str">
            <v>077 12 05</v>
          </cell>
          <cell r="G1611" t="str">
            <v>09702</v>
          </cell>
          <cell r="N1611">
            <v>6962</v>
          </cell>
          <cell r="P1611">
            <v>4060</v>
          </cell>
        </row>
        <row r="1612">
          <cell r="D1612" t="str">
            <v>UJS</v>
          </cell>
          <cell r="F1612" t="str">
            <v>077 12 05</v>
          </cell>
          <cell r="G1612" t="str">
            <v>09702</v>
          </cell>
          <cell r="N1612">
            <v>4641</v>
          </cell>
          <cell r="P1612">
            <v>2705</v>
          </cell>
        </row>
        <row r="1613">
          <cell r="D1613" t="str">
            <v>TUKE</v>
          </cell>
          <cell r="F1613" t="str">
            <v>077 12 05</v>
          </cell>
          <cell r="G1613" t="str">
            <v>09702</v>
          </cell>
          <cell r="N1613">
            <v>18364</v>
          </cell>
          <cell r="P1613">
            <v>10711</v>
          </cell>
        </row>
        <row r="1614">
          <cell r="D1614" t="str">
            <v>ŽU</v>
          </cell>
          <cell r="F1614" t="str">
            <v>077 12 05</v>
          </cell>
          <cell r="G1614" t="str">
            <v>09702</v>
          </cell>
          <cell r="N1614">
            <v>18494</v>
          </cell>
          <cell r="P1614">
            <v>10787</v>
          </cell>
        </row>
        <row r="1615">
          <cell r="D1615" t="str">
            <v>ŽU</v>
          </cell>
          <cell r="F1615" t="str">
            <v>077 12 05</v>
          </cell>
          <cell r="G1615" t="str">
            <v>09702</v>
          </cell>
          <cell r="N1615">
            <v>12895</v>
          </cell>
          <cell r="P1615">
            <v>7520</v>
          </cell>
        </row>
        <row r="1616">
          <cell r="D1616" t="str">
            <v>TUKE</v>
          </cell>
          <cell r="F1616" t="str">
            <v>077 12 05</v>
          </cell>
          <cell r="G1616" t="str">
            <v>09702</v>
          </cell>
          <cell r="N1616">
            <v>15842</v>
          </cell>
          <cell r="P1616">
            <v>9240</v>
          </cell>
        </row>
        <row r="1617">
          <cell r="D1617" t="str">
            <v>ŽU</v>
          </cell>
          <cell r="F1617" t="str">
            <v>077 12 05</v>
          </cell>
          <cell r="G1617" t="str">
            <v>09702</v>
          </cell>
          <cell r="N1617">
            <v>13574</v>
          </cell>
          <cell r="P1617">
            <v>7917</v>
          </cell>
        </row>
        <row r="1618">
          <cell r="D1618" t="str">
            <v>ŽU</v>
          </cell>
          <cell r="F1618" t="str">
            <v>077 12 05</v>
          </cell>
          <cell r="G1618" t="str">
            <v>09702</v>
          </cell>
          <cell r="N1618">
            <v>16914</v>
          </cell>
          <cell r="P1618">
            <v>9865</v>
          </cell>
        </row>
        <row r="1619">
          <cell r="D1619" t="str">
            <v>TUKE</v>
          </cell>
          <cell r="F1619" t="str">
            <v>077 12 05</v>
          </cell>
          <cell r="G1619" t="str">
            <v>09702</v>
          </cell>
          <cell r="N1619">
            <v>17950</v>
          </cell>
          <cell r="P1619">
            <v>10469</v>
          </cell>
        </row>
        <row r="1620">
          <cell r="D1620" t="str">
            <v>UPJŠ</v>
          </cell>
          <cell r="F1620" t="str">
            <v>077 12 05</v>
          </cell>
          <cell r="G1620" t="str">
            <v>09702</v>
          </cell>
          <cell r="N1620">
            <v>11967</v>
          </cell>
          <cell r="P1620">
            <v>6980</v>
          </cell>
        </row>
        <row r="1621">
          <cell r="D1621" t="str">
            <v>ŽU</v>
          </cell>
          <cell r="F1621" t="str">
            <v>077 12 05</v>
          </cell>
          <cell r="G1621" t="str">
            <v>09702</v>
          </cell>
          <cell r="N1621">
            <v>11566</v>
          </cell>
          <cell r="P1621">
            <v>6745</v>
          </cell>
        </row>
        <row r="1622">
          <cell r="D1622" t="str">
            <v>TUKE</v>
          </cell>
          <cell r="F1622" t="str">
            <v>077 12 05</v>
          </cell>
          <cell r="G1622" t="str">
            <v>09702</v>
          </cell>
          <cell r="N1622">
            <v>11500</v>
          </cell>
          <cell r="P1622">
            <v>6707</v>
          </cell>
        </row>
        <row r="1623">
          <cell r="D1623" t="str">
            <v>EU</v>
          </cell>
          <cell r="F1623" t="str">
            <v>077 12 05</v>
          </cell>
          <cell r="G1623" t="str">
            <v>09702</v>
          </cell>
          <cell r="N1623">
            <v>6578</v>
          </cell>
          <cell r="P1623">
            <v>3836</v>
          </cell>
        </row>
        <row r="1624">
          <cell r="D1624" t="str">
            <v>ŽU</v>
          </cell>
          <cell r="F1624" t="str">
            <v>077 12 05</v>
          </cell>
          <cell r="G1624" t="str">
            <v>09702</v>
          </cell>
          <cell r="N1624">
            <v>17176</v>
          </cell>
          <cell r="P1624">
            <v>10018</v>
          </cell>
        </row>
        <row r="1625">
          <cell r="D1625" t="str">
            <v>UCM</v>
          </cell>
          <cell r="F1625" t="str">
            <v>077 12 05</v>
          </cell>
          <cell r="G1625" t="str">
            <v>09702</v>
          </cell>
          <cell r="N1625">
            <v>6657</v>
          </cell>
          <cell r="P1625">
            <v>3881</v>
          </cell>
        </row>
        <row r="1626">
          <cell r="D1626" t="str">
            <v>TUKE</v>
          </cell>
          <cell r="F1626" t="str">
            <v>077 12 05</v>
          </cell>
          <cell r="G1626" t="str">
            <v>09702</v>
          </cell>
          <cell r="N1626">
            <v>12159</v>
          </cell>
          <cell r="P1626">
            <v>7092</v>
          </cell>
        </row>
        <row r="1627">
          <cell r="D1627" t="str">
            <v>TUZVO</v>
          </cell>
          <cell r="F1627" t="str">
            <v>077 12 05</v>
          </cell>
          <cell r="G1627" t="str">
            <v>09702</v>
          </cell>
          <cell r="N1627">
            <v>8147</v>
          </cell>
          <cell r="P1627">
            <v>4750</v>
          </cell>
        </row>
        <row r="1628">
          <cell r="D1628" t="str">
            <v>STU</v>
          </cell>
          <cell r="F1628" t="str">
            <v>077 12 05</v>
          </cell>
          <cell r="G1628" t="str">
            <v>09702</v>
          </cell>
          <cell r="N1628">
            <v>8147</v>
          </cell>
          <cell r="P1628">
            <v>4750</v>
          </cell>
        </row>
        <row r="1629">
          <cell r="D1629" t="str">
            <v>TUAD</v>
          </cell>
          <cell r="F1629" t="str">
            <v>077 12 05</v>
          </cell>
          <cell r="G1629" t="str">
            <v>09702</v>
          </cell>
          <cell r="N1629">
            <v>17416</v>
          </cell>
          <cell r="P1629">
            <v>10158</v>
          </cell>
        </row>
        <row r="1630">
          <cell r="D1630" t="str">
            <v>SPU</v>
          </cell>
          <cell r="F1630" t="str">
            <v>077 12 05</v>
          </cell>
          <cell r="G1630" t="str">
            <v>09702</v>
          </cell>
          <cell r="N1630">
            <v>16027</v>
          </cell>
          <cell r="P1630">
            <v>9347</v>
          </cell>
        </row>
        <row r="1631">
          <cell r="D1631" t="str">
            <v>ŽU</v>
          </cell>
          <cell r="F1631" t="str">
            <v>077 12 05</v>
          </cell>
          <cell r="G1631" t="str">
            <v>09702</v>
          </cell>
          <cell r="N1631">
            <v>14025</v>
          </cell>
          <cell r="P1631">
            <v>8179</v>
          </cell>
        </row>
        <row r="1632">
          <cell r="D1632" t="str">
            <v>TUKE</v>
          </cell>
          <cell r="F1632" t="str">
            <v>077 12 05</v>
          </cell>
          <cell r="G1632" t="str">
            <v>09702</v>
          </cell>
          <cell r="N1632">
            <v>12039</v>
          </cell>
          <cell r="P1632">
            <v>7022</v>
          </cell>
        </row>
        <row r="1633">
          <cell r="D1633" t="str">
            <v>TUKE</v>
          </cell>
          <cell r="F1633" t="str">
            <v>077 12 05</v>
          </cell>
          <cell r="G1633" t="str">
            <v>09702</v>
          </cell>
          <cell r="N1633">
            <v>10469</v>
          </cell>
          <cell r="P1633">
            <v>6106</v>
          </cell>
        </row>
        <row r="1634">
          <cell r="D1634" t="str">
            <v>STU</v>
          </cell>
          <cell r="F1634" t="str">
            <v>077 12 05</v>
          </cell>
          <cell r="G1634" t="str">
            <v>09702</v>
          </cell>
          <cell r="N1634">
            <v>6980</v>
          </cell>
          <cell r="P1634">
            <v>4070</v>
          </cell>
        </row>
        <row r="1635">
          <cell r="D1635" t="str">
            <v>PU</v>
          </cell>
          <cell r="F1635" t="str">
            <v>077 12 05</v>
          </cell>
          <cell r="G1635" t="str">
            <v>09702</v>
          </cell>
          <cell r="N1635">
            <v>10196</v>
          </cell>
          <cell r="P1635">
            <v>5946</v>
          </cell>
        </row>
        <row r="1636">
          <cell r="D1636" t="str">
            <v>TUAD</v>
          </cell>
          <cell r="F1636" t="str">
            <v>077 12 05</v>
          </cell>
          <cell r="G1636" t="str">
            <v>09702</v>
          </cell>
          <cell r="N1636">
            <v>9834</v>
          </cell>
          <cell r="P1636">
            <v>5735</v>
          </cell>
        </row>
        <row r="1637">
          <cell r="D1637" t="str">
            <v>TUKE</v>
          </cell>
          <cell r="F1637" t="str">
            <v>077 12 05</v>
          </cell>
          <cell r="G1637" t="str">
            <v>09702</v>
          </cell>
          <cell r="N1637">
            <v>16996</v>
          </cell>
          <cell r="P1637">
            <v>9913</v>
          </cell>
        </row>
        <row r="1638">
          <cell r="D1638" t="str">
            <v>UPJŠ</v>
          </cell>
          <cell r="F1638" t="str">
            <v>077 12 05</v>
          </cell>
          <cell r="G1638" t="str">
            <v>09702</v>
          </cell>
          <cell r="N1638">
            <v>14651</v>
          </cell>
          <cell r="P1638">
            <v>8544</v>
          </cell>
        </row>
        <row r="1639">
          <cell r="D1639" t="str">
            <v>TUKE</v>
          </cell>
          <cell r="F1639" t="str">
            <v>077 12 05</v>
          </cell>
          <cell r="G1639" t="str">
            <v>09702</v>
          </cell>
          <cell r="N1639">
            <v>16288</v>
          </cell>
          <cell r="P1639">
            <v>9500</v>
          </cell>
        </row>
        <row r="1640">
          <cell r="D1640" t="str">
            <v>UKF</v>
          </cell>
          <cell r="F1640" t="str">
            <v>077 12 05</v>
          </cell>
          <cell r="G1640" t="str">
            <v>09702</v>
          </cell>
          <cell r="N1640">
            <v>5420</v>
          </cell>
          <cell r="P1640">
            <v>3160</v>
          </cell>
        </row>
        <row r="1641">
          <cell r="D1641" t="str">
            <v>STU</v>
          </cell>
          <cell r="F1641" t="str">
            <v>077 12 05</v>
          </cell>
          <cell r="G1641" t="str">
            <v>09702</v>
          </cell>
          <cell r="N1641">
            <v>13992</v>
          </cell>
          <cell r="P1641">
            <v>8162</v>
          </cell>
        </row>
        <row r="1642">
          <cell r="D1642" t="str">
            <v>TUKE</v>
          </cell>
          <cell r="F1642" t="str">
            <v>077 12 05</v>
          </cell>
          <cell r="G1642" t="str">
            <v>09702</v>
          </cell>
          <cell r="N1642">
            <v>12186</v>
          </cell>
          <cell r="P1642">
            <v>7107</v>
          </cell>
        </row>
        <row r="1643">
          <cell r="D1643" t="str">
            <v>UK</v>
          </cell>
          <cell r="F1643" t="str">
            <v>077 12 05</v>
          </cell>
          <cell r="G1643" t="str">
            <v>09702</v>
          </cell>
          <cell r="N1643">
            <v>6116</v>
          </cell>
          <cell r="P1643">
            <v>3566</v>
          </cell>
        </row>
        <row r="1644">
          <cell r="D1644" t="str">
            <v>PU</v>
          </cell>
          <cell r="F1644" t="str">
            <v>077 12 05</v>
          </cell>
          <cell r="G1644" t="str">
            <v>09702</v>
          </cell>
          <cell r="N1644">
            <v>6665</v>
          </cell>
          <cell r="P1644">
            <v>3887</v>
          </cell>
        </row>
        <row r="1645">
          <cell r="D1645" t="str">
            <v>TVU</v>
          </cell>
          <cell r="F1645" t="str">
            <v>077 12 05</v>
          </cell>
          <cell r="G1645" t="str">
            <v>09702</v>
          </cell>
          <cell r="N1645">
            <v>14604</v>
          </cell>
          <cell r="P1645">
            <v>8519</v>
          </cell>
        </row>
        <row r="1646">
          <cell r="D1646" t="str">
            <v>TUKE</v>
          </cell>
          <cell r="F1646" t="str">
            <v>077 12 05</v>
          </cell>
          <cell r="G1646" t="str">
            <v>09702</v>
          </cell>
          <cell r="N1646">
            <v>12145</v>
          </cell>
          <cell r="P1646">
            <v>7084</v>
          </cell>
        </row>
        <row r="1647">
          <cell r="D1647" t="str">
            <v>UK</v>
          </cell>
          <cell r="F1647" t="str">
            <v>077 12 05</v>
          </cell>
          <cell r="G1647" t="str">
            <v>09702</v>
          </cell>
          <cell r="N1647">
            <v>3245</v>
          </cell>
          <cell r="P1647">
            <v>1892</v>
          </cell>
        </row>
        <row r="1648">
          <cell r="D1648" t="str">
            <v>UVLF</v>
          </cell>
          <cell r="F1648" t="str">
            <v>077 12 05</v>
          </cell>
          <cell r="G1648" t="str">
            <v>09702</v>
          </cell>
          <cell r="N1648">
            <v>13213</v>
          </cell>
          <cell r="P1648">
            <v>7707</v>
          </cell>
        </row>
        <row r="1649">
          <cell r="D1649" t="str">
            <v>UK</v>
          </cell>
          <cell r="F1649" t="str">
            <v>077 12 05</v>
          </cell>
          <cell r="G1649" t="str">
            <v>09702</v>
          </cell>
          <cell r="N1649">
            <v>16540</v>
          </cell>
          <cell r="P1649">
            <v>9647</v>
          </cell>
        </row>
        <row r="1650">
          <cell r="D1650" t="str">
            <v>STU</v>
          </cell>
          <cell r="F1650" t="str">
            <v>077 12 05</v>
          </cell>
          <cell r="G1650" t="str">
            <v>09702</v>
          </cell>
          <cell r="N1650">
            <v>16332</v>
          </cell>
          <cell r="P1650">
            <v>9527</v>
          </cell>
        </row>
        <row r="1651">
          <cell r="D1651" t="str">
            <v>TVU</v>
          </cell>
          <cell r="F1651" t="str">
            <v>077 12 05</v>
          </cell>
          <cell r="G1651" t="str">
            <v>09702</v>
          </cell>
          <cell r="N1651">
            <v>3881</v>
          </cell>
          <cell r="P1651">
            <v>2263</v>
          </cell>
        </row>
        <row r="1652">
          <cell r="D1652" t="str">
            <v>UKF</v>
          </cell>
          <cell r="F1652" t="str">
            <v>077 12 05</v>
          </cell>
          <cell r="G1652" t="str">
            <v>09702</v>
          </cell>
          <cell r="N1652">
            <v>1294</v>
          </cell>
          <cell r="P1652">
            <v>753</v>
          </cell>
        </row>
        <row r="1653">
          <cell r="D1653" t="str">
            <v>UK</v>
          </cell>
          <cell r="F1653" t="str">
            <v>077 12 05</v>
          </cell>
          <cell r="G1653" t="str">
            <v>09702</v>
          </cell>
          <cell r="N1653">
            <v>1294</v>
          </cell>
          <cell r="P1653">
            <v>753</v>
          </cell>
        </row>
        <row r="1654">
          <cell r="D1654" t="str">
            <v>STU</v>
          </cell>
          <cell r="F1654" t="str">
            <v>077 12 05</v>
          </cell>
          <cell r="G1654" t="str">
            <v>09702</v>
          </cell>
          <cell r="N1654">
            <v>6251</v>
          </cell>
          <cell r="P1654">
            <v>3644</v>
          </cell>
        </row>
        <row r="1655">
          <cell r="D1655" t="str">
            <v>ŽU</v>
          </cell>
          <cell r="F1655" t="str">
            <v>077 12 05</v>
          </cell>
          <cell r="G1655" t="str">
            <v>09702</v>
          </cell>
          <cell r="N1655">
            <v>4167</v>
          </cell>
          <cell r="P1655">
            <v>2430</v>
          </cell>
        </row>
        <row r="1656">
          <cell r="D1656" t="str">
            <v>TUKE</v>
          </cell>
          <cell r="F1656" t="str">
            <v>077 12 05</v>
          </cell>
          <cell r="G1656" t="str">
            <v>09702</v>
          </cell>
          <cell r="N1656">
            <v>14291</v>
          </cell>
          <cell r="P1656">
            <v>8334</v>
          </cell>
        </row>
        <row r="1657">
          <cell r="D1657" t="str">
            <v>TUKE</v>
          </cell>
          <cell r="F1657" t="str">
            <v>077 12 05</v>
          </cell>
          <cell r="G1657" t="str">
            <v>09702</v>
          </cell>
          <cell r="N1657">
            <v>8908</v>
          </cell>
          <cell r="P1657">
            <v>5195</v>
          </cell>
        </row>
        <row r="1658">
          <cell r="D1658" t="str">
            <v>UPJŠ</v>
          </cell>
          <cell r="F1658" t="str">
            <v>077 12 05</v>
          </cell>
          <cell r="G1658" t="str">
            <v>09702</v>
          </cell>
          <cell r="N1658">
            <v>15231</v>
          </cell>
          <cell r="P1658">
            <v>8884</v>
          </cell>
        </row>
        <row r="1659">
          <cell r="D1659" t="str">
            <v>SPU</v>
          </cell>
          <cell r="F1659" t="str">
            <v>077 12 05</v>
          </cell>
          <cell r="G1659" t="str">
            <v>09702</v>
          </cell>
          <cell r="N1659">
            <v>15688</v>
          </cell>
          <cell r="P1659">
            <v>9150</v>
          </cell>
        </row>
        <row r="1660">
          <cell r="D1660" t="str">
            <v>UVLF</v>
          </cell>
          <cell r="F1660" t="str">
            <v>077 12 05</v>
          </cell>
          <cell r="G1660" t="str">
            <v>09702</v>
          </cell>
          <cell r="N1660">
            <v>2143</v>
          </cell>
          <cell r="P1660">
            <v>1248</v>
          </cell>
        </row>
        <row r="1661">
          <cell r="D1661" t="str">
            <v>TUKE</v>
          </cell>
          <cell r="F1661" t="str">
            <v>077 12 05</v>
          </cell>
          <cell r="G1661" t="str">
            <v>09702</v>
          </cell>
          <cell r="N1661">
            <v>5837</v>
          </cell>
          <cell r="P1661">
            <v>3404</v>
          </cell>
        </row>
        <row r="1662">
          <cell r="D1662" t="str">
            <v>STU</v>
          </cell>
          <cell r="F1662" t="str">
            <v>077 12 05</v>
          </cell>
          <cell r="G1662" t="str">
            <v>09702</v>
          </cell>
          <cell r="N1662">
            <v>16108</v>
          </cell>
          <cell r="P1662">
            <v>9395</v>
          </cell>
        </row>
        <row r="1663">
          <cell r="D1663" t="str">
            <v>TUKE</v>
          </cell>
          <cell r="F1663" t="str">
            <v>077 12 05</v>
          </cell>
          <cell r="G1663" t="str">
            <v>09702</v>
          </cell>
          <cell r="N1663">
            <v>10595</v>
          </cell>
          <cell r="P1663">
            <v>6178</v>
          </cell>
        </row>
        <row r="1664">
          <cell r="D1664" t="str">
            <v>UPJŠ</v>
          </cell>
          <cell r="F1664" t="str">
            <v>077 12 05</v>
          </cell>
          <cell r="G1664" t="str">
            <v>09702</v>
          </cell>
          <cell r="N1664">
            <v>3830</v>
          </cell>
          <cell r="P1664">
            <v>2233</v>
          </cell>
        </row>
        <row r="1665">
          <cell r="D1665" t="str">
            <v>PU</v>
          </cell>
          <cell r="F1665" t="str">
            <v>077 12 05</v>
          </cell>
          <cell r="G1665" t="str">
            <v>09702</v>
          </cell>
          <cell r="N1665">
            <v>6256</v>
          </cell>
          <cell r="P1665">
            <v>3648</v>
          </cell>
        </row>
        <row r="1666">
          <cell r="D1666" t="str">
            <v>PU</v>
          </cell>
          <cell r="F1666" t="str">
            <v>077 12 05</v>
          </cell>
          <cell r="G1666" t="str">
            <v>09702</v>
          </cell>
          <cell r="N1666">
            <v>14168</v>
          </cell>
          <cell r="P1666">
            <v>8263</v>
          </cell>
        </row>
        <row r="1667">
          <cell r="D1667" t="str">
            <v>UMB</v>
          </cell>
          <cell r="F1667" t="str">
            <v>077 12 05</v>
          </cell>
          <cell r="G1667" t="str">
            <v>09702</v>
          </cell>
          <cell r="N1667">
            <v>4538</v>
          </cell>
          <cell r="P1667">
            <v>2646</v>
          </cell>
        </row>
        <row r="1668">
          <cell r="D1668" t="str">
            <v>VŠMU</v>
          </cell>
          <cell r="F1668" t="str">
            <v>077 12 05</v>
          </cell>
          <cell r="G1668" t="str">
            <v>09702</v>
          </cell>
          <cell r="N1668">
            <v>1513</v>
          </cell>
          <cell r="P1668">
            <v>882</v>
          </cell>
        </row>
        <row r="1669">
          <cell r="D1669" t="str">
            <v>AU</v>
          </cell>
          <cell r="F1669" t="str">
            <v>077 12 05</v>
          </cell>
          <cell r="G1669" t="str">
            <v>09702</v>
          </cell>
          <cell r="N1669">
            <v>1513</v>
          </cell>
          <cell r="P1669">
            <v>882</v>
          </cell>
        </row>
        <row r="1670">
          <cell r="D1670" t="str">
            <v>UVLF</v>
          </cell>
          <cell r="F1670" t="str">
            <v>077 12 05</v>
          </cell>
          <cell r="G1670" t="str">
            <v>09702</v>
          </cell>
          <cell r="N1670">
            <v>12817</v>
          </cell>
          <cell r="P1670">
            <v>7476</v>
          </cell>
        </row>
        <row r="1671">
          <cell r="D1671" t="str">
            <v>TUKE</v>
          </cell>
          <cell r="F1671" t="str">
            <v>077 12 05</v>
          </cell>
          <cell r="G1671" t="str">
            <v>09702</v>
          </cell>
          <cell r="N1671">
            <v>15423</v>
          </cell>
          <cell r="P1671">
            <v>8996</v>
          </cell>
        </row>
        <row r="1672">
          <cell r="D1672" t="str">
            <v>UK</v>
          </cell>
          <cell r="F1672" t="str">
            <v>077 12 05</v>
          </cell>
          <cell r="G1672" t="str">
            <v>09702</v>
          </cell>
          <cell r="N1672">
            <v>4771</v>
          </cell>
          <cell r="P1672">
            <v>2781</v>
          </cell>
        </row>
        <row r="1673">
          <cell r="D1673" t="str">
            <v>SPU</v>
          </cell>
          <cell r="F1673" t="str">
            <v>077 12 05</v>
          </cell>
          <cell r="G1673" t="str">
            <v>09702</v>
          </cell>
          <cell r="N1673">
            <v>7136</v>
          </cell>
          <cell r="P1673">
            <v>4161</v>
          </cell>
        </row>
        <row r="1674">
          <cell r="D1674" t="str">
            <v>TUZVO</v>
          </cell>
          <cell r="F1674" t="str">
            <v>077 12 05</v>
          </cell>
          <cell r="G1674" t="str">
            <v>09702</v>
          </cell>
          <cell r="N1674">
            <v>7658</v>
          </cell>
          <cell r="P1674">
            <v>4466</v>
          </cell>
        </row>
        <row r="1675">
          <cell r="D1675" t="str">
            <v>PU</v>
          </cell>
          <cell r="F1675" t="str">
            <v>077 12 05</v>
          </cell>
          <cell r="G1675" t="str">
            <v>09702</v>
          </cell>
          <cell r="N1675">
            <v>3537</v>
          </cell>
          <cell r="P1675">
            <v>2061</v>
          </cell>
        </row>
        <row r="1676">
          <cell r="D1676" t="str">
            <v>UK</v>
          </cell>
          <cell r="F1676" t="str">
            <v>077 12 05</v>
          </cell>
          <cell r="G1676" t="str">
            <v>09702</v>
          </cell>
          <cell r="N1676">
            <v>2017</v>
          </cell>
          <cell r="P1676">
            <v>1176</v>
          </cell>
        </row>
        <row r="1677">
          <cell r="D1677" t="str">
            <v>UPJŠ</v>
          </cell>
          <cell r="F1677" t="str">
            <v>077 12 05</v>
          </cell>
          <cell r="G1677" t="str">
            <v>09702</v>
          </cell>
          <cell r="N1677">
            <v>11192</v>
          </cell>
          <cell r="P1677">
            <v>6527</v>
          </cell>
        </row>
        <row r="1678">
          <cell r="D1678" t="str">
            <v>UK</v>
          </cell>
          <cell r="F1678" t="str">
            <v>077 12 05</v>
          </cell>
          <cell r="G1678" t="str">
            <v>09702</v>
          </cell>
          <cell r="N1678">
            <v>3385</v>
          </cell>
          <cell r="P1678">
            <v>1974</v>
          </cell>
        </row>
        <row r="1679">
          <cell r="D1679" t="str">
            <v>UPJŠ</v>
          </cell>
          <cell r="F1679" t="str">
            <v>077 12 05</v>
          </cell>
          <cell r="G1679" t="str">
            <v>09702</v>
          </cell>
          <cell r="N1679">
            <v>11135</v>
          </cell>
          <cell r="P1679">
            <v>6493</v>
          </cell>
        </row>
        <row r="1680">
          <cell r="D1680" t="str">
            <v>SPU</v>
          </cell>
          <cell r="F1680" t="str">
            <v>077 12 05</v>
          </cell>
          <cell r="G1680" t="str">
            <v>09702</v>
          </cell>
          <cell r="N1680">
            <v>11734</v>
          </cell>
          <cell r="P1680">
            <v>6843</v>
          </cell>
        </row>
        <row r="1681">
          <cell r="D1681" t="str">
            <v>UPJŠ</v>
          </cell>
          <cell r="F1681" t="str">
            <v>077 12 05</v>
          </cell>
          <cell r="G1681" t="str">
            <v>09702</v>
          </cell>
          <cell r="N1681">
            <v>7362</v>
          </cell>
          <cell r="P1681">
            <v>4293</v>
          </cell>
        </row>
        <row r="1682">
          <cell r="D1682" t="str">
            <v>UVLF</v>
          </cell>
          <cell r="F1682" t="str">
            <v>077 12 05</v>
          </cell>
          <cell r="G1682" t="str">
            <v>09702</v>
          </cell>
          <cell r="N1682">
            <v>8297</v>
          </cell>
          <cell r="P1682">
            <v>4839</v>
          </cell>
        </row>
        <row r="1683">
          <cell r="D1683" t="str">
            <v>TUKE</v>
          </cell>
          <cell r="F1683" t="str">
            <v>077 12 05</v>
          </cell>
          <cell r="G1683" t="str">
            <v>09702</v>
          </cell>
          <cell r="N1683">
            <v>12892</v>
          </cell>
          <cell r="P1683">
            <v>7519</v>
          </cell>
        </row>
        <row r="1684">
          <cell r="D1684" t="str">
            <v>EU</v>
          </cell>
          <cell r="F1684" t="str">
            <v>077 12 05</v>
          </cell>
          <cell r="G1684" t="str">
            <v>09702</v>
          </cell>
          <cell r="N1684">
            <v>1912</v>
          </cell>
          <cell r="P1684">
            <v>1114</v>
          </cell>
        </row>
        <row r="1685">
          <cell r="D1685" t="str">
            <v>TUKE</v>
          </cell>
          <cell r="F1685" t="str">
            <v>077 12 05</v>
          </cell>
          <cell r="G1685" t="str">
            <v>09702</v>
          </cell>
          <cell r="N1685">
            <v>6073</v>
          </cell>
          <cell r="P1685">
            <v>3542</v>
          </cell>
        </row>
        <row r="1686">
          <cell r="D1686" t="str">
            <v>ŽU</v>
          </cell>
          <cell r="F1686" t="str">
            <v>077 12 05</v>
          </cell>
          <cell r="G1686" t="str">
            <v>09702</v>
          </cell>
          <cell r="N1686">
            <v>12267</v>
          </cell>
          <cell r="P1686">
            <v>7155</v>
          </cell>
        </row>
        <row r="1687">
          <cell r="D1687" t="str">
            <v>UPJŠ</v>
          </cell>
          <cell r="F1687" t="str">
            <v>077 12 05</v>
          </cell>
          <cell r="G1687" t="str">
            <v>09702</v>
          </cell>
          <cell r="N1687">
            <v>2343</v>
          </cell>
          <cell r="P1687">
            <v>1366</v>
          </cell>
        </row>
        <row r="1688">
          <cell r="D1688" t="str">
            <v>EU</v>
          </cell>
          <cell r="F1688" t="str">
            <v>077 12 05</v>
          </cell>
          <cell r="G1688" t="str">
            <v>09702</v>
          </cell>
          <cell r="N1688">
            <v>13916</v>
          </cell>
          <cell r="P1688">
            <v>8116</v>
          </cell>
        </row>
        <row r="1689">
          <cell r="D1689" t="str">
            <v>ŽU</v>
          </cell>
          <cell r="F1689" t="str">
            <v>077 12 05</v>
          </cell>
          <cell r="G1689" t="str">
            <v>09702</v>
          </cell>
          <cell r="N1689">
            <v>5738</v>
          </cell>
          <cell r="P1689">
            <v>3346</v>
          </cell>
        </row>
        <row r="1690">
          <cell r="D1690" t="str">
            <v>TUKE</v>
          </cell>
          <cell r="F1690" t="str">
            <v>077 12 05</v>
          </cell>
          <cell r="G1690" t="str">
            <v>09702</v>
          </cell>
          <cell r="N1690">
            <v>4303</v>
          </cell>
          <cell r="P1690">
            <v>2508</v>
          </cell>
        </row>
        <row r="1691">
          <cell r="D1691" t="str">
            <v>STU</v>
          </cell>
          <cell r="F1691" t="str">
            <v>077 12 05</v>
          </cell>
          <cell r="G1691" t="str">
            <v>09702</v>
          </cell>
          <cell r="N1691">
            <v>4303</v>
          </cell>
          <cell r="P1691">
            <v>2508</v>
          </cell>
        </row>
        <row r="1692">
          <cell r="D1692" t="str">
            <v>TUZVO</v>
          </cell>
          <cell r="F1692" t="str">
            <v>077 12 05</v>
          </cell>
          <cell r="G1692" t="str">
            <v>09702</v>
          </cell>
          <cell r="N1692">
            <v>6575</v>
          </cell>
          <cell r="P1692">
            <v>3833</v>
          </cell>
        </row>
        <row r="1693">
          <cell r="D1693" t="str">
            <v>TUAD</v>
          </cell>
          <cell r="F1693" t="str">
            <v>077 12 05</v>
          </cell>
          <cell r="G1693" t="str">
            <v>09702</v>
          </cell>
          <cell r="N1693">
            <v>2867</v>
          </cell>
          <cell r="P1693">
            <v>1670</v>
          </cell>
        </row>
        <row r="1694">
          <cell r="D1694" t="str">
            <v>PU</v>
          </cell>
          <cell r="F1694" t="str">
            <v>077 12 05</v>
          </cell>
          <cell r="G1694" t="str">
            <v>09702</v>
          </cell>
          <cell r="N1694">
            <v>14824</v>
          </cell>
          <cell r="P1694">
            <v>8646</v>
          </cell>
        </row>
        <row r="1695">
          <cell r="D1695" t="str">
            <v>UPJŠ</v>
          </cell>
          <cell r="F1695" t="str">
            <v>077 12 05</v>
          </cell>
          <cell r="G1695" t="str">
            <v>09702</v>
          </cell>
          <cell r="N1695">
            <v>9679</v>
          </cell>
          <cell r="P1695">
            <v>5644</v>
          </cell>
        </row>
        <row r="1696">
          <cell r="D1696" t="str">
            <v>UK</v>
          </cell>
          <cell r="F1696" t="str">
            <v>077 12 05</v>
          </cell>
          <cell r="G1696" t="str">
            <v>09702</v>
          </cell>
          <cell r="N1696">
            <v>11214</v>
          </cell>
          <cell r="P1696">
            <v>6540</v>
          </cell>
        </row>
        <row r="1697">
          <cell r="D1697" t="str">
            <v>SPU</v>
          </cell>
          <cell r="F1697" t="str">
            <v>077 12 05</v>
          </cell>
          <cell r="G1697" t="str">
            <v>09702</v>
          </cell>
          <cell r="N1697">
            <v>9361</v>
          </cell>
          <cell r="P1697">
            <v>5460</v>
          </cell>
        </row>
        <row r="1698">
          <cell r="D1698" t="str">
            <v>SPU</v>
          </cell>
          <cell r="F1698" t="str">
            <v>077 12 05</v>
          </cell>
          <cell r="G1698" t="str">
            <v>09702</v>
          </cell>
          <cell r="N1698">
            <v>12942</v>
          </cell>
          <cell r="P1698">
            <v>7548</v>
          </cell>
        </row>
        <row r="1699">
          <cell r="D1699" t="str">
            <v>UKF</v>
          </cell>
          <cell r="F1699" t="str">
            <v>077 12 05</v>
          </cell>
          <cell r="G1699" t="str">
            <v>09702</v>
          </cell>
          <cell r="N1699">
            <v>17969</v>
          </cell>
          <cell r="P1699">
            <v>10481</v>
          </cell>
        </row>
        <row r="1700">
          <cell r="D1700" t="str">
            <v>SPU</v>
          </cell>
          <cell r="F1700" t="str">
            <v>077 12 05</v>
          </cell>
          <cell r="G1700" t="str">
            <v>09702</v>
          </cell>
          <cell r="N1700">
            <v>8849</v>
          </cell>
          <cell r="P1700">
            <v>5161</v>
          </cell>
        </row>
        <row r="1701">
          <cell r="D1701" t="str">
            <v>TUZVO</v>
          </cell>
          <cell r="F1701" t="str">
            <v>077 12 05</v>
          </cell>
          <cell r="G1701" t="str">
            <v>09702</v>
          </cell>
          <cell r="N1701">
            <v>2950</v>
          </cell>
          <cell r="P1701">
            <v>1719</v>
          </cell>
        </row>
        <row r="1702">
          <cell r="D1702" t="str">
            <v>TUKE</v>
          </cell>
          <cell r="F1702" t="str">
            <v>077 12 05</v>
          </cell>
          <cell r="G1702" t="str">
            <v>09702</v>
          </cell>
          <cell r="N1702">
            <v>9880</v>
          </cell>
          <cell r="P1702">
            <v>5762</v>
          </cell>
        </row>
        <row r="1703">
          <cell r="D1703" t="str">
            <v>SPU</v>
          </cell>
          <cell r="F1703" t="str">
            <v>077 12 05</v>
          </cell>
          <cell r="G1703" t="str">
            <v>09702</v>
          </cell>
          <cell r="N1703">
            <v>9376</v>
          </cell>
          <cell r="P1703">
            <v>5468</v>
          </cell>
        </row>
        <row r="1704">
          <cell r="D1704" t="str">
            <v>ŽU</v>
          </cell>
          <cell r="F1704" t="str">
            <v>077 12 05</v>
          </cell>
          <cell r="G1704" t="str">
            <v>09702</v>
          </cell>
          <cell r="N1704">
            <v>17883</v>
          </cell>
          <cell r="P1704">
            <v>10431</v>
          </cell>
        </row>
        <row r="1705">
          <cell r="D1705" t="str">
            <v>STU</v>
          </cell>
          <cell r="F1705" t="str">
            <v>077 12 05</v>
          </cell>
          <cell r="G1705" t="str">
            <v>09702</v>
          </cell>
          <cell r="N1705">
            <v>17461</v>
          </cell>
          <cell r="P1705">
            <v>10185</v>
          </cell>
        </row>
        <row r="1706">
          <cell r="D1706" t="str">
            <v>KU</v>
          </cell>
          <cell r="F1706" t="str">
            <v>077 12 05</v>
          </cell>
          <cell r="G1706" t="str">
            <v>09702</v>
          </cell>
          <cell r="N1706">
            <v>10813</v>
          </cell>
          <cell r="P1706">
            <v>6307</v>
          </cell>
        </row>
        <row r="1707">
          <cell r="D1707" t="str">
            <v>ŽU</v>
          </cell>
          <cell r="F1707" t="str">
            <v>077 12 05</v>
          </cell>
          <cell r="G1707" t="str">
            <v>09702</v>
          </cell>
          <cell r="N1707">
            <v>16905</v>
          </cell>
          <cell r="P1707">
            <v>9859</v>
          </cell>
        </row>
        <row r="1708">
          <cell r="D1708" t="str">
            <v>PU</v>
          </cell>
          <cell r="F1708" t="str">
            <v>077 12 05</v>
          </cell>
          <cell r="G1708" t="str">
            <v>09702</v>
          </cell>
          <cell r="N1708">
            <v>3242</v>
          </cell>
          <cell r="P1708">
            <v>1890</v>
          </cell>
        </row>
        <row r="1709">
          <cell r="D1709" t="str">
            <v>ŽU</v>
          </cell>
          <cell r="F1709" t="str">
            <v>077 12 05</v>
          </cell>
          <cell r="G1709" t="str">
            <v>09702</v>
          </cell>
          <cell r="N1709">
            <v>3564</v>
          </cell>
          <cell r="P1709">
            <v>2079</v>
          </cell>
        </row>
        <row r="1710">
          <cell r="D1710" t="str">
            <v>STU</v>
          </cell>
          <cell r="F1710" t="str">
            <v>077 12 05</v>
          </cell>
          <cell r="G1710" t="str">
            <v>09702</v>
          </cell>
          <cell r="N1710">
            <v>3924</v>
          </cell>
          <cell r="P1710">
            <v>2289</v>
          </cell>
        </row>
        <row r="1711">
          <cell r="D1711" t="str">
            <v>PU</v>
          </cell>
          <cell r="F1711" t="str">
            <v>077 12 05</v>
          </cell>
          <cell r="G1711" t="str">
            <v>09702</v>
          </cell>
          <cell r="N1711">
            <v>7433</v>
          </cell>
          <cell r="P1711">
            <v>4335</v>
          </cell>
        </row>
        <row r="1712">
          <cell r="D1712" t="str">
            <v>EU</v>
          </cell>
          <cell r="F1712" t="str">
            <v>077 12 05</v>
          </cell>
          <cell r="G1712" t="str">
            <v>09702</v>
          </cell>
          <cell r="N1712">
            <v>5270</v>
          </cell>
          <cell r="P1712">
            <v>3073</v>
          </cell>
        </row>
        <row r="1713">
          <cell r="D1713" t="str">
            <v>UJS</v>
          </cell>
          <cell r="F1713" t="str">
            <v>077 12 05</v>
          </cell>
          <cell r="G1713" t="str">
            <v>09702</v>
          </cell>
          <cell r="N1713">
            <v>9420</v>
          </cell>
          <cell r="P1713">
            <v>5495</v>
          </cell>
        </row>
        <row r="1714">
          <cell r="D1714" t="str">
            <v>UCM</v>
          </cell>
          <cell r="F1714" t="str">
            <v>077 12 05</v>
          </cell>
          <cell r="G1714" t="str">
            <v>09702</v>
          </cell>
          <cell r="N1714">
            <v>8319</v>
          </cell>
          <cell r="P1714">
            <v>4852</v>
          </cell>
        </row>
        <row r="1715">
          <cell r="D1715" t="str">
            <v>TUKE</v>
          </cell>
          <cell r="F1715" t="str">
            <v>077 12 05</v>
          </cell>
          <cell r="G1715" t="str">
            <v>09702</v>
          </cell>
          <cell r="N1715">
            <v>13512</v>
          </cell>
          <cell r="P1715">
            <v>7882</v>
          </cell>
        </row>
        <row r="1716">
          <cell r="D1716" t="str">
            <v>UVLF</v>
          </cell>
          <cell r="F1716" t="str">
            <v>077 12 05</v>
          </cell>
          <cell r="G1716" t="str">
            <v>09702</v>
          </cell>
          <cell r="N1716">
            <v>3378</v>
          </cell>
          <cell r="P1716">
            <v>1969</v>
          </cell>
        </row>
        <row r="1717">
          <cell r="D1717" t="str">
            <v>UCM</v>
          </cell>
          <cell r="F1717" t="str">
            <v>077 12 05</v>
          </cell>
          <cell r="G1717" t="str">
            <v>09702</v>
          </cell>
          <cell r="N1717">
            <v>6593</v>
          </cell>
          <cell r="P1717">
            <v>3845</v>
          </cell>
        </row>
        <row r="1718">
          <cell r="D1718" t="str">
            <v>TUKE</v>
          </cell>
          <cell r="F1718" t="str">
            <v>077 12 05</v>
          </cell>
          <cell r="G1718" t="str">
            <v>09702</v>
          </cell>
          <cell r="N1718">
            <v>6956</v>
          </cell>
          <cell r="P1718">
            <v>4056</v>
          </cell>
        </row>
        <row r="1719">
          <cell r="D1719" t="str">
            <v>ŽU</v>
          </cell>
          <cell r="F1719" t="str">
            <v>077 12 05</v>
          </cell>
          <cell r="G1719" t="str">
            <v>09702</v>
          </cell>
          <cell r="N1719">
            <v>15492</v>
          </cell>
          <cell r="P1719">
            <v>9037</v>
          </cell>
        </row>
        <row r="1720">
          <cell r="D1720" t="str">
            <v>TUKE</v>
          </cell>
          <cell r="F1720" t="str">
            <v>077 12 05</v>
          </cell>
          <cell r="G1720" t="str">
            <v>09702</v>
          </cell>
          <cell r="N1720">
            <v>10090</v>
          </cell>
          <cell r="P1720">
            <v>5884</v>
          </cell>
        </row>
        <row r="1721">
          <cell r="D1721" t="str">
            <v>UPJŠ</v>
          </cell>
          <cell r="F1721" t="str">
            <v>077 12 05</v>
          </cell>
          <cell r="G1721" t="str">
            <v>09702</v>
          </cell>
          <cell r="N1721">
            <v>15887</v>
          </cell>
          <cell r="P1721">
            <v>9265</v>
          </cell>
        </row>
        <row r="1722">
          <cell r="D1722" t="str">
            <v>UPJŠ</v>
          </cell>
          <cell r="F1722" t="str">
            <v>077 12 05</v>
          </cell>
          <cell r="G1722" t="str">
            <v>09702</v>
          </cell>
          <cell r="N1722">
            <v>5889</v>
          </cell>
          <cell r="P1722">
            <v>3433</v>
          </cell>
        </row>
        <row r="1723">
          <cell r="D1723" t="str">
            <v>UVLF</v>
          </cell>
          <cell r="F1723" t="str">
            <v>077 12 05</v>
          </cell>
          <cell r="G1723" t="str">
            <v>09702</v>
          </cell>
          <cell r="N1723">
            <v>11089</v>
          </cell>
          <cell r="P1723">
            <v>6468</v>
          </cell>
        </row>
        <row r="1724">
          <cell r="D1724" t="str">
            <v>STU</v>
          </cell>
          <cell r="F1724" t="str">
            <v>077 12 05</v>
          </cell>
          <cell r="G1724" t="str">
            <v>09702</v>
          </cell>
          <cell r="N1724">
            <v>9526</v>
          </cell>
          <cell r="P1724">
            <v>5555</v>
          </cell>
        </row>
        <row r="1725">
          <cell r="D1725" t="str">
            <v>ŽU</v>
          </cell>
          <cell r="F1725" t="str">
            <v>077 12 05</v>
          </cell>
          <cell r="G1725" t="str">
            <v>09702</v>
          </cell>
          <cell r="N1725">
            <v>17085</v>
          </cell>
          <cell r="P1725">
            <v>9964</v>
          </cell>
        </row>
        <row r="1726">
          <cell r="D1726" t="str">
            <v>UPJŠ</v>
          </cell>
          <cell r="F1726" t="str">
            <v>077 12 05</v>
          </cell>
          <cell r="G1726" t="str">
            <v>09702</v>
          </cell>
          <cell r="N1726">
            <v>16759</v>
          </cell>
          <cell r="P1726">
            <v>9774</v>
          </cell>
        </row>
        <row r="1727">
          <cell r="D1727" t="str">
            <v>UK</v>
          </cell>
          <cell r="F1727" t="str">
            <v>077 12 05</v>
          </cell>
          <cell r="G1727" t="str">
            <v>09702</v>
          </cell>
          <cell r="N1727">
            <v>8046</v>
          </cell>
          <cell r="P1727">
            <v>4692</v>
          </cell>
        </row>
        <row r="1728">
          <cell r="D1728" t="str">
            <v>PU</v>
          </cell>
          <cell r="F1728" t="str">
            <v>077 12 05</v>
          </cell>
          <cell r="G1728" t="str">
            <v>09702</v>
          </cell>
          <cell r="N1728">
            <v>8470</v>
          </cell>
          <cell r="P1728">
            <v>4939</v>
          </cell>
        </row>
        <row r="1729">
          <cell r="D1729" t="str">
            <v>UJS</v>
          </cell>
          <cell r="F1729" t="str">
            <v>077 12 05</v>
          </cell>
          <cell r="G1729" t="str">
            <v>09702</v>
          </cell>
          <cell r="N1729">
            <v>3630</v>
          </cell>
          <cell r="P1729">
            <v>2116</v>
          </cell>
        </row>
        <row r="1730">
          <cell r="D1730" t="str">
            <v>SPU</v>
          </cell>
          <cell r="F1730" t="str">
            <v>077 12 05</v>
          </cell>
          <cell r="G1730" t="str">
            <v>09702</v>
          </cell>
          <cell r="N1730">
            <v>9462</v>
          </cell>
          <cell r="P1730">
            <v>5518</v>
          </cell>
        </row>
        <row r="1731">
          <cell r="D1731" t="str">
            <v>UKF</v>
          </cell>
          <cell r="F1731" t="str">
            <v>077 12 05</v>
          </cell>
          <cell r="G1731" t="str">
            <v>09702</v>
          </cell>
          <cell r="N1731">
            <v>4055</v>
          </cell>
          <cell r="P1731">
            <v>2363</v>
          </cell>
        </row>
        <row r="1732">
          <cell r="D1732" t="str">
            <v>UKF</v>
          </cell>
          <cell r="F1732" t="str">
            <v>077 12 05</v>
          </cell>
          <cell r="G1732" t="str">
            <v>09702</v>
          </cell>
          <cell r="N1732">
            <v>7896</v>
          </cell>
          <cell r="P1732">
            <v>4606</v>
          </cell>
        </row>
        <row r="1733">
          <cell r="D1733" t="str">
            <v>KU</v>
          </cell>
          <cell r="F1733" t="str">
            <v>077 12 05</v>
          </cell>
          <cell r="G1733" t="str">
            <v>09702</v>
          </cell>
          <cell r="N1733">
            <v>11632</v>
          </cell>
          <cell r="P1733">
            <v>6784</v>
          </cell>
        </row>
        <row r="1734">
          <cell r="D1734" t="str">
            <v>KU</v>
          </cell>
          <cell r="F1734" t="str">
            <v>077 12 05</v>
          </cell>
          <cell r="G1734" t="str">
            <v>09702</v>
          </cell>
          <cell r="N1734">
            <v>3000</v>
          </cell>
          <cell r="P1734">
            <v>1750</v>
          </cell>
        </row>
        <row r="1735">
          <cell r="D1735" t="str">
            <v>PU</v>
          </cell>
          <cell r="F1735" t="str">
            <v>077 12 05</v>
          </cell>
          <cell r="G1735" t="str">
            <v>09702</v>
          </cell>
          <cell r="N1735">
            <v>16645</v>
          </cell>
          <cell r="P1735">
            <v>9709</v>
          </cell>
        </row>
        <row r="1736">
          <cell r="D1736" t="str">
            <v>TUKE</v>
          </cell>
          <cell r="F1736" t="str">
            <v>077 12 05</v>
          </cell>
          <cell r="G1736" t="str">
            <v>09702</v>
          </cell>
          <cell r="N1736">
            <v>11801</v>
          </cell>
          <cell r="P1736">
            <v>6883</v>
          </cell>
        </row>
        <row r="1737">
          <cell r="D1737" t="str">
            <v>UMB</v>
          </cell>
          <cell r="F1737" t="str">
            <v>077 12 05</v>
          </cell>
          <cell r="G1737" t="str">
            <v>09702</v>
          </cell>
          <cell r="N1737">
            <v>4914</v>
          </cell>
          <cell r="P1737">
            <v>2865</v>
          </cell>
        </row>
        <row r="1738">
          <cell r="D1738" t="str">
            <v>UK</v>
          </cell>
          <cell r="F1738" t="str">
            <v>077 12 05</v>
          </cell>
          <cell r="G1738" t="str">
            <v>09702</v>
          </cell>
          <cell r="N1738">
            <v>1638</v>
          </cell>
          <cell r="P1738">
            <v>954</v>
          </cell>
        </row>
        <row r="1739">
          <cell r="D1739" t="str">
            <v>PU</v>
          </cell>
          <cell r="F1739" t="str">
            <v>077 12 05</v>
          </cell>
          <cell r="G1739" t="str">
            <v>09702</v>
          </cell>
          <cell r="N1739">
            <v>1638</v>
          </cell>
          <cell r="P1739">
            <v>954</v>
          </cell>
        </row>
        <row r="1740">
          <cell r="D1740" t="str">
            <v>TUZVO</v>
          </cell>
          <cell r="F1740" t="str">
            <v>077 12 05</v>
          </cell>
          <cell r="G1740" t="str">
            <v>09702</v>
          </cell>
          <cell r="N1740">
            <v>12652</v>
          </cell>
          <cell r="P1740">
            <v>7379</v>
          </cell>
        </row>
        <row r="1741">
          <cell r="D1741" t="str">
            <v>UKF</v>
          </cell>
          <cell r="F1741" t="str">
            <v>077 12 05</v>
          </cell>
          <cell r="G1741" t="str">
            <v>09702</v>
          </cell>
          <cell r="N1741">
            <v>5106</v>
          </cell>
          <cell r="P1741">
            <v>2977</v>
          </cell>
        </row>
        <row r="1742">
          <cell r="D1742" t="str">
            <v>STU</v>
          </cell>
          <cell r="F1742" t="str">
            <v>077 12 05</v>
          </cell>
          <cell r="G1742" t="str">
            <v>09702</v>
          </cell>
          <cell r="N1742">
            <v>16390</v>
          </cell>
          <cell r="P1742">
            <v>9559</v>
          </cell>
        </row>
        <row r="1743">
          <cell r="D1743" t="str">
            <v>TUKE</v>
          </cell>
          <cell r="F1743" t="str">
            <v>077 12 05</v>
          </cell>
          <cell r="G1743" t="str">
            <v>09702</v>
          </cell>
          <cell r="N1743">
            <v>14312</v>
          </cell>
          <cell r="P1743">
            <v>8347</v>
          </cell>
        </row>
        <row r="1744">
          <cell r="D1744" t="str">
            <v>TUKE</v>
          </cell>
          <cell r="F1744" t="str">
            <v>077 12 05</v>
          </cell>
          <cell r="G1744" t="str">
            <v>09702</v>
          </cell>
          <cell r="N1744">
            <v>15856</v>
          </cell>
          <cell r="P1744">
            <v>9248</v>
          </cell>
        </row>
        <row r="1745">
          <cell r="D1745" t="str">
            <v>UK</v>
          </cell>
          <cell r="F1745" t="str">
            <v>077 12 05</v>
          </cell>
          <cell r="G1745" t="str">
            <v>09702</v>
          </cell>
          <cell r="N1745">
            <v>14144</v>
          </cell>
          <cell r="P1745">
            <v>8249</v>
          </cell>
        </row>
        <row r="1746">
          <cell r="D1746" t="str">
            <v>EU</v>
          </cell>
          <cell r="F1746" t="str">
            <v>077 12 05</v>
          </cell>
          <cell r="G1746" t="str">
            <v>09702</v>
          </cell>
          <cell r="N1746">
            <v>4143</v>
          </cell>
          <cell r="P1746">
            <v>2416</v>
          </cell>
        </row>
        <row r="1747">
          <cell r="D1747" t="str">
            <v>UKF</v>
          </cell>
          <cell r="F1747" t="str">
            <v>077 12 05</v>
          </cell>
          <cell r="G1747" t="str">
            <v>09702</v>
          </cell>
          <cell r="N1747">
            <v>1883</v>
          </cell>
          <cell r="P1747">
            <v>1096</v>
          </cell>
        </row>
        <row r="1748">
          <cell r="D1748" t="str">
            <v>TUZVO</v>
          </cell>
          <cell r="F1748" t="str">
            <v>077 12 05</v>
          </cell>
          <cell r="G1748" t="str">
            <v>09702</v>
          </cell>
          <cell r="N1748">
            <v>1507</v>
          </cell>
          <cell r="P1748">
            <v>877</v>
          </cell>
        </row>
        <row r="1749">
          <cell r="D1749" t="str">
            <v>UK</v>
          </cell>
          <cell r="F1749" t="str">
            <v>077 12 05</v>
          </cell>
          <cell r="G1749" t="str">
            <v>09702</v>
          </cell>
          <cell r="N1749">
            <v>5497</v>
          </cell>
          <cell r="P1749">
            <v>3206</v>
          </cell>
        </row>
        <row r="1750">
          <cell r="D1750" t="str">
            <v>UPJŠ</v>
          </cell>
          <cell r="F1750" t="str">
            <v>077 12 05</v>
          </cell>
          <cell r="G1750" t="str">
            <v>09702</v>
          </cell>
          <cell r="N1750">
            <v>9234</v>
          </cell>
          <cell r="P1750">
            <v>5385</v>
          </cell>
        </row>
        <row r="1751">
          <cell r="D1751" t="str">
            <v>TUKE</v>
          </cell>
          <cell r="F1751" t="str">
            <v>077 12 05</v>
          </cell>
          <cell r="G1751" t="str">
            <v>09702</v>
          </cell>
          <cell r="N1751">
            <v>11267</v>
          </cell>
          <cell r="P1751">
            <v>6570</v>
          </cell>
        </row>
        <row r="1752">
          <cell r="D1752" t="str">
            <v>TVU</v>
          </cell>
          <cell r="F1752" t="str">
            <v>077 12 05</v>
          </cell>
          <cell r="G1752" t="str">
            <v>09702</v>
          </cell>
          <cell r="N1752">
            <v>1918</v>
          </cell>
          <cell r="P1752">
            <v>1117</v>
          </cell>
        </row>
        <row r="1753">
          <cell r="D1753" t="str">
            <v>UCM</v>
          </cell>
          <cell r="F1753" t="str">
            <v>077 12 05</v>
          </cell>
          <cell r="G1753" t="str">
            <v>09702</v>
          </cell>
          <cell r="N1753">
            <v>639</v>
          </cell>
          <cell r="P1753">
            <v>372</v>
          </cell>
        </row>
        <row r="1754">
          <cell r="D1754" t="str">
            <v>ŽU</v>
          </cell>
          <cell r="F1754" t="str">
            <v>077 12 05</v>
          </cell>
          <cell r="G1754" t="str">
            <v>09702</v>
          </cell>
          <cell r="N1754">
            <v>12089</v>
          </cell>
          <cell r="P1754">
            <v>7051</v>
          </cell>
        </row>
        <row r="1755">
          <cell r="D1755" t="str">
            <v>SPU</v>
          </cell>
          <cell r="F1755" t="str">
            <v>077 12 05</v>
          </cell>
          <cell r="G1755" t="str">
            <v>09702</v>
          </cell>
          <cell r="N1755">
            <v>4237</v>
          </cell>
          <cell r="P1755">
            <v>2471</v>
          </cell>
        </row>
        <row r="1756">
          <cell r="D1756" t="str">
            <v>UCM</v>
          </cell>
          <cell r="F1756" t="str">
            <v>077 12 05</v>
          </cell>
          <cell r="G1756" t="str">
            <v>09702</v>
          </cell>
          <cell r="N1756">
            <v>5420</v>
          </cell>
          <cell r="P1756">
            <v>3160</v>
          </cell>
        </row>
        <row r="1757">
          <cell r="D1757" t="str">
            <v>SPU</v>
          </cell>
          <cell r="F1757" t="str">
            <v>077 12 05</v>
          </cell>
          <cell r="G1757" t="str">
            <v>09702</v>
          </cell>
          <cell r="N1757">
            <v>10913</v>
          </cell>
          <cell r="P1757">
            <v>6365</v>
          </cell>
        </row>
        <row r="1758">
          <cell r="D1758" t="str">
            <v>EU</v>
          </cell>
          <cell r="F1758" t="str">
            <v>077 12 05</v>
          </cell>
          <cell r="G1758" t="str">
            <v>09702</v>
          </cell>
          <cell r="N1758">
            <v>1966</v>
          </cell>
          <cell r="P1758">
            <v>1145</v>
          </cell>
        </row>
        <row r="1759">
          <cell r="D1759" t="str">
            <v>PU</v>
          </cell>
          <cell r="F1759" t="str">
            <v>077 12 05</v>
          </cell>
          <cell r="G1759" t="str">
            <v>09702</v>
          </cell>
          <cell r="N1759">
            <v>4165</v>
          </cell>
          <cell r="P1759">
            <v>2429</v>
          </cell>
        </row>
        <row r="1760">
          <cell r="D1760" t="str">
            <v>UK</v>
          </cell>
          <cell r="F1760" t="str">
            <v>077 12 05</v>
          </cell>
          <cell r="G1760" t="str">
            <v>09702</v>
          </cell>
          <cell r="N1760">
            <v>4756</v>
          </cell>
          <cell r="P1760">
            <v>2773</v>
          </cell>
        </row>
        <row r="1761">
          <cell r="D1761" t="str">
            <v>STU</v>
          </cell>
          <cell r="F1761" t="str">
            <v>077 12 05</v>
          </cell>
          <cell r="G1761" t="str">
            <v>09702</v>
          </cell>
          <cell r="N1761">
            <v>14035</v>
          </cell>
          <cell r="P1761">
            <v>8185</v>
          </cell>
        </row>
        <row r="1762">
          <cell r="D1762" t="str">
            <v>TUKE</v>
          </cell>
          <cell r="F1762" t="str">
            <v>077 12 05</v>
          </cell>
          <cell r="G1762" t="str">
            <v>09702</v>
          </cell>
          <cell r="N1762">
            <v>9848</v>
          </cell>
          <cell r="P1762">
            <v>5743</v>
          </cell>
        </row>
        <row r="1763">
          <cell r="D1763" t="str">
            <v>EU</v>
          </cell>
          <cell r="F1763" t="str">
            <v>077 12 05</v>
          </cell>
          <cell r="G1763" t="str">
            <v>09702</v>
          </cell>
          <cell r="N1763">
            <v>4447</v>
          </cell>
          <cell r="P1763">
            <v>2592</v>
          </cell>
        </row>
        <row r="1764">
          <cell r="D1764" t="str">
            <v>UMB</v>
          </cell>
          <cell r="F1764" t="str">
            <v>077 12 05</v>
          </cell>
          <cell r="G1764" t="str">
            <v>09702</v>
          </cell>
          <cell r="N1764">
            <v>4933</v>
          </cell>
          <cell r="P1764">
            <v>2877</v>
          </cell>
        </row>
        <row r="1765">
          <cell r="D1765" t="str">
            <v>TUKE</v>
          </cell>
          <cell r="F1765" t="str">
            <v>077 12 05</v>
          </cell>
          <cell r="G1765" t="str">
            <v>09702</v>
          </cell>
          <cell r="N1765">
            <v>7922</v>
          </cell>
          <cell r="P1765">
            <v>4620</v>
          </cell>
        </row>
        <row r="1766">
          <cell r="D1766" t="str">
            <v>STU</v>
          </cell>
          <cell r="F1766" t="str">
            <v>077 12 05</v>
          </cell>
          <cell r="G1766" t="str">
            <v>09702</v>
          </cell>
          <cell r="N1766">
            <v>9381</v>
          </cell>
          <cell r="P1766">
            <v>5470</v>
          </cell>
        </row>
        <row r="1767">
          <cell r="D1767" t="str">
            <v>UVLF</v>
          </cell>
          <cell r="F1767" t="str">
            <v>077 12 05</v>
          </cell>
          <cell r="G1767" t="str">
            <v>09702</v>
          </cell>
          <cell r="N1767">
            <v>3578</v>
          </cell>
          <cell r="P1767">
            <v>2086</v>
          </cell>
        </row>
        <row r="1768">
          <cell r="D1768" t="str">
            <v>STU</v>
          </cell>
          <cell r="F1768" t="str">
            <v>077 12 05</v>
          </cell>
          <cell r="G1768" t="str">
            <v>09702</v>
          </cell>
          <cell r="N1768">
            <v>13178</v>
          </cell>
          <cell r="P1768">
            <v>7686</v>
          </cell>
        </row>
        <row r="1769">
          <cell r="D1769" t="str">
            <v>EU</v>
          </cell>
          <cell r="F1769" t="str">
            <v>077 12 05</v>
          </cell>
          <cell r="G1769" t="str">
            <v>09702</v>
          </cell>
          <cell r="N1769">
            <v>4353</v>
          </cell>
          <cell r="P1769">
            <v>2537</v>
          </cell>
        </row>
        <row r="1770">
          <cell r="D1770" t="str">
            <v>UPJŠ</v>
          </cell>
          <cell r="F1770" t="str">
            <v>077 12 05</v>
          </cell>
          <cell r="G1770" t="str">
            <v>09702</v>
          </cell>
          <cell r="N1770">
            <v>11604</v>
          </cell>
          <cell r="P1770">
            <v>6769</v>
          </cell>
        </row>
        <row r="1771">
          <cell r="D1771" t="str">
            <v>UKF</v>
          </cell>
          <cell r="F1771" t="str">
            <v>077 12 05</v>
          </cell>
          <cell r="G1771" t="str">
            <v>09702</v>
          </cell>
          <cell r="N1771">
            <v>7192</v>
          </cell>
          <cell r="P1771">
            <v>4194</v>
          </cell>
        </row>
        <row r="1772">
          <cell r="D1772" t="str">
            <v>EU</v>
          </cell>
          <cell r="F1772" t="str">
            <v>077 12 05</v>
          </cell>
          <cell r="G1772" t="str">
            <v>09702</v>
          </cell>
          <cell r="N1772">
            <v>5402</v>
          </cell>
          <cell r="P1772">
            <v>3150</v>
          </cell>
        </row>
        <row r="1773">
          <cell r="D1773" t="str">
            <v>UKF</v>
          </cell>
          <cell r="F1773" t="str">
            <v>077 12 05</v>
          </cell>
          <cell r="G1773" t="str">
            <v>09702</v>
          </cell>
          <cell r="N1773">
            <v>6508</v>
          </cell>
          <cell r="P1773">
            <v>3795</v>
          </cell>
        </row>
        <row r="1774">
          <cell r="D1774" t="str">
            <v>TUKE</v>
          </cell>
          <cell r="F1774" t="str">
            <v>077 12 05</v>
          </cell>
          <cell r="G1774" t="str">
            <v>09702</v>
          </cell>
          <cell r="N1774">
            <v>13157</v>
          </cell>
          <cell r="P1774">
            <v>7674</v>
          </cell>
        </row>
        <row r="1775">
          <cell r="D1775" t="str">
            <v>TUZVO</v>
          </cell>
          <cell r="F1775" t="str">
            <v>077 12 05</v>
          </cell>
          <cell r="G1775" t="str">
            <v>09702</v>
          </cell>
          <cell r="N1775">
            <v>5682</v>
          </cell>
          <cell r="P1775">
            <v>3313</v>
          </cell>
        </row>
        <row r="1776">
          <cell r="D1776" t="str">
            <v>ŽU</v>
          </cell>
          <cell r="F1776" t="str">
            <v>077 12 05</v>
          </cell>
          <cell r="G1776" t="str">
            <v>09702</v>
          </cell>
          <cell r="N1776">
            <v>5682</v>
          </cell>
          <cell r="P1776">
            <v>3313</v>
          </cell>
        </row>
        <row r="1777">
          <cell r="D1777" t="str">
            <v>UK</v>
          </cell>
          <cell r="F1777" t="str">
            <v>077 12 05</v>
          </cell>
          <cell r="G1777" t="str">
            <v>09702</v>
          </cell>
          <cell r="N1777">
            <v>3849</v>
          </cell>
          <cell r="P1777">
            <v>2243</v>
          </cell>
        </row>
        <row r="1778">
          <cell r="D1778" t="str">
            <v>KU</v>
          </cell>
          <cell r="F1778" t="str">
            <v>077 12 05</v>
          </cell>
          <cell r="G1778" t="str">
            <v>09702</v>
          </cell>
          <cell r="N1778">
            <v>2566</v>
          </cell>
          <cell r="P1778">
            <v>1495</v>
          </cell>
        </row>
        <row r="1779">
          <cell r="D1779" t="str">
            <v>STU</v>
          </cell>
          <cell r="F1779" t="str">
            <v>077 12 05</v>
          </cell>
          <cell r="G1779" t="str">
            <v>09702</v>
          </cell>
          <cell r="N1779">
            <v>9172</v>
          </cell>
          <cell r="P1779">
            <v>5349</v>
          </cell>
        </row>
        <row r="1780">
          <cell r="D1780" t="str">
            <v>AU</v>
          </cell>
          <cell r="F1780" t="str">
            <v>077 12 05</v>
          </cell>
          <cell r="G1780" t="str">
            <v>09702</v>
          </cell>
          <cell r="N1780">
            <v>8621</v>
          </cell>
          <cell r="P1780">
            <v>5028</v>
          </cell>
        </row>
        <row r="1781">
          <cell r="D1781" t="str">
            <v>SPU</v>
          </cell>
          <cell r="F1781" t="str">
            <v>077 12 05</v>
          </cell>
          <cell r="G1781" t="str">
            <v>09702</v>
          </cell>
          <cell r="N1781">
            <v>7589</v>
          </cell>
          <cell r="P1781">
            <v>4426</v>
          </cell>
        </row>
        <row r="1782">
          <cell r="D1782" t="str">
            <v>UKF</v>
          </cell>
          <cell r="F1782" t="str">
            <v>077 12 05</v>
          </cell>
          <cell r="G1782" t="str">
            <v>09702</v>
          </cell>
          <cell r="N1782">
            <v>2530</v>
          </cell>
          <cell r="P1782">
            <v>1474</v>
          </cell>
        </row>
        <row r="1783">
          <cell r="D1783" t="str">
            <v>AU</v>
          </cell>
          <cell r="F1783" t="str">
            <v>077 12 05</v>
          </cell>
          <cell r="G1783" t="str">
            <v>09702</v>
          </cell>
          <cell r="N1783">
            <v>11072</v>
          </cell>
          <cell r="P1783">
            <v>6457</v>
          </cell>
        </row>
        <row r="1784">
          <cell r="D1784" t="str">
            <v>VŠMU</v>
          </cell>
          <cell r="F1784" t="str">
            <v>077 12 05</v>
          </cell>
          <cell r="G1784" t="str">
            <v>09702</v>
          </cell>
          <cell r="N1784">
            <v>4299</v>
          </cell>
          <cell r="P1784">
            <v>2507</v>
          </cell>
        </row>
        <row r="1785">
          <cell r="D1785" t="str">
            <v>VŠVU</v>
          </cell>
          <cell r="F1785" t="str">
            <v>077 12 05</v>
          </cell>
          <cell r="G1785" t="str">
            <v>09702</v>
          </cell>
          <cell r="N1785">
            <v>7505</v>
          </cell>
          <cell r="P1785">
            <v>4377</v>
          </cell>
        </row>
        <row r="1786">
          <cell r="D1786" t="str">
            <v>TUKE</v>
          </cell>
          <cell r="F1786" t="str">
            <v>077 12 05</v>
          </cell>
          <cell r="G1786" t="str">
            <v>09702</v>
          </cell>
          <cell r="N1786">
            <v>4645</v>
          </cell>
          <cell r="P1786">
            <v>2709</v>
          </cell>
        </row>
        <row r="1787">
          <cell r="D1787" t="str">
            <v>VŠMU</v>
          </cell>
          <cell r="F1787" t="str">
            <v>077 12 05</v>
          </cell>
          <cell r="G1787" t="str">
            <v>09702</v>
          </cell>
          <cell r="N1787">
            <v>2298</v>
          </cell>
          <cell r="P1787">
            <v>1339</v>
          </cell>
        </row>
        <row r="1788">
          <cell r="D1788" t="str">
            <v>VŠVU</v>
          </cell>
          <cell r="F1788" t="str">
            <v>077 12 05</v>
          </cell>
          <cell r="G1788" t="str">
            <v>09702</v>
          </cell>
          <cell r="N1788">
            <v>5247</v>
          </cell>
          <cell r="P1788">
            <v>3060</v>
          </cell>
        </row>
        <row r="1789">
          <cell r="D1789" t="str">
            <v>UMB</v>
          </cell>
          <cell r="F1789" t="str">
            <v>077 12 05</v>
          </cell>
          <cell r="G1789" t="str">
            <v>09702</v>
          </cell>
          <cell r="N1789">
            <v>10352</v>
          </cell>
          <cell r="P1789">
            <v>6037</v>
          </cell>
        </row>
        <row r="1790">
          <cell r="D1790" t="str">
            <v>VŠMU</v>
          </cell>
          <cell r="F1790" t="str">
            <v>077 12 05</v>
          </cell>
          <cell r="G1790" t="str">
            <v>09702</v>
          </cell>
          <cell r="N1790">
            <v>2588</v>
          </cell>
          <cell r="P1790">
            <v>1508</v>
          </cell>
        </row>
        <row r="1791">
          <cell r="D1791" t="str">
            <v>UK</v>
          </cell>
          <cell r="F1791" t="str">
            <v>077 12 05</v>
          </cell>
          <cell r="G1791" t="str">
            <v>09702</v>
          </cell>
          <cell r="N1791">
            <v>3730</v>
          </cell>
          <cell r="P1791">
            <v>2174</v>
          </cell>
        </row>
        <row r="1792">
          <cell r="D1792" t="str">
            <v>VŠVU</v>
          </cell>
          <cell r="F1792" t="str">
            <v>077 12 05</v>
          </cell>
          <cell r="G1792" t="str">
            <v>09702</v>
          </cell>
          <cell r="N1792">
            <v>10065</v>
          </cell>
          <cell r="P1792">
            <v>5869</v>
          </cell>
        </row>
        <row r="1793">
          <cell r="D1793" t="str">
            <v>UCM</v>
          </cell>
          <cell r="F1793" t="str">
            <v>077 12 05</v>
          </cell>
          <cell r="G1793" t="str">
            <v>09702</v>
          </cell>
          <cell r="N1793">
            <v>2391</v>
          </cell>
          <cell r="P1793">
            <v>1394</v>
          </cell>
        </row>
        <row r="1794">
          <cell r="D1794" t="str">
            <v>UK</v>
          </cell>
          <cell r="F1794" t="str">
            <v>077 12 05</v>
          </cell>
          <cell r="G1794" t="str">
            <v>09702</v>
          </cell>
          <cell r="N1794">
            <v>7316</v>
          </cell>
          <cell r="P1794">
            <v>4266</v>
          </cell>
        </row>
        <row r="1795">
          <cell r="D1795" t="str">
            <v>VŠVU</v>
          </cell>
          <cell r="F1795" t="str">
            <v>077 12 05</v>
          </cell>
          <cell r="G1795" t="str">
            <v>09702</v>
          </cell>
          <cell r="N1795">
            <v>3940</v>
          </cell>
          <cell r="P1795">
            <v>2297</v>
          </cell>
        </row>
        <row r="1796">
          <cell r="D1796" t="str">
            <v>VŠMU</v>
          </cell>
          <cell r="F1796" t="str">
            <v>077 12 05</v>
          </cell>
          <cell r="G1796" t="str">
            <v>09702</v>
          </cell>
          <cell r="N1796">
            <v>1976</v>
          </cell>
          <cell r="P1796">
            <v>1151</v>
          </cell>
        </row>
        <row r="1797">
          <cell r="D1797" t="str">
            <v>UK</v>
          </cell>
          <cell r="F1797" t="str">
            <v>077 12 05</v>
          </cell>
          <cell r="G1797" t="str">
            <v>09702</v>
          </cell>
          <cell r="N1797">
            <v>9038</v>
          </cell>
          <cell r="P1797">
            <v>5271</v>
          </cell>
        </row>
        <row r="1798">
          <cell r="D1798" t="str">
            <v>UPJŠ</v>
          </cell>
          <cell r="F1798" t="str">
            <v>077 12 05</v>
          </cell>
          <cell r="G1798" t="str">
            <v>09702</v>
          </cell>
          <cell r="N1798">
            <v>11501</v>
          </cell>
          <cell r="P1798">
            <v>6708</v>
          </cell>
        </row>
        <row r="1799">
          <cell r="D1799" t="str">
            <v>UJS</v>
          </cell>
          <cell r="F1799" t="str">
            <v>077 12 05</v>
          </cell>
          <cell r="G1799" t="str">
            <v>09702</v>
          </cell>
          <cell r="N1799">
            <v>3834</v>
          </cell>
          <cell r="P1799">
            <v>2235</v>
          </cell>
        </row>
        <row r="1800">
          <cell r="D1800" t="str">
            <v>ŽU</v>
          </cell>
          <cell r="F1800" t="str">
            <v>077 12 05</v>
          </cell>
          <cell r="G1800" t="str">
            <v>09702</v>
          </cell>
          <cell r="N1800">
            <v>3834</v>
          </cell>
          <cell r="P1800">
            <v>2235</v>
          </cell>
        </row>
        <row r="1801">
          <cell r="D1801" t="str">
            <v>UK</v>
          </cell>
          <cell r="F1801" t="str">
            <v>077 12 05</v>
          </cell>
          <cell r="G1801" t="str">
            <v>09702</v>
          </cell>
          <cell r="N1801">
            <v>2994</v>
          </cell>
          <cell r="P1801">
            <v>1745</v>
          </cell>
        </row>
        <row r="1802">
          <cell r="D1802" t="str">
            <v>UKF</v>
          </cell>
          <cell r="F1802" t="str">
            <v>077 12 05</v>
          </cell>
          <cell r="G1802" t="str">
            <v>09702</v>
          </cell>
          <cell r="N1802">
            <v>10018</v>
          </cell>
          <cell r="P1802">
            <v>5842</v>
          </cell>
        </row>
        <row r="1803">
          <cell r="D1803" t="str">
            <v>UK</v>
          </cell>
          <cell r="F1803" t="str">
            <v>077 12 05</v>
          </cell>
          <cell r="G1803" t="str">
            <v>09702</v>
          </cell>
          <cell r="N1803">
            <v>6805</v>
          </cell>
          <cell r="P1803">
            <v>3969</v>
          </cell>
        </row>
        <row r="1804">
          <cell r="D1804" t="str">
            <v>TVU</v>
          </cell>
          <cell r="F1804" t="str">
            <v>077 12 05</v>
          </cell>
          <cell r="G1804" t="str">
            <v>09702</v>
          </cell>
          <cell r="N1804">
            <v>2743</v>
          </cell>
          <cell r="P1804">
            <v>1598</v>
          </cell>
        </row>
        <row r="1805">
          <cell r="D1805" t="str">
            <v>UPJŠ</v>
          </cell>
          <cell r="F1805" t="str">
            <v>077 12 05</v>
          </cell>
          <cell r="G1805" t="str">
            <v>09702</v>
          </cell>
          <cell r="N1805">
            <v>1175</v>
          </cell>
          <cell r="P1805">
            <v>683</v>
          </cell>
        </row>
        <row r="1806">
          <cell r="D1806" t="str">
            <v>UKF</v>
          </cell>
          <cell r="F1806" t="str">
            <v>077 12 05</v>
          </cell>
          <cell r="G1806" t="str">
            <v>09702</v>
          </cell>
          <cell r="N1806">
            <v>5196</v>
          </cell>
          <cell r="P1806">
            <v>3031</v>
          </cell>
        </row>
        <row r="1807">
          <cell r="D1807" t="str">
            <v>UKF</v>
          </cell>
          <cell r="F1807" t="str">
            <v>077 12 05</v>
          </cell>
          <cell r="G1807" t="str">
            <v>09702</v>
          </cell>
          <cell r="N1807">
            <v>8680</v>
          </cell>
          <cell r="P1807">
            <v>5062</v>
          </cell>
        </row>
        <row r="1808">
          <cell r="D1808" t="str">
            <v>UMB</v>
          </cell>
          <cell r="F1808" t="str">
            <v>077 12 05</v>
          </cell>
          <cell r="G1808" t="str">
            <v>09702</v>
          </cell>
          <cell r="N1808">
            <v>4736</v>
          </cell>
          <cell r="P1808">
            <v>2761</v>
          </cell>
        </row>
        <row r="1809">
          <cell r="D1809" t="str">
            <v>UMB</v>
          </cell>
          <cell r="F1809" t="str">
            <v>077 12 05</v>
          </cell>
          <cell r="G1809" t="str">
            <v>09702</v>
          </cell>
          <cell r="N1809">
            <v>9191</v>
          </cell>
          <cell r="P1809">
            <v>5359</v>
          </cell>
        </row>
        <row r="1810">
          <cell r="D1810" t="str">
            <v>KU</v>
          </cell>
          <cell r="F1810" t="str">
            <v>077 12 05</v>
          </cell>
          <cell r="G1810" t="str">
            <v>09702</v>
          </cell>
          <cell r="N1810">
            <v>5641</v>
          </cell>
          <cell r="P1810">
            <v>3290</v>
          </cell>
        </row>
        <row r="1811">
          <cell r="D1811" t="str">
            <v>UK</v>
          </cell>
          <cell r="F1811" t="str">
            <v>077 12 05</v>
          </cell>
          <cell r="G1811" t="str">
            <v>09702</v>
          </cell>
          <cell r="N1811">
            <v>3948</v>
          </cell>
          <cell r="P1811">
            <v>2303</v>
          </cell>
        </row>
        <row r="1812">
          <cell r="D1812" t="str">
            <v>UMB</v>
          </cell>
          <cell r="F1812" t="str">
            <v>077 12 05</v>
          </cell>
          <cell r="G1812" t="str">
            <v>09702</v>
          </cell>
          <cell r="N1812">
            <v>7785</v>
          </cell>
          <cell r="P1812">
            <v>4539</v>
          </cell>
        </row>
        <row r="1813">
          <cell r="D1813" t="str">
            <v>TVU</v>
          </cell>
          <cell r="F1813" t="str">
            <v>077 12 05</v>
          </cell>
          <cell r="G1813" t="str">
            <v>09702</v>
          </cell>
          <cell r="N1813">
            <v>7370</v>
          </cell>
          <cell r="P1813">
            <v>4298</v>
          </cell>
        </row>
        <row r="1814">
          <cell r="D1814" t="str">
            <v>UK</v>
          </cell>
          <cell r="F1814" t="str">
            <v>077 12 05</v>
          </cell>
          <cell r="G1814" t="str">
            <v>09702</v>
          </cell>
          <cell r="N1814">
            <v>3027</v>
          </cell>
          <cell r="P1814">
            <v>1765</v>
          </cell>
        </row>
        <row r="1815">
          <cell r="D1815" t="str">
            <v>UKF</v>
          </cell>
          <cell r="F1815" t="str">
            <v>077 12 05</v>
          </cell>
          <cell r="G1815" t="str">
            <v>09702</v>
          </cell>
          <cell r="N1815">
            <v>6156</v>
          </cell>
          <cell r="P1815">
            <v>3591</v>
          </cell>
        </row>
        <row r="1816">
          <cell r="D1816" t="str">
            <v>PU</v>
          </cell>
          <cell r="F1816" t="str">
            <v>077 12 05</v>
          </cell>
          <cell r="G1816" t="str">
            <v>09702</v>
          </cell>
          <cell r="N1816">
            <v>6101</v>
          </cell>
          <cell r="P1816">
            <v>3558</v>
          </cell>
        </row>
        <row r="1817">
          <cell r="D1817" t="str">
            <v>UMB</v>
          </cell>
          <cell r="F1817" t="str">
            <v>077 12 05</v>
          </cell>
          <cell r="G1817" t="str">
            <v>09702</v>
          </cell>
          <cell r="N1817">
            <v>1525</v>
          </cell>
          <cell r="P1817">
            <v>889</v>
          </cell>
        </row>
        <row r="1818">
          <cell r="D1818" t="str">
            <v>EU</v>
          </cell>
          <cell r="F1818" t="str">
            <v>077 12 05</v>
          </cell>
          <cell r="G1818" t="str">
            <v>09702</v>
          </cell>
          <cell r="N1818">
            <v>6378</v>
          </cell>
          <cell r="P1818">
            <v>3719</v>
          </cell>
        </row>
        <row r="1819">
          <cell r="D1819" t="str">
            <v>UK</v>
          </cell>
          <cell r="F1819" t="str">
            <v>077 12 05</v>
          </cell>
          <cell r="G1819" t="str">
            <v>09702</v>
          </cell>
          <cell r="N1819">
            <v>13348</v>
          </cell>
          <cell r="P1819">
            <v>7785</v>
          </cell>
        </row>
        <row r="1820">
          <cell r="D1820" t="str">
            <v>UMB</v>
          </cell>
          <cell r="F1820" t="str">
            <v>077 12 05</v>
          </cell>
          <cell r="G1820" t="str">
            <v>09702</v>
          </cell>
          <cell r="N1820">
            <v>7110</v>
          </cell>
          <cell r="P1820">
            <v>4146</v>
          </cell>
        </row>
        <row r="1821">
          <cell r="D1821" t="str">
            <v>UKF</v>
          </cell>
          <cell r="F1821" t="str">
            <v>077 12 05</v>
          </cell>
          <cell r="G1821" t="str">
            <v>09702</v>
          </cell>
          <cell r="N1821">
            <v>9019</v>
          </cell>
          <cell r="P1821">
            <v>5259</v>
          </cell>
        </row>
        <row r="1822">
          <cell r="D1822" t="str">
            <v>UK</v>
          </cell>
          <cell r="F1822" t="str">
            <v>077 12 05</v>
          </cell>
          <cell r="G1822" t="str">
            <v>09702</v>
          </cell>
          <cell r="N1822">
            <v>6628</v>
          </cell>
          <cell r="P1822">
            <v>3865</v>
          </cell>
        </row>
        <row r="1823">
          <cell r="D1823" t="str">
            <v>KU</v>
          </cell>
          <cell r="F1823" t="str">
            <v>077 12 05</v>
          </cell>
          <cell r="G1823" t="str">
            <v>09702</v>
          </cell>
          <cell r="N1823">
            <v>2354</v>
          </cell>
          <cell r="P1823">
            <v>1372</v>
          </cell>
        </row>
        <row r="1824">
          <cell r="D1824" t="str">
            <v>UMB</v>
          </cell>
          <cell r="F1824" t="str">
            <v>077 12 05</v>
          </cell>
          <cell r="G1824" t="str">
            <v>09702</v>
          </cell>
          <cell r="N1824">
            <v>588</v>
          </cell>
          <cell r="P1824">
            <v>343</v>
          </cell>
        </row>
        <row r="1825">
          <cell r="D1825" t="str">
            <v>KU</v>
          </cell>
          <cell r="F1825" t="str">
            <v>077 12 05</v>
          </cell>
          <cell r="G1825" t="str">
            <v>09702</v>
          </cell>
          <cell r="N1825">
            <v>2947</v>
          </cell>
          <cell r="P1825">
            <v>1717</v>
          </cell>
        </row>
        <row r="1826">
          <cell r="D1826" t="str">
            <v>UMB</v>
          </cell>
          <cell r="F1826" t="str">
            <v>077 12 05</v>
          </cell>
          <cell r="G1826" t="str">
            <v>09702</v>
          </cell>
          <cell r="N1826">
            <v>3629</v>
          </cell>
          <cell r="P1826">
            <v>2116</v>
          </cell>
        </row>
        <row r="1827">
          <cell r="D1827" t="str">
            <v>UK</v>
          </cell>
          <cell r="F1827" t="str">
            <v>077 12 05</v>
          </cell>
          <cell r="G1827" t="str">
            <v>09702</v>
          </cell>
          <cell r="N1827">
            <v>4617</v>
          </cell>
          <cell r="P1827">
            <v>2691</v>
          </cell>
        </row>
        <row r="1828">
          <cell r="D1828" t="str">
            <v>TUKE</v>
          </cell>
          <cell r="F1828" t="str">
            <v>077 12 05</v>
          </cell>
          <cell r="G1828" t="str">
            <v>09702</v>
          </cell>
          <cell r="N1828">
            <v>3384</v>
          </cell>
          <cell r="P1828">
            <v>1974</v>
          </cell>
        </row>
        <row r="1829">
          <cell r="D1829" t="str">
            <v>PU</v>
          </cell>
          <cell r="F1829" t="str">
            <v>077 12 05</v>
          </cell>
          <cell r="G1829" t="str">
            <v>09702</v>
          </cell>
          <cell r="N1829">
            <v>846</v>
          </cell>
          <cell r="P1829">
            <v>492</v>
          </cell>
        </row>
        <row r="1830">
          <cell r="D1830" t="str">
            <v>KU</v>
          </cell>
          <cell r="F1830" t="str">
            <v>077 12 05</v>
          </cell>
          <cell r="G1830" t="str">
            <v>09702</v>
          </cell>
          <cell r="N1830">
            <v>3430</v>
          </cell>
          <cell r="P1830">
            <v>1999</v>
          </cell>
        </row>
        <row r="1831">
          <cell r="D1831" t="str">
            <v>UK</v>
          </cell>
          <cell r="F1831" t="str">
            <v>077 12 05</v>
          </cell>
          <cell r="G1831" t="str">
            <v>09702</v>
          </cell>
          <cell r="N1831">
            <v>1559</v>
          </cell>
          <cell r="P1831">
            <v>907</v>
          </cell>
        </row>
        <row r="1832">
          <cell r="D1832" t="str">
            <v>UPJŠ</v>
          </cell>
          <cell r="F1832" t="str">
            <v>077 12 05</v>
          </cell>
          <cell r="G1832" t="str">
            <v>09702</v>
          </cell>
          <cell r="N1832">
            <v>1247</v>
          </cell>
          <cell r="P1832">
            <v>725</v>
          </cell>
        </row>
        <row r="1833">
          <cell r="D1833" t="str">
            <v>KU</v>
          </cell>
          <cell r="F1833" t="str">
            <v>077 12 05</v>
          </cell>
          <cell r="G1833" t="str">
            <v>09702</v>
          </cell>
          <cell r="N1833">
            <v>11203</v>
          </cell>
          <cell r="P1833">
            <v>6533</v>
          </cell>
        </row>
        <row r="1834">
          <cell r="D1834" t="str">
            <v>UK</v>
          </cell>
          <cell r="F1834" t="str">
            <v>077 12 05</v>
          </cell>
          <cell r="G1834" t="str">
            <v>09702</v>
          </cell>
          <cell r="N1834">
            <v>4199</v>
          </cell>
          <cell r="P1834">
            <v>2447</v>
          </cell>
        </row>
        <row r="1835">
          <cell r="D1835" t="str">
            <v>UKF</v>
          </cell>
          <cell r="F1835" t="str">
            <v>077 12 05</v>
          </cell>
          <cell r="G1835" t="str">
            <v>09702</v>
          </cell>
          <cell r="N1835">
            <v>6500</v>
          </cell>
          <cell r="P1835">
            <v>3790</v>
          </cell>
        </row>
        <row r="1836">
          <cell r="D1836" t="str">
            <v>UMB</v>
          </cell>
          <cell r="F1836" t="str">
            <v>077 12 05</v>
          </cell>
          <cell r="G1836" t="str">
            <v>09702</v>
          </cell>
          <cell r="N1836">
            <v>3006</v>
          </cell>
          <cell r="P1836">
            <v>1752</v>
          </cell>
        </row>
        <row r="1837">
          <cell r="D1837" t="str">
            <v>KU</v>
          </cell>
          <cell r="F1837" t="str">
            <v>077 12 05</v>
          </cell>
          <cell r="G1837" t="str">
            <v>09702</v>
          </cell>
          <cell r="N1837">
            <v>3262</v>
          </cell>
          <cell r="P1837">
            <v>1901</v>
          </cell>
        </row>
        <row r="1838">
          <cell r="D1838" t="str">
            <v>UK</v>
          </cell>
          <cell r="F1838" t="str">
            <v>077 12 05</v>
          </cell>
          <cell r="G1838" t="str">
            <v>09702</v>
          </cell>
          <cell r="N1838">
            <v>2388</v>
          </cell>
          <cell r="P1838">
            <v>1393</v>
          </cell>
        </row>
        <row r="1839">
          <cell r="D1839" t="str">
            <v>UMB</v>
          </cell>
          <cell r="F1839" t="str">
            <v>077 12 05</v>
          </cell>
          <cell r="G1839" t="str">
            <v>09702</v>
          </cell>
          <cell r="N1839">
            <v>4602</v>
          </cell>
          <cell r="P1839">
            <v>2683</v>
          </cell>
        </row>
        <row r="1840">
          <cell r="D1840" t="str">
            <v>UKF</v>
          </cell>
          <cell r="F1840" t="str">
            <v>077 12 05</v>
          </cell>
          <cell r="G1840" t="str">
            <v>09702</v>
          </cell>
          <cell r="N1840">
            <v>1150</v>
          </cell>
          <cell r="P1840">
            <v>669</v>
          </cell>
        </row>
        <row r="1841">
          <cell r="D1841" t="str">
            <v>KU</v>
          </cell>
          <cell r="F1841" t="str">
            <v>077 12 05</v>
          </cell>
          <cell r="G1841" t="str">
            <v>09702</v>
          </cell>
          <cell r="N1841">
            <v>3002</v>
          </cell>
          <cell r="P1841">
            <v>1750</v>
          </cell>
        </row>
        <row r="1842">
          <cell r="D1842" t="str">
            <v>TUKE</v>
          </cell>
          <cell r="F1842" t="str">
            <v>077 12 05</v>
          </cell>
          <cell r="G1842" t="str">
            <v>09702</v>
          </cell>
          <cell r="N1842">
            <v>18046</v>
          </cell>
          <cell r="P1842">
            <v>10525</v>
          </cell>
        </row>
        <row r="1843">
          <cell r="D1843" t="str">
            <v>PU</v>
          </cell>
          <cell r="F1843" t="str">
            <v>077 12 05</v>
          </cell>
          <cell r="G1843" t="str">
            <v>09702</v>
          </cell>
          <cell r="N1843">
            <v>18135</v>
          </cell>
          <cell r="P1843">
            <v>10578</v>
          </cell>
        </row>
        <row r="1844">
          <cell r="D1844" t="str">
            <v>TVU</v>
          </cell>
          <cell r="F1844" t="str">
            <v>077 12 05</v>
          </cell>
          <cell r="G1844" t="str">
            <v>09702</v>
          </cell>
          <cell r="N1844">
            <v>16319</v>
          </cell>
          <cell r="P1844">
            <v>9517</v>
          </cell>
        </row>
        <row r="1845">
          <cell r="D1845" t="str">
            <v>STU</v>
          </cell>
          <cell r="F1845" t="str">
            <v>077 12 05</v>
          </cell>
          <cell r="G1845" t="str">
            <v>09702</v>
          </cell>
          <cell r="N1845">
            <v>10412</v>
          </cell>
          <cell r="P1845">
            <v>6072</v>
          </cell>
        </row>
        <row r="1846">
          <cell r="D1846" t="str">
            <v>ŽU</v>
          </cell>
          <cell r="F1846" t="str">
            <v>077 12 05</v>
          </cell>
          <cell r="G1846" t="str">
            <v>09702</v>
          </cell>
          <cell r="N1846">
            <v>10797</v>
          </cell>
          <cell r="P1846">
            <v>6296</v>
          </cell>
        </row>
        <row r="1847">
          <cell r="D1847" t="str">
            <v>ŽU</v>
          </cell>
          <cell r="F1847" t="str">
            <v>077 12 05</v>
          </cell>
          <cell r="G1847" t="str">
            <v>09702</v>
          </cell>
          <cell r="N1847">
            <v>15497</v>
          </cell>
          <cell r="P1847">
            <v>9039</v>
          </cell>
        </row>
        <row r="1848">
          <cell r="D1848" t="str">
            <v>TUKE</v>
          </cell>
          <cell r="F1848" t="str">
            <v>077 12 05</v>
          </cell>
          <cell r="G1848" t="str">
            <v>09702</v>
          </cell>
          <cell r="N1848">
            <v>18980</v>
          </cell>
          <cell r="P1848">
            <v>11070</v>
          </cell>
        </row>
        <row r="1849">
          <cell r="D1849" t="str">
            <v>PU</v>
          </cell>
          <cell r="F1849" t="str">
            <v>077 12 05</v>
          </cell>
          <cell r="G1849" t="str">
            <v>09702</v>
          </cell>
          <cell r="N1849">
            <v>8891</v>
          </cell>
          <cell r="P1849">
            <v>5184</v>
          </cell>
        </row>
        <row r="1850">
          <cell r="D1850" t="str">
            <v>STU</v>
          </cell>
          <cell r="F1850" t="str">
            <v>077 12 05</v>
          </cell>
          <cell r="G1850" t="str">
            <v>09702</v>
          </cell>
          <cell r="N1850">
            <v>18960</v>
          </cell>
          <cell r="P1850">
            <v>11060</v>
          </cell>
        </row>
        <row r="1851">
          <cell r="D1851" t="str">
            <v>TUKE</v>
          </cell>
          <cell r="F1851" t="str">
            <v>077 12 05</v>
          </cell>
          <cell r="G1851" t="str">
            <v>09702</v>
          </cell>
          <cell r="N1851">
            <v>18333</v>
          </cell>
          <cell r="P1851">
            <v>10692</v>
          </cell>
        </row>
        <row r="1852">
          <cell r="D1852" t="str">
            <v>ŽU</v>
          </cell>
          <cell r="F1852" t="str">
            <v>077 12 05</v>
          </cell>
          <cell r="G1852" t="str">
            <v>09702</v>
          </cell>
          <cell r="N1852">
            <v>18779</v>
          </cell>
          <cell r="P1852">
            <v>10952</v>
          </cell>
        </row>
        <row r="1853">
          <cell r="D1853" t="str">
            <v>TUKE</v>
          </cell>
          <cell r="F1853" t="str">
            <v>077 12 05</v>
          </cell>
          <cell r="G1853" t="str">
            <v>09702</v>
          </cell>
          <cell r="N1853">
            <v>18709</v>
          </cell>
          <cell r="P1853">
            <v>10913</v>
          </cell>
        </row>
        <row r="1854">
          <cell r="D1854" t="str">
            <v>STU</v>
          </cell>
          <cell r="F1854" t="str">
            <v>077 12 05</v>
          </cell>
          <cell r="G1854" t="str">
            <v>09702</v>
          </cell>
          <cell r="N1854">
            <v>5010</v>
          </cell>
          <cell r="P1854">
            <v>2921</v>
          </cell>
        </row>
        <row r="1855">
          <cell r="D1855" t="str">
            <v>TUKE</v>
          </cell>
          <cell r="F1855" t="str">
            <v>077 12 05</v>
          </cell>
          <cell r="G1855" t="str">
            <v>09702</v>
          </cell>
          <cell r="N1855">
            <v>18721</v>
          </cell>
          <cell r="P1855">
            <v>10920</v>
          </cell>
        </row>
        <row r="1856">
          <cell r="D1856" t="str">
            <v>STU</v>
          </cell>
          <cell r="F1856" t="str">
            <v>077 12 05</v>
          </cell>
          <cell r="G1856" t="str">
            <v>09702</v>
          </cell>
          <cell r="N1856">
            <v>18530</v>
          </cell>
          <cell r="P1856">
            <v>10808</v>
          </cell>
        </row>
        <row r="1857">
          <cell r="D1857" t="str">
            <v>SPU</v>
          </cell>
          <cell r="F1857" t="str">
            <v>077 12 05</v>
          </cell>
          <cell r="G1857" t="str">
            <v>09702</v>
          </cell>
          <cell r="N1857">
            <v>17215</v>
          </cell>
          <cell r="P1857">
            <v>10040</v>
          </cell>
        </row>
        <row r="1858">
          <cell r="D1858" t="str">
            <v>TUKE</v>
          </cell>
          <cell r="F1858" t="str">
            <v>077 12 05</v>
          </cell>
          <cell r="G1858" t="str">
            <v>09702</v>
          </cell>
          <cell r="N1858">
            <v>4104</v>
          </cell>
          <cell r="P1858">
            <v>2394</v>
          </cell>
        </row>
        <row r="1859">
          <cell r="D1859" t="str">
            <v>TUKE</v>
          </cell>
          <cell r="F1859" t="str">
            <v>077 12 05</v>
          </cell>
          <cell r="G1859" t="str">
            <v>09702</v>
          </cell>
          <cell r="N1859">
            <v>10996</v>
          </cell>
          <cell r="P1859">
            <v>6413</v>
          </cell>
        </row>
        <row r="1860">
          <cell r="D1860" t="str">
            <v>TUKE</v>
          </cell>
          <cell r="F1860" t="str">
            <v>077 12 05</v>
          </cell>
          <cell r="G1860" t="str">
            <v>09702</v>
          </cell>
          <cell r="N1860">
            <v>10694</v>
          </cell>
          <cell r="P1860">
            <v>6237</v>
          </cell>
        </row>
        <row r="1861">
          <cell r="D1861" t="str">
            <v>STU</v>
          </cell>
          <cell r="F1861" t="str">
            <v>077 12 05</v>
          </cell>
          <cell r="G1861" t="str">
            <v>09702</v>
          </cell>
          <cell r="N1861">
            <v>16375</v>
          </cell>
          <cell r="P1861">
            <v>9550</v>
          </cell>
        </row>
        <row r="1862">
          <cell r="D1862" t="str">
            <v>ŽU</v>
          </cell>
          <cell r="F1862" t="str">
            <v>077 12 05</v>
          </cell>
          <cell r="G1862" t="str">
            <v>09702</v>
          </cell>
          <cell r="N1862">
            <v>14663</v>
          </cell>
          <cell r="P1862">
            <v>8551</v>
          </cell>
        </row>
        <row r="1863">
          <cell r="D1863" t="str">
            <v>TUKE</v>
          </cell>
          <cell r="F1863" t="str">
            <v>077 12 05</v>
          </cell>
          <cell r="G1863" t="str">
            <v>09702</v>
          </cell>
          <cell r="N1863">
            <v>17085</v>
          </cell>
          <cell r="P1863">
            <v>9964</v>
          </cell>
        </row>
        <row r="1864">
          <cell r="D1864" t="str">
            <v>TUZVO</v>
          </cell>
          <cell r="F1864" t="str">
            <v>077 12 05</v>
          </cell>
          <cell r="G1864" t="str">
            <v>09702</v>
          </cell>
          <cell r="N1864">
            <v>6387</v>
          </cell>
          <cell r="P1864">
            <v>3725</v>
          </cell>
        </row>
        <row r="1865">
          <cell r="D1865" t="str">
            <v>AU</v>
          </cell>
          <cell r="F1865" t="str">
            <v>077 12 05</v>
          </cell>
          <cell r="G1865" t="str">
            <v>09702</v>
          </cell>
          <cell r="N1865">
            <v>2737</v>
          </cell>
          <cell r="P1865">
            <v>1596</v>
          </cell>
        </row>
        <row r="1866">
          <cell r="D1866" t="str">
            <v>UCM</v>
          </cell>
          <cell r="F1866" t="str">
            <v>077 12 05</v>
          </cell>
          <cell r="G1866" t="str">
            <v>09702</v>
          </cell>
          <cell r="N1866">
            <v>8796</v>
          </cell>
          <cell r="P1866">
            <v>5131</v>
          </cell>
        </row>
        <row r="1867">
          <cell r="D1867" t="str">
            <v>TUKE</v>
          </cell>
          <cell r="F1867" t="str">
            <v>077 12 05</v>
          </cell>
          <cell r="G1867" t="str">
            <v>09702</v>
          </cell>
          <cell r="N1867">
            <v>17784</v>
          </cell>
          <cell r="P1867">
            <v>10374</v>
          </cell>
        </row>
        <row r="1868">
          <cell r="D1868" t="str">
            <v>TUKE</v>
          </cell>
          <cell r="F1868" t="str">
            <v>077 12 05</v>
          </cell>
          <cell r="G1868" t="str">
            <v>09702</v>
          </cell>
          <cell r="N1868">
            <v>9911</v>
          </cell>
          <cell r="P1868">
            <v>5779</v>
          </cell>
        </row>
        <row r="1869">
          <cell r="D1869" t="str">
            <v>TUKE</v>
          </cell>
          <cell r="F1869" t="str">
            <v>077 12 05</v>
          </cell>
          <cell r="G1869" t="str">
            <v>09702</v>
          </cell>
          <cell r="N1869">
            <v>15600</v>
          </cell>
          <cell r="P1869">
            <v>9100</v>
          </cell>
        </row>
        <row r="1870">
          <cell r="D1870" t="str">
            <v>TUKE</v>
          </cell>
          <cell r="F1870" t="str">
            <v>077 12 05</v>
          </cell>
          <cell r="G1870" t="str">
            <v>09702</v>
          </cell>
          <cell r="N1870">
            <v>13198</v>
          </cell>
          <cell r="P1870">
            <v>7697</v>
          </cell>
        </row>
        <row r="1871">
          <cell r="D1871" t="str">
            <v>ŽU</v>
          </cell>
          <cell r="F1871" t="str">
            <v>077 12 05</v>
          </cell>
          <cell r="G1871" t="str">
            <v>09702</v>
          </cell>
          <cell r="N1871">
            <v>15130</v>
          </cell>
          <cell r="P1871">
            <v>8824</v>
          </cell>
        </row>
        <row r="1872">
          <cell r="D1872" t="str">
            <v>PU</v>
          </cell>
          <cell r="F1872" t="str">
            <v>077 12 05</v>
          </cell>
          <cell r="G1872" t="str">
            <v>09702</v>
          </cell>
          <cell r="N1872">
            <v>18206</v>
          </cell>
          <cell r="P1872">
            <v>10619</v>
          </cell>
        </row>
        <row r="1873">
          <cell r="D1873" t="str">
            <v>TUKE</v>
          </cell>
          <cell r="F1873" t="str">
            <v>077 12 05</v>
          </cell>
          <cell r="G1873" t="str">
            <v>09702</v>
          </cell>
          <cell r="N1873">
            <v>17646</v>
          </cell>
          <cell r="P1873">
            <v>10292</v>
          </cell>
        </row>
        <row r="1874">
          <cell r="D1874" t="str">
            <v>ŽU</v>
          </cell>
          <cell r="F1874" t="str">
            <v>077 12 05</v>
          </cell>
          <cell r="G1874" t="str">
            <v>09702</v>
          </cell>
          <cell r="N1874">
            <v>11632</v>
          </cell>
          <cell r="P1874">
            <v>6784</v>
          </cell>
        </row>
        <row r="1875">
          <cell r="D1875" t="str">
            <v>TUZVO</v>
          </cell>
          <cell r="F1875" t="str">
            <v>077 12 05</v>
          </cell>
          <cell r="G1875" t="str">
            <v>09702</v>
          </cell>
          <cell r="N1875">
            <v>7912</v>
          </cell>
          <cell r="P1875">
            <v>4614</v>
          </cell>
        </row>
        <row r="1876">
          <cell r="D1876" t="str">
            <v>UVLF</v>
          </cell>
          <cell r="F1876" t="str">
            <v>077 12 05</v>
          </cell>
          <cell r="G1876" t="str">
            <v>09702</v>
          </cell>
          <cell r="N1876">
            <v>4117</v>
          </cell>
          <cell r="P1876">
            <v>2401</v>
          </cell>
        </row>
        <row r="1877">
          <cell r="D1877" t="str">
            <v>KU</v>
          </cell>
          <cell r="F1877" t="str">
            <v>077 12 05</v>
          </cell>
          <cell r="G1877" t="str">
            <v>09702</v>
          </cell>
          <cell r="N1877">
            <v>6285</v>
          </cell>
          <cell r="P1877">
            <v>3664</v>
          </cell>
        </row>
        <row r="1878">
          <cell r="D1878" t="str">
            <v>STU</v>
          </cell>
          <cell r="F1878" t="str">
            <v>077 12 05</v>
          </cell>
          <cell r="G1878" t="str">
            <v>09702</v>
          </cell>
          <cell r="N1878">
            <v>14754</v>
          </cell>
          <cell r="P1878">
            <v>8605</v>
          </cell>
        </row>
        <row r="1879">
          <cell r="D1879" t="str">
            <v>TUKE</v>
          </cell>
          <cell r="F1879" t="str">
            <v>077 12 05</v>
          </cell>
          <cell r="G1879" t="str">
            <v>09702</v>
          </cell>
          <cell r="N1879">
            <v>18084</v>
          </cell>
          <cell r="P1879">
            <v>10549</v>
          </cell>
        </row>
        <row r="1880">
          <cell r="D1880" t="str">
            <v>STU</v>
          </cell>
          <cell r="F1880" t="str">
            <v>077 12 05</v>
          </cell>
          <cell r="G1880" t="str">
            <v>09702</v>
          </cell>
          <cell r="N1880">
            <v>17511</v>
          </cell>
          <cell r="P1880">
            <v>10214</v>
          </cell>
        </row>
        <row r="1881">
          <cell r="D1881" t="str">
            <v>ŽU</v>
          </cell>
          <cell r="F1881" t="str">
            <v>077 12 05</v>
          </cell>
          <cell r="G1881" t="str">
            <v>09702</v>
          </cell>
          <cell r="N1881">
            <v>13575</v>
          </cell>
          <cell r="P1881">
            <v>7918</v>
          </cell>
        </row>
        <row r="1882">
          <cell r="D1882" t="str">
            <v>TUKE</v>
          </cell>
          <cell r="F1882" t="str">
            <v>077 12 05</v>
          </cell>
          <cell r="G1882" t="str">
            <v>09702</v>
          </cell>
          <cell r="N1882">
            <v>4708</v>
          </cell>
          <cell r="P1882">
            <v>2745</v>
          </cell>
        </row>
        <row r="1883">
          <cell r="D1883" t="str">
            <v>ŽU</v>
          </cell>
          <cell r="F1883" t="str">
            <v>077 12 05</v>
          </cell>
          <cell r="G1883" t="str">
            <v>09702</v>
          </cell>
          <cell r="N1883">
            <v>13226</v>
          </cell>
          <cell r="P1883">
            <v>7714</v>
          </cell>
        </row>
        <row r="1884">
          <cell r="D1884" t="str">
            <v>TUKE</v>
          </cell>
          <cell r="F1884" t="str">
            <v>077 12 05</v>
          </cell>
          <cell r="G1884" t="str">
            <v>09702</v>
          </cell>
          <cell r="N1884">
            <v>17621</v>
          </cell>
          <cell r="P1884">
            <v>10278</v>
          </cell>
        </row>
        <row r="1885">
          <cell r="D1885" t="str">
            <v>TUKE</v>
          </cell>
          <cell r="F1885" t="str">
            <v>077 12 05</v>
          </cell>
          <cell r="G1885" t="str">
            <v>09702</v>
          </cell>
          <cell r="N1885">
            <v>15566</v>
          </cell>
          <cell r="P1885">
            <v>9079</v>
          </cell>
        </row>
        <row r="1886">
          <cell r="D1886" t="str">
            <v>UVLF</v>
          </cell>
          <cell r="F1886" t="str">
            <v>077 12 05</v>
          </cell>
          <cell r="G1886" t="str">
            <v>09702</v>
          </cell>
          <cell r="N1886">
            <v>17907</v>
          </cell>
          <cell r="P1886">
            <v>10445</v>
          </cell>
        </row>
        <row r="1887">
          <cell r="D1887" t="str">
            <v>ŽU</v>
          </cell>
          <cell r="F1887" t="str">
            <v>077 12 05</v>
          </cell>
          <cell r="G1887" t="str">
            <v>09702</v>
          </cell>
          <cell r="N1887">
            <v>10570</v>
          </cell>
          <cell r="P1887">
            <v>6164</v>
          </cell>
        </row>
        <row r="1888">
          <cell r="D1888" t="str">
            <v>UK</v>
          </cell>
          <cell r="F1888" t="str">
            <v>077 12 05</v>
          </cell>
          <cell r="G1888" t="str">
            <v>09702</v>
          </cell>
          <cell r="N1888">
            <v>4180</v>
          </cell>
          <cell r="P1888">
            <v>2437</v>
          </cell>
        </row>
        <row r="1889">
          <cell r="D1889" t="str">
            <v>ŽU</v>
          </cell>
          <cell r="F1889" t="str">
            <v>077 12 05</v>
          </cell>
          <cell r="G1889" t="str">
            <v>09702</v>
          </cell>
          <cell r="N1889">
            <v>9425</v>
          </cell>
          <cell r="P1889">
            <v>5497</v>
          </cell>
        </row>
        <row r="1890">
          <cell r="D1890" t="str">
            <v>STU</v>
          </cell>
          <cell r="F1890" t="str">
            <v>077 12 05</v>
          </cell>
          <cell r="G1890" t="str">
            <v>09702</v>
          </cell>
          <cell r="N1890">
            <v>17855</v>
          </cell>
          <cell r="P1890">
            <v>10413</v>
          </cell>
        </row>
        <row r="1891">
          <cell r="D1891" t="str">
            <v>PU</v>
          </cell>
          <cell r="F1891" t="str">
            <v>077 12 05</v>
          </cell>
          <cell r="G1891" t="str">
            <v>09702</v>
          </cell>
          <cell r="N1891">
            <v>11092</v>
          </cell>
          <cell r="P1891">
            <v>6469</v>
          </cell>
        </row>
        <row r="1892">
          <cell r="D1892" t="str">
            <v>UCM</v>
          </cell>
          <cell r="F1892" t="str">
            <v>077 12 05</v>
          </cell>
          <cell r="G1892" t="str">
            <v>09702</v>
          </cell>
          <cell r="N1892">
            <v>10086</v>
          </cell>
          <cell r="P1892">
            <v>5882</v>
          </cell>
        </row>
        <row r="1893">
          <cell r="D1893" t="str">
            <v>UVLF</v>
          </cell>
          <cell r="F1893" t="str">
            <v>077 12 05</v>
          </cell>
          <cell r="G1893" t="str">
            <v>09702</v>
          </cell>
          <cell r="N1893">
            <v>7306</v>
          </cell>
          <cell r="P1893">
            <v>4260</v>
          </cell>
        </row>
        <row r="1894">
          <cell r="D1894" t="str">
            <v>TUKE</v>
          </cell>
          <cell r="F1894" t="str">
            <v>077 12 05</v>
          </cell>
          <cell r="G1894" t="str">
            <v>09702</v>
          </cell>
          <cell r="N1894">
            <v>17719</v>
          </cell>
          <cell r="P1894">
            <v>10334</v>
          </cell>
        </row>
        <row r="1895">
          <cell r="D1895" t="str">
            <v>TVU</v>
          </cell>
          <cell r="F1895" t="str">
            <v>077 12 05</v>
          </cell>
          <cell r="G1895" t="str">
            <v>09702</v>
          </cell>
          <cell r="N1895">
            <v>2086</v>
          </cell>
          <cell r="P1895">
            <v>1215</v>
          </cell>
        </row>
        <row r="1896">
          <cell r="D1896" t="str">
            <v>EU</v>
          </cell>
          <cell r="F1896" t="str">
            <v>077 12 05</v>
          </cell>
          <cell r="G1896" t="str">
            <v>09702</v>
          </cell>
          <cell r="N1896">
            <v>524</v>
          </cell>
          <cell r="P1896">
            <v>304</v>
          </cell>
        </row>
        <row r="1897">
          <cell r="D1897" t="str">
            <v>STU</v>
          </cell>
          <cell r="F1897" t="str">
            <v>077 12 05</v>
          </cell>
          <cell r="G1897" t="str">
            <v>09702</v>
          </cell>
          <cell r="N1897">
            <v>7465</v>
          </cell>
          <cell r="P1897">
            <v>4354</v>
          </cell>
        </row>
        <row r="1898">
          <cell r="D1898" t="str">
            <v>TUKE</v>
          </cell>
          <cell r="F1898" t="str">
            <v>077 12 05</v>
          </cell>
          <cell r="G1898" t="str">
            <v>09702</v>
          </cell>
          <cell r="N1898">
            <v>14441</v>
          </cell>
          <cell r="P1898">
            <v>8423</v>
          </cell>
        </row>
        <row r="1899">
          <cell r="D1899" t="str">
            <v>UK</v>
          </cell>
          <cell r="F1899" t="str">
            <v>077 12 05</v>
          </cell>
          <cell r="G1899" t="str">
            <v>09702</v>
          </cell>
          <cell r="N1899">
            <v>3406</v>
          </cell>
          <cell r="P1899">
            <v>1985</v>
          </cell>
        </row>
        <row r="1900">
          <cell r="D1900" t="str">
            <v>PU</v>
          </cell>
          <cell r="F1900" t="str">
            <v>077 12 05</v>
          </cell>
          <cell r="G1900" t="str">
            <v>09702</v>
          </cell>
          <cell r="N1900">
            <v>16616</v>
          </cell>
          <cell r="P1900">
            <v>9691</v>
          </cell>
        </row>
        <row r="1901">
          <cell r="D1901" t="str">
            <v>TUZVO</v>
          </cell>
          <cell r="F1901" t="str">
            <v>077 12 05</v>
          </cell>
          <cell r="G1901" t="str">
            <v>09702</v>
          </cell>
          <cell r="N1901">
            <v>5947</v>
          </cell>
          <cell r="P1901">
            <v>3467</v>
          </cell>
        </row>
        <row r="1902">
          <cell r="D1902" t="str">
            <v>SPU</v>
          </cell>
          <cell r="F1902" t="str">
            <v>077 12 05</v>
          </cell>
          <cell r="G1902" t="str">
            <v>09702</v>
          </cell>
          <cell r="N1902">
            <v>8453</v>
          </cell>
          <cell r="P1902">
            <v>4930</v>
          </cell>
        </row>
        <row r="1903">
          <cell r="D1903" t="str">
            <v>SPU</v>
          </cell>
          <cell r="F1903" t="str">
            <v>077 12 05</v>
          </cell>
          <cell r="G1903" t="str">
            <v>09702</v>
          </cell>
          <cell r="N1903">
            <v>17699</v>
          </cell>
          <cell r="P1903">
            <v>10322</v>
          </cell>
        </row>
        <row r="1904">
          <cell r="D1904" t="str">
            <v>UK</v>
          </cell>
          <cell r="F1904" t="str">
            <v>077 12 05</v>
          </cell>
          <cell r="G1904" t="str">
            <v>09702</v>
          </cell>
          <cell r="N1904">
            <v>10321</v>
          </cell>
          <cell r="P1904">
            <v>6020</v>
          </cell>
        </row>
        <row r="1905">
          <cell r="D1905" t="str">
            <v>UPJŠ</v>
          </cell>
          <cell r="F1905" t="str">
            <v>077 12 05</v>
          </cell>
          <cell r="G1905" t="str">
            <v>09702</v>
          </cell>
          <cell r="N1905">
            <v>2580</v>
          </cell>
          <cell r="P1905">
            <v>1505</v>
          </cell>
        </row>
        <row r="1906">
          <cell r="D1906" t="str">
            <v>ŽU</v>
          </cell>
          <cell r="F1906" t="str">
            <v>077 12 05</v>
          </cell>
          <cell r="G1906" t="str">
            <v>09702</v>
          </cell>
          <cell r="N1906">
            <v>9185</v>
          </cell>
          <cell r="P1906">
            <v>5357</v>
          </cell>
        </row>
        <row r="1907">
          <cell r="D1907" t="str">
            <v>UVLF</v>
          </cell>
          <cell r="F1907" t="str">
            <v>077 12 05</v>
          </cell>
          <cell r="G1907" t="str">
            <v>09702</v>
          </cell>
          <cell r="N1907">
            <v>6638</v>
          </cell>
          <cell r="P1907">
            <v>3871</v>
          </cell>
        </row>
        <row r="1908">
          <cell r="D1908" t="str">
            <v>STU</v>
          </cell>
          <cell r="F1908" t="str">
            <v>077 12 05</v>
          </cell>
          <cell r="G1908" t="str">
            <v>09702</v>
          </cell>
          <cell r="N1908">
            <v>10114</v>
          </cell>
          <cell r="P1908">
            <v>5898</v>
          </cell>
        </row>
        <row r="1909">
          <cell r="D1909" t="str">
            <v>STU</v>
          </cell>
          <cell r="F1909" t="str">
            <v>077 12 05</v>
          </cell>
          <cell r="G1909" t="str">
            <v>09702</v>
          </cell>
          <cell r="N1909">
            <v>17550</v>
          </cell>
          <cell r="P1909">
            <v>10236</v>
          </cell>
        </row>
        <row r="1910">
          <cell r="D1910" t="str">
            <v>TVU</v>
          </cell>
          <cell r="F1910" t="str">
            <v>077 12 05</v>
          </cell>
          <cell r="G1910" t="str">
            <v>09702</v>
          </cell>
          <cell r="N1910">
            <v>8745</v>
          </cell>
          <cell r="P1910">
            <v>5099</v>
          </cell>
        </row>
        <row r="1911">
          <cell r="D1911" t="str">
            <v>VŠMU</v>
          </cell>
          <cell r="F1911" t="str">
            <v>077 12 05</v>
          </cell>
          <cell r="G1911" t="str">
            <v>09702</v>
          </cell>
          <cell r="N1911">
            <v>5463</v>
          </cell>
          <cell r="P1911">
            <v>3186</v>
          </cell>
        </row>
        <row r="1912">
          <cell r="D1912" t="str">
            <v>AU</v>
          </cell>
          <cell r="F1912" t="str">
            <v>077 12 05</v>
          </cell>
          <cell r="G1912" t="str">
            <v>09702</v>
          </cell>
          <cell r="N1912">
            <v>1366</v>
          </cell>
          <cell r="P1912">
            <v>795</v>
          </cell>
        </row>
        <row r="1913">
          <cell r="D1913" t="str">
            <v>UCM</v>
          </cell>
          <cell r="F1913" t="str">
            <v>077 12 05</v>
          </cell>
          <cell r="G1913" t="str">
            <v>09702</v>
          </cell>
          <cell r="N1913">
            <v>15803</v>
          </cell>
          <cell r="P1913">
            <v>9216</v>
          </cell>
        </row>
        <row r="1914">
          <cell r="D1914" t="str">
            <v>TUKE</v>
          </cell>
          <cell r="F1914" t="str">
            <v>077 12 05</v>
          </cell>
          <cell r="G1914" t="str">
            <v>09702</v>
          </cell>
          <cell r="N1914">
            <v>12574</v>
          </cell>
          <cell r="P1914">
            <v>7333</v>
          </cell>
        </row>
        <row r="1915">
          <cell r="D1915" t="str">
            <v>STU</v>
          </cell>
          <cell r="F1915" t="str">
            <v>077 12 05</v>
          </cell>
          <cell r="G1915" t="str">
            <v>09702</v>
          </cell>
          <cell r="N1915">
            <v>16428</v>
          </cell>
          <cell r="P1915">
            <v>9583</v>
          </cell>
        </row>
        <row r="1916">
          <cell r="D1916" t="str">
            <v>ŽU</v>
          </cell>
          <cell r="F1916" t="str">
            <v>077 12 05</v>
          </cell>
          <cell r="G1916" t="str">
            <v>09702</v>
          </cell>
          <cell r="N1916">
            <v>17265</v>
          </cell>
          <cell r="P1916">
            <v>10069</v>
          </cell>
        </row>
        <row r="1917">
          <cell r="D1917" t="str">
            <v>STU</v>
          </cell>
          <cell r="F1917" t="str">
            <v>077 12 05</v>
          </cell>
          <cell r="G1917" t="str">
            <v>09702</v>
          </cell>
          <cell r="N1917">
            <v>6999</v>
          </cell>
          <cell r="P1917">
            <v>4082</v>
          </cell>
        </row>
        <row r="1918">
          <cell r="D1918" t="str">
            <v>TUAD</v>
          </cell>
          <cell r="F1918" t="str">
            <v>077 12 05</v>
          </cell>
          <cell r="G1918" t="str">
            <v>09702</v>
          </cell>
          <cell r="N1918">
            <v>4414</v>
          </cell>
          <cell r="P1918">
            <v>2573</v>
          </cell>
        </row>
        <row r="1919">
          <cell r="D1919" t="str">
            <v>ŽU</v>
          </cell>
          <cell r="F1919" t="str">
            <v>077 12 05</v>
          </cell>
          <cell r="G1919" t="str">
            <v>09702</v>
          </cell>
          <cell r="N1919">
            <v>10651</v>
          </cell>
          <cell r="P1919">
            <v>6211</v>
          </cell>
        </row>
        <row r="1920">
          <cell r="D1920" t="str">
            <v>PU</v>
          </cell>
          <cell r="F1920" t="str">
            <v>077 12 05</v>
          </cell>
          <cell r="G1920" t="str">
            <v>09702</v>
          </cell>
          <cell r="N1920">
            <v>10074</v>
          </cell>
          <cell r="P1920">
            <v>5875</v>
          </cell>
        </row>
        <row r="1921">
          <cell r="D1921" t="str">
            <v>SPU</v>
          </cell>
          <cell r="F1921" t="str">
            <v>077 12 05</v>
          </cell>
          <cell r="G1921" t="str">
            <v>09702</v>
          </cell>
          <cell r="N1921">
            <v>10928</v>
          </cell>
          <cell r="P1921">
            <v>6373</v>
          </cell>
        </row>
        <row r="1922">
          <cell r="D1922" t="str">
            <v>ŽU</v>
          </cell>
          <cell r="F1922" t="str">
            <v>077 12 05</v>
          </cell>
          <cell r="G1922" t="str">
            <v>09702</v>
          </cell>
          <cell r="N1922">
            <v>9939</v>
          </cell>
          <cell r="P1922">
            <v>5797</v>
          </cell>
        </row>
        <row r="1923">
          <cell r="D1923" t="str">
            <v>ŽU</v>
          </cell>
          <cell r="F1923" t="str">
            <v>077 12 05</v>
          </cell>
          <cell r="G1923" t="str">
            <v>09702</v>
          </cell>
          <cell r="N1923">
            <v>5215</v>
          </cell>
          <cell r="P1923">
            <v>3040</v>
          </cell>
        </row>
        <row r="1924">
          <cell r="D1924" t="str">
            <v>TUAD</v>
          </cell>
          <cell r="F1924" t="str">
            <v>077 12 05</v>
          </cell>
          <cell r="G1924" t="str">
            <v>09702</v>
          </cell>
          <cell r="N1924">
            <v>6729</v>
          </cell>
          <cell r="P1924">
            <v>3923</v>
          </cell>
        </row>
        <row r="1925">
          <cell r="D1925" t="str">
            <v>UCM</v>
          </cell>
          <cell r="F1925" t="str">
            <v>077 12 05</v>
          </cell>
          <cell r="G1925" t="str">
            <v>09702</v>
          </cell>
          <cell r="N1925">
            <v>2322</v>
          </cell>
          <cell r="P1925">
            <v>1353</v>
          </cell>
        </row>
        <row r="1926">
          <cell r="D1926" t="str">
            <v>STU</v>
          </cell>
          <cell r="F1926" t="str">
            <v>077 12 05</v>
          </cell>
          <cell r="G1926" t="str">
            <v>09702</v>
          </cell>
          <cell r="N1926">
            <v>5894</v>
          </cell>
          <cell r="P1926">
            <v>3437</v>
          </cell>
        </row>
        <row r="1927">
          <cell r="D1927" t="str">
            <v>SPU</v>
          </cell>
          <cell r="F1927" t="str">
            <v>077 12 05</v>
          </cell>
          <cell r="G1927" t="str">
            <v>09702</v>
          </cell>
          <cell r="N1927">
            <v>12578</v>
          </cell>
          <cell r="P1927">
            <v>7336</v>
          </cell>
        </row>
        <row r="1928">
          <cell r="D1928" t="str">
            <v>UPJŠ</v>
          </cell>
          <cell r="F1928" t="str">
            <v>077 12 05</v>
          </cell>
          <cell r="G1928" t="str">
            <v>09702</v>
          </cell>
          <cell r="N1928">
            <v>4695</v>
          </cell>
          <cell r="P1928">
            <v>2738</v>
          </cell>
        </row>
        <row r="1929">
          <cell r="D1929" t="str">
            <v>STU</v>
          </cell>
          <cell r="F1929" t="str">
            <v>077 12 05</v>
          </cell>
          <cell r="G1929" t="str">
            <v>09702</v>
          </cell>
          <cell r="N1929">
            <v>10189</v>
          </cell>
          <cell r="P1929">
            <v>5943</v>
          </cell>
        </row>
        <row r="1930">
          <cell r="D1930" t="str">
            <v>UPJŠ</v>
          </cell>
          <cell r="F1930" t="str">
            <v>077 12 05</v>
          </cell>
          <cell r="G1930" t="str">
            <v>09702</v>
          </cell>
          <cell r="N1930">
            <v>14730</v>
          </cell>
          <cell r="P1930">
            <v>8591</v>
          </cell>
        </row>
        <row r="1931">
          <cell r="D1931" t="str">
            <v>STU</v>
          </cell>
          <cell r="F1931" t="str">
            <v>077 12 05</v>
          </cell>
          <cell r="G1931" t="str">
            <v>09702</v>
          </cell>
          <cell r="N1931">
            <v>6089</v>
          </cell>
          <cell r="P1931">
            <v>3551</v>
          </cell>
        </row>
        <row r="1932">
          <cell r="D1932" t="str">
            <v>TUAD</v>
          </cell>
          <cell r="F1932" t="str">
            <v>077 12 05</v>
          </cell>
          <cell r="G1932" t="str">
            <v>09702</v>
          </cell>
          <cell r="N1932">
            <v>8073</v>
          </cell>
          <cell r="P1932">
            <v>4707</v>
          </cell>
        </row>
        <row r="1933">
          <cell r="D1933" t="str">
            <v>TVU</v>
          </cell>
          <cell r="F1933" t="str">
            <v>077 12 05</v>
          </cell>
          <cell r="G1933" t="str">
            <v>09702</v>
          </cell>
          <cell r="N1933">
            <v>4332</v>
          </cell>
          <cell r="P1933">
            <v>2527</v>
          </cell>
        </row>
        <row r="1934">
          <cell r="D1934" t="str">
            <v>UCM</v>
          </cell>
          <cell r="F1934" t="str">
            <v>077 12 05</v>
          </cell>
          <cell r="G1934" t="str">
            <v>09702</v>
          </cell>
          <cell r="N1934">
            <v>1857</v>
          </cell>
          <cell r="P1934">
            <v>1081</v>
          </cell>
        </row>
        <row r="1935">
          <cell r="D1935" t="str">
            <v>TUKE</v>
          </cell>
          <cell r="F1935" t="str">
            <v>077 12 05</v>
          </cell>
          <cell r="G1935" t="str">
            <v>09702</v>
          </cell>
          <cell r="N1935">
            <v>8160</v>
          </cell>
          <cell r="P1935">
            <v>4760</v>
          </cell>
        </row>
        <row r="1936">
          <cell r="D1936" t="str">
            <v>STU</v>
          </cell>
          <cell r="F1936" t="str">
            <v>077 12 05</v>
          </cell>
          <cell r="G1936" t="str">
            <v>09702</v>
          </cell>
          <cell r="N1936">
            <v>8160</v>
          </cell>
          <cell r="P1936">
            <v>4760</v>
          </cell>
        </row>
        <row r="1937">
          <cell r="D1937" t="str">
            <v>TUKE</v>
          </cell>
          <cell r="F1937" t="str">
            <v>077 12 05</v>
          </cell>
          <cell r="G1937" t="str">
            <v>09702</v>
          </cell>
          <cell r="N1937">
            <v>17051</v>
          </cell>
          <cell r="P1937">
            <v>9944</v>
          </cell>
        </row>
        <row r="1938">
          <cell r="D1938" t="str">
            <v>SPU</v>
          </cell>
          <cell r="F1938" t="str">
            <v>077 12 05</v>
          </cell>
          <cell r="G1938" t="str">
            <v>09702</v>
          </cell>
          <cell r="N1938">
            <v>2527</v>
          </cell>
          <cell r="P1938">
            <v>1472</v>
          </cell>
        </row>
        <row r="1939">
          <cell r="D1939" t="str">
            <v>PU</v>
          </cell>
          <cell r="F1939" t="str">
            <v>077 12 05</v>
          </cell>
          <cell r="G1939" t="str">
            <v>09702</v>
          </cell>
          <cell r="N1939">
            <v>6076</v>
          </cell>
          <cell r="P1939">
            <v>3543</v>
          </cell>
        </row>
        <row r="1940">
          <cell r="D1940" t="str">
            <v>STU</v>
          </cell>
          <cell r="F1940" t="str">
            <v>077 12 05</v>
          </cell>
          <cell r="G1940" t="str">
            <v>09702</v>
          </cell>
          <cell r="N1940">
            <v>5447</v>
          </cell>
          <cell r="P1940">
            <v>3175</v>
          </cell>
        </row>
        <row r="1941">
          <cell r="D1941" t="str">
            <v>UMB</v>
          </cell>
          <cell r="F1941" t="str">
            <v>077 12 05</v>
          </cell>
          <cell r="G1941" t="str">
            <v>09702</v>
          </cell>
          <cell r="N1941">
            <v>1362</v>
          </cell>
          <cell r="P1941">
            <v>793</v>
          </cell>
        </row>
        <row r="1942">
          <cell r="D1942" t="str">
            <v>PU</v>
          </cell>
          <cell r="F1942" t="str">
            <v>077 12 05</v>
          </cell>
          <cell r="G1942" t="str">
            <v>09702</v>
          </cell>
          <cell r="N1942">
            <v>13928</v>
          </cell>
          <cell r="P1942">
            <v>8123</v>
          </cell>
        </row>
        <row r="1943">
          <cell r="D1943" t="str">
            <v>PU</v>
          </cell>
          <cell r="F1943" t="str">
            <v>077 12 05</v>
          </cell>
          <cell r="G1943" t="str">
            <v>09702</v>
          </cell>
          <cell r="N1943">
            <v>5125</v>
          </cell>
          <cell r="P1943">
            <v>2989</v>
          </cell>
        </row>
        <row r="1944">
          <cell r="D1944" t="str">
            <v>STU</v>
          </cell>
          <cell r="F1944" t="str">
            <v>077 12 05</v>
          </cell>
          <cell r="G1944" t="str">
            <v>09702</v>
          </cell>
          <cell r="N1944">
            <v>16747</v>
          </cell>
          <cell r="P1944">
            <v>9767</v>
          </cell>
        </row>
        <row r="1945">
          <cell r="D1945" t="str">
            <v>SPU</v>
          </cell>
          <cell r="F1945" t="str">
            <v>077 12 05</v>
          </cell>
          <cell r="G1945" t="str">
            <v>09702</v>
          </cell>
          <cell r="N1945">
            <v>2724</v>
          </cell>
          <cell r="P1945">
            <v>1589</v>
          </cell>
        </row>
        <row r="1946">
          <cell r="D1946" t="str">
            <v>TUKE</v>
          </cell>
          <cell r="F1946" t="str">
            <v>077 12 05</v>
          </cell>
          <cell r="G1946" t="str">
            <v>09702</v>
          </cell>
          <cell r="N1946">
            <v>6851</v>
          </cell>
          <cell r="P1946">
            <v>3994</v>
          </cell>
        </row>
        <row r="1947">
          <cell r="D1947" t="str">
            <v>PU</v>
          </cell>
          <cell r="F1947" t="str">
            <v>077 12 05</v>
          </cell>
          <cell r="G1947" t="str">
            <v>09702</v>
          </cell>
          <cell r="N1947">
            <v>7332</v>
          </cell>
          <cell r="P1947">
            <v>4277</v>
          </cell>
        </row>
        <row r="1948">
          <cell r="D1948" t="str">
            <v>UK</v>
          </cell>
          <cell r="F1948" t="str">
            <v>077 12 05</v>
          </cell>
          <cell r="G1948" t="str">
            <v>09702</v>
          </cell>
          <cell r="N1948">
            <v>5751</v>
          </cell>
          <cell r="P1948">
            <v>3354</v>
          </cell>
        </row>
        <row r="1949">
          <cell r="D1949" t="str">
            <v>UKF</v>
          </cell>
          <cell r="F1949" t="str">
            <v>077 12 05</v>
          </cell>
          <cell r="G1949" t="str">
            <v>09702</v>
          </cell>
          <cell r="N1949">
            <v>16972</v>
          </cell>
          <cell r="P1949">
            <v>9899</v>
          </cell>
        </row>
        <row r="1950">
          <cell r="D1950" t="str">
            <v>UK</v>
          </cell>
          <cell r="F1950" t="str">
            <v>077 12 05</v>
          </cell>
          <cell r="G1950" t="str">
            <v>09702</v>
          </cell>
          <cell r="N1950">
            <v>8115</v>
          </cell>
          <cell r="P1950">
            <v>4733</v>
          </cell>
        </row>
        <row r="1951">
          <cell r="D1951" t="str">
            <v>TUKE</v>
          </cell>
          <cell r="F1951" t="str">
            <v>077 12 05</v>
          </cell>
          <cell r="G1951" t="str">
            <v>09702</v>
          </cell>
          <cell r="N1951">
            <v>16276</v>
          </cell>
          <cell r="P1951">
            <v>9493</v>
          </cell>
        </row>
        <row r="1952">
          <cell r="D1952" t="str">
            <v>ŽU</v>
          </cell>
          <cell r="F1952" t="str">
            <v>077 12 05</v>
          </cell>
          <cell r="G1952" t="str">
            <v>09702</v>
          </cell>
          <cell r="N1952">
            <v>7157</v>
          </cell>
          <cell r="P1952">
            <v>4174</v>
          </cell>
        </row>
        <row r="1953">
          <cell r="D1953" t="str">
            <v>UK</v>
          </cell>
          <cell r="F1953" t="str">
            <v>077 12 05</v>
          </cell>
          <cell r="G1953" t="str">
            <v>09702</v>
          </cell>
          <cell r="N1953">
            <v>4008</v>
          </cell>
          <cell r="P1953">
            <v>2338</v>
          </cell>
        </row>
        <row r="1954">
          <cell r="D1954" t="str">
            <v>UMB</v>
          </cell>
          <cell r="F1954" t="str">
            <v>077 12 05</v>
          </cell>
          <cell r="G1954" t="str">
            <v>09702</v>
          </cell>
          <cell r="N1954">
            <v>7026</v>
          </cell>
          <cell r="P1954">
            <v>4097</v>
          </cell>
        </row>
        <row r="1955">
          <cell r="D1955" t="str">
            <v>TVU</v>
          </cell>
          <cell r="F1955" t="str">
            <v>077 12 05</v>
          </cell>
          <cell r="G1955" t="str">
            <v>09702</v>
          </cell>
          <cell r="N1955">
            <v>3783</v>
          </cell>
          <cell r="P1955">
            <v>2206</v>
          </cell>
        </row>
        <row r="1956">
          <cell r="D1956" t="str">
            <v>SPU</v>
          </cell>
          <cell r="F1956" t="str">
            <v>077 12 05</v>
          </cell>
          <cell r="G1956" t="str">
            <v>09702</v>
          </cell>
          <cell r="N1956">
            <v>15404</v>
          </cell>
          <cell r="P1956">
            <v>8984</v>
          </cell>
        </row>
        <row r="1957">
          <cell r="D1957" t="str">
            <v>UKF</v>
          </cell>
          <cell r="F1957" t="str">
            <v>077 12 05</v>
          </cell>
          <cell r="G1957" t="str">
            <v>09702</v>
          </cell>
          <cell r="N1957">
            <v>8126</v>
          </cell>
          <cell r="P1957">
            <v>4739</v>
          </cell>
        </row>
        <row r="1958">
          <cell r="D1958" t="str">
            <v>UK</v>
          </cell>
          <cell r="F1958" t="str">
            <v>077 12 05</v>
          </cell>
          <cell r="G1958" t="str">
            <v>09702</v>
          </cell>
          <cell r="N1958">
            <v>13990</v>
          </cell>
          <cell r="P1958">
            <v>8159</v>
          </cell>
        </row>
        <row r="1959">
          <cell r="D1959" t="str">
            <v>EU</v>
          </cell>
          <cell r="F1959" t="str">
            <v>077 12 05</v>
          </cell>
          <cell r="G1959" t="str">
            <v>09702</v>
          </cell>
          <cell r="N1959">
            <v>2448</v>
          </cell>
          <cell r="P1959">
            <v>1428</v>
          </cell>
        </row>
        <row r="1960">
          <cell r="D1960" t="str">
            <v>SPU</v>
          </cell>
          <cell r="F1960" t="str">
            <v>077 12 05</v>
          </cell>
          <cell r="G1960" t="str">
            <v>09702</v>
          </cell>
          <cell r="N1960">
            <v>11901</v>
          </cell>
          <cell r="P1960">
            <v>6940</v>
          </cell>
        </row>
        <row r="1961">
          <cell r="D1961" t="str">
            <v>UK</v>
          </cell>
          <cell r="F1961" t="str">
            <v>077 12 05</v>
          </cell>
          <cell r="G1961" t="str">
            <v>09702</v>
          </cell>
          <cell r="N1961">
            <v>5008</v>
          </cell>
          <cell r="P1961">
            <v>2920</v>
          </cell>
        </row>
        <row r="1962">
          <cell r="D1962" t="str">
            <v>EU</v>
          </cell>
          <cell r="F1962" t="str">
            <v>077 12 05</v>
          </cell>
          <cell r="G1962" t="str">
            <v>09702</v>
          </cell>
          <cell r="N1962">
            <v>1252</v>
          </cell>
          <cell r="P1962">
            <v>729</v>
          </cell>
        </row>
        <row r="1963">
          <cell r="D1963" t="str">
            <v>UK</v>
          </cell>
          <cell r="F1963" t="str">
            <v>077 12 05</v>
          </cell>
          <cell r="G1963" t="str">
            <v>09702</v>
          </cell>
          <cell r="N1963">
            <v>4358</v>
          </cell>
          <cell r="P1963">
            <v>2541</v>
          </cell>
        </row>
        <row r="1964">
          <cell r="D1964" t="str">
            <v>UMB</v>
          </cell>
          <cell r="F1964" t="str">
            <v>077 12 05</v>
          </cell>
          <cell r="G1964" t="str">
            <v>09702</v>
          </cell>
          <cell r="N1964">
            <v>1868</v>
          </cell>
          <cell r="P1964">
            <v>1088</v>
          </cell>
        </row>
        <row r="1965">
          <cell r="D1965" t="str">
            <v>UMB</v>
          </cell>
          <cell r="F1965" t="str">
            <v>077 12 05</v>
          </cell>
          <cell r="G1965" t="str">
            <v>09702</v>
          </cell>
          <cell r="N1965">
            <v>3212</v>
          </cell>
          <cell r="P1965">
            <v>1872</v>
          </cell>
        </row>
        <row r="1966">
          <cell r="D1966" t="str">
            <v>UK</v>
          </cell>
          <cell r="F1966" t="str">
            <v>077 12 05</v>
          </cell>
          <cell r="G1966" t="str">
            <v>09702</v>
          </cell>
          <cell r="N1966">
            <v>803</v>
          </cell>
          <cell r="P1966">
            <v>466</v>
          </cell>
        </row>
        <row r="1967">
          <cell r="D1967" t="str">
            <v>UPJŠ</v>
          </cell>
          <cell r="F1967" t="str">
            <v>077 12 05</v>
          </cell>
          <cell r="G1967" t="str">
            <v>09702</v>
          </cell>
          <cell r="N1967">
            <v>8081</v>
          </cell>
          <cell r="P1967">
            <v>4713</v>
          </cell>
        </row>
        <row r="1968">
          <cell r="D1968" t="str">
            <v>SPU</v>
          </cell>
          <cell r="F1968" t="str">
            <v>077 12 05</v>
          </cell>
          <cell r="G1968" t="str">
            <v>09702</v>
          </cell>
          <cell r="N1968">
            <v>4849</v>
          </cell>
          <cell r="P1968">
            <v>2828</v>
          </cell>
        </row>
        <row r="1969">
          <cell r="D1969" t="str">
            <v>TUKE</v>
          </cell>
          <cell r="F1969" t="str">
            <v>077 12 05</v>
          </cell>
          <cell r="G1969" t="str">
            <v>09702</v>
          </cell>
          <cell r="N1969">
            <v>3232</v>
          </cell>
          <cell r="P1969">
            <v>1884</v>
          </cell>
        </row>
        <row r="1970">
          <cell r="D1970" t="str">
            <v>UKF</v>
          </cell>
          <cell r="F1970" t="str">
            <v>077 12 05</v>
          </cell>
          <cell r="G1970" t="str">
            <v>09702</v>
          </cell>
          <cell r="N1970">
            <v>4300</v>
          </cell>
          <cell r="P1970">
            <v>2507</v>
          </cell>
        </row>
        <row r="1971">
          <cell r="D1971" t="str">
            <v>UK</v>
          </cell>
          <cell r="F1971" t="str">
            <v>077 12 05</v>
          </cell>
          <cell r="G1971" t="str">
            <v>09702</v>
          </cell>
          <cell r="N1971">
            <v>1075</v>
          </cell>
          <cell r="P1971">
            <v>625</v>
          </cell>
        </row>
        <row r="1972">
          <cell r="D1972" t="str">
            <v>UPJŠ</v>
          </cell>
          <cell r="F1972" t="str">
            <v>077 12 05</v>
          </cell>
          <cell r="G1972" t="str">
            <v>09702</v>
          </cell>
          <cell r="N1972">
            <v>2731</v>
          </cell>
          <cell r="P1972">
            <v>1591</v>
          </cell>
        </row>
        <row r="1973">
          <cell r="D1973" t="str">
            <v>TUKE</v>
          </cell>
          <cell r="F1973" t="str">
            <v>077 12 05</v>
          </cell>
          <cell r="G1973" t="str">
            <v>09702</v>
          </cell>
          <cell r="N1973">
            <v>7976</v>
          </cell>
          <cell r="P1973">
            <v>4651</v>
          </cell>
        </row>
        <row r="1974">
          <cell r="D1974" t="str">
            <v>TVU</v>
          </cell>
          <cell r="F1974" t="str">
            <v>077 12 05</v>
          </cell>
          <cell r="G1974" t="str">
            <v>09702</v>
          </cell>
          <cell r="N1974">
            <v>16132</v>
          </cell>
          <cell r="P1974">
            <v>9409</v>
          </cell>
        </row>
        <row r="1975">
          <cell r="D1975" t="str">
            <v>STU</v>
          </cell>
          <cell r="F1975" t="str">
            <v>077 12 05</v>
          </cell>
          <cell r="G1975" t="str">
            <v>09702</v>
          </cell>
          <cell r="N1975">
            <v>7440</v>
          </cell>
          <cell r="P1975">
            <v>4340</v>
          </cell>
        </row>
        <row r="1976">
          <cell r="D1976" t="str">
            <v>PU</v>
          </cell>
          <cell r="F1976" t="str">
            <v>077 12 05</v>
          </cell>
          <cell r="G1976" t="str">
            <v>09702</v>
          </cell>
          <cell r="N1976">
            <v>13103</v>
          </cell>
          <cell r="P1976">
            <v>7641</v>
          </cell>
        </row>
        <row r="1977">
          <cell r="D1977" t="str">
            <v>TUKE</v>
          </cell>
          <cell r="F1977" t="str">
            <v>077 12 05</v>
          </cell>
          <cell r="G1977" t="str">
            <v>09702</v>
          </cell>
          <cell r="N1977">
            <v>3276</v>
          </cell>
          <cell r="P1977">
            <v>1911</v>
          </cell>
        </row>
        <row r="1978">
          <cell r="D1978" t="str">
            <v>TUZVO</v>
          </cell>
          <cell r="F1978" t="str">
            <v>077 12 05</v>
          </cell>
          <cell r="G1978" t="str">
            <v>09702</v>
          </cell>
          <cell r="N1978">
            <v>7133</v>
          </cell>
          <cell r="P1978">
            <v>4160</v>
          </cell>
        </row>
        <row r="1979">
          <cell r="D1979" t="str">
            <v>UK</v>
          </cell>
          <cell r="F1979" t="str">
            <v>077 12 05</v>
          </cell>
          <cell r="G1979" t="str">
            <v>09702</v>
          </cell>
          <cell r="N1979">
            <v>2294</v>
          </cell>
          <cell r="P1979">
            <v>1337</v>
          </cell>
        </row>
        <row r="1980">
          <cell r="D1980" t="str">
            <v>TVU</v>
          </cell>
          <cell r="F1980" t="str">
            <v>077 12 05</v>
          </cell>
          <cell r="G1980" t="str">
            <v>09702</v>
          </cell>
          <cell r="N1980">
            <v>983</v>
          </cell>
          <cell r="P1980">
            <v>571</v>
          </cell>
        </row>
        <row r="1981">
          <cell r="D1981" t="str">
            <v>UMB</v>
          </cell>
          <cell r="F1981" t="str">
            <v>077 12 05</v>
          </cell>
          <cell r="G1981" t="str">
            <v>09702</v>
          </cell>
          <cell r="N1981">
            <v>3534</v>
          </cell>
          <cell r="P1981">
            <v>2060</v>
          </cell>
        </row>
        <row r="1982">
          <cell r="D1982" t="str">
            <v>TUZVO</v>
          </cell>
          <cell r="F1982" t="str">
            <v>077 12 05</v>
          </cell>
          <cell r="G1982" t="str">
            <v>09702</v>
          </cell>
          <cell r="N1982">
            <v>1514</v>
          </cell>
          <cell r="P1982">
            <v>882</v>
          </cell>
        </row>
        <row r="1983">
          <cell r="D1983" t="str">
            <v>TUKE</v>
          </cell>
          <cell r="F1983" t="str">
            <v>077 12 05</v>
          </cell>
          <cell r="G1983" t="str">
            <v>09702</v>
          </cell>
          <cell r="N1983">
            <v>11554</v>
          </cell>
          <cell r="P1983">
            <v>6738</v>
          </cell>
        </row>
        <row r="1984">
          <cell r="D1984" t="str">
            <v>UK</v>
          </cell>
          <cell r="F1984" t="str">
            <v>077 12 05</v>
          </cell>
          <cell r="G1984" t="str">
            <v>09702</v>
          </cell>
          <cell r="N1984">
            <v>8116</v>
          </cell>
          <cell r="P1984">
            <v>4733</v>
          </cell>
        </row>
        <row r="1985">
          <cell r="D1985" t="str">
            <v>TUKE</v>
          </cell>
          <cell r="F1985" t="str">
            <v>077 12 05</v>
          </cell>
          <cell r="G1985" t="str">
            <v>09702</v>
          </cell>
          <cell r="N1985">
            <v>3512</v>
          </cell>
          <cell r="P1985">
            <v>2047</v>
          </cell>
        </row>
        <row r="1986">
          <cell r="D1986" t="str">
            <v>STU</v>
          </cell>
          <cell r="F1986" t="str">
            <v>077 12 05</v>
          </cell>
          <cell r="G1986" t="str">
            <v>09702</v>
          </cell>
          <cell r="N1986">
            <v>16127</v>
          </cell>
          <cell r="P1986">
            <v>9405</v>
          </cell>
        </row>
        <row r="1987">
          <cell r="D1987" t="str">
            <v>ŽU</v>
          </cell>
          <cell r="F1987" t="str">
            <v>077 12 05</v>
          </cell>
          <cell r="G1987" t="str">
            <v>09702</v>
          </cell>
          <cell r="N1987">
            <v>15959</v>
          </cell>
          <cell r="P1987">
            <v>9307</v>
          </cell>
        </row>
        <row r="1988">
          <cell r="D1988" t="str">
            <v>UK</v>
          </cell>
          <cell r="F1988" t="str">
            <v>077 12 05</v>
          </cell>
          <cell r="G1988" t="str">
            <v>09702</v>
          </cell>
          <cell r="N1988">
            <v>6113</v>
          </cell>
          <cell r="P1988">
            <v>3565</v>
          </cell>
        </row>
        <row r="1989">
          <cell r="D1989" t="str">
            <v>ŽU</v>
          </cell>
          <cell r="F1989" t="str">
            <v>077 12 05</v>
          </cell>
          <cell r="G1989" t="str">
            <v>09702</v>
          </cell>
          <cell r="N1989">
            <v>4294</v>
          </cell>
          <cell r="P1989">
            <v>2503</v>
          </cell>
        </row>
        <row r="1990">
          <cell r="D1990" t="str">
            <v>UKF</v>
          </cell>
          <cell r="F1990" t="str">
            <v>077 12 05</v>
          </cell>
          <cell r="G1990" t="str">
            <v>09702</v>
          </cell>
          <cell r="N1990">
            <v>2695</v>
          </cell>
          <cell r="P1990">
            <v>1570</v>
          </cell>
        </row>
        <row r="1991">
          <cell r="D1991" t="str">
            <v>EU</v>
          </cell>
          <cell r="F1991" t="str">
            <v>077 12 05</v>
          </cell>
          <cell r="G1991" t="str">
            <v>09702</v>
          </cell>
          <cell r="N1991">
            <v>4817</v>
          </cell>
          <cell r="P1991">
            <v>2809</v>
          </cell>
        </row>
        <row r="1992">
          <cell r="D1992" t="str">
            <v>UCM</v>
          </cell>
          <cell r="F1992" t="str">
            <v>077 12 05</v>
          </cell>
          <cell r="G1992" t="str">
            <v>09702</v>
          </cell>
          <cell r="N1992">
            <v>3059</v>
          </cell>
          <cell r="P1992">
            <v>1782</v>
          </cell>
        </row>
        <row r="1993">
          <cell r="D1993" t="str">
            <v>UVLF</v>
          </cell>
          <cell r="F1993" t="str">
            <v>077 12 05</v>
          </cell>
          <cell r="G1993" t="str">
            <v>09702</v>
          </cell>
          <cell r="N1993">
            <v>3908</v>
          </cell>
          <cell r="P1993">
            <v>2278</v>
          </cell>
        </row>
        <row r="1994">
          <cell r="D1994" t="str">
            <v>UK</v>
          </cell>
          <cell r="F1994" t="str">
            <v>077 12 05</v>
          </cell>
          <cell r="G1994" t="str">
            <v>09702</v>
          </cell>
          <cell r="N1994">
            <v>14772</v>
          </cell>
          <cell r="P1994">
            <v>8617</v>
          </cell>
        </row>
        <row r="1995">
          <cell r="D1995" t="str">
            <v>SPU</v>
          </cell>
          <cell r="F1995" t="str">
            <v>077 12 05</v>
          </cell>
          <cell r="G1995" t="str">
            <v>09702</v>
          </cell>
          <cell r="N1995">
            <v>6023</v>
          </cell>
          <cell r="P1995">
            <v>3511</v>
          </cell>
        </row>
        <row r="1996">
          <cell r="D1996" t="str">
            <v>ŽU</v>
          </cell>
          <cell r="F1996" t="str">
            <v>077 12 05</v>
          </cell>
          <cell r="G1996" t="str">
            <v>09702</v>
          </cell>
          <cell r="N1996">
            <v>10131</v>
          </cell>
          <cell r="P1996">
            <v>5909</v>
          </cell>
        </row>
        <row r="1997">
          <cell r="D1997" t="str">
            <v>TUKE</v>
          </cell>
          <cell r="F1997" t="str">
            <v>077 12 05</v>
          </cell>
          <cell r="G1997" t="str">
            <v>09702</v>
          </cell>
          <cell r="N1997">
            <v>5455</v>
          </cell>
          <cell r="P1997">
            <v>3180</v>
          </cell>
        </row>
        <row r="1998">
          <cell r="D1998" t="str">
            <v>ŽU</v>
          </cell>
          <cell r="F1998" t="str">
            <v>077 12 05</v>
          </cell>
          <cell r="G1998" t="str">
            <v>09702</v>
          </cell>
          <cell r="N1998">
            <v>5612</v>
          </cell>
          <cell r="P1998">
            <v>3272</v>
          </cell>
        </row>
        <row r="1999">
          <cell r="D1999" t="str">
            <v>UCM</v>
          </cell>
          <cell r="F1999" t="str">
            <v>077 12 05</v>
          </cell>
          <cell r="G1999" t="str">
            <v>09702</v>
          </cell>
          <cell r="N1999">
            <v>6232</v>
          </cell>
          <cell r="P1999">
            <v>3634</v>
          </cell>
        </row>
        <row r="2000">
          <cell r="D2000" t="str">
            <v>UK</v>
          </cell>
          <cell r="F2000" t="str">
            <v>077 12 05</v>
          </cell>
          <cell r="G2000" t="str">
            <v>09702</v>
          </cell>
          <cell r="N2000">
            <v>3360</v>
          </cell>
          <cell r="P2000">
            <v>1960</v>
          </cell>
        </row>
        <row r="2001">
          <cell r="D2001" t="str">
            <v>UMB</v>
          </cell>
          <cell r="F2001" t="str">
            <v>077 12 05</v>
          </cell>
          <cell r="G2001" t="str">
            <v>09702</v>
          </cell>
          <cell r="N2001">
            <v>9562</v>
          </cell>
          <cell r="P2001">
            <v>5576</v>
          </cell>
        </row>
        <row r="2002">
          <cell r="D2002" t="str">
            <v>TUKE</v>
          </cell>
          <cell r="F2002" t="str">
            <v>077 12 05</v>
          </cell>
          <cell r="G2002" t="str">
            <v>09702</v>
          </cell>
          <cell r="N2002">
            <v>10000</v>
          </cell>
          <cell r="P2002">
            <v>5832</v>
          </cell>
        </row>
        <row r="2003">
          <cell r="D2003" t="str">
            <v>UVLF</v>
          </cell>
          <cell r="F2003" t="str">
            <v>077 12 05</v>
          </cell>
          <cell r="G2003" t="str">
            <v>09702</v>
          </cell>
          <cell r="N2003">
            <v>15295</v>
          </cell>
          <cell r="P2003">
            <v>8920</v>
          </cell>
        </row>
        <row r="2004">
          <cell r="D2004" t="str">
            <v>TUKE</v>
          </cell>
          <cell r="F2004" t="str">
            <v>077 12 05</v>
          </cell>
          <cell r="G2004" t="str">
            <v>09702</v>
          </cell>
          <cell r="N2004">
            <v>10650</v>
          </cell>
          <cell r="P2004">
            <v>6211</v>
          </cell>
        </row>
        <row r="2005">
          <cell r="D2005" t="str">
            <v>UK</v>
          </cell>
          <cell r="F2005" t="str">
            <v>077 12 05</v>
          </cell>
          <cell r="G2005" t="str">
            <v>09702</v>
          </cell>
          <cell r="N2005">
            <v>5471</v>
          </cell>
          <cell r="P2005">
            <v>3189</v>
          </cell>
        </row>
        <row r="2006">
          <cell r="D2006" t="str">
            <v>TUKE</v>
          </cell>
          <cell r="F2006" t="str">
            <v>077 12 05</v>
          </cell>
          <cell r="G2006" t="str">
            <v>09702</v>
          </cell>
          <cell r="N2006">
            <v>14570</v>
          </cell>
          <cell r="P2006">
            <v>8498</v>
          </cell>
        </row>
        <row r="2007">
          <cell r="D2007" t="str">
            <v>UKF</v>
          </cell>
          <cell r="F2007" t="str">
            <v>077 12 05</v>
          </cell>
          <cell r="G2007" t="str">
            <v>09702</v>
          </cell>
          <cell r="N2007">
            <v>4986</v>
          </cell>
          <cell r="P2007">
            <v>2907</v>
          </cell>
        </row>
        <row r="2008">
          <cell r="D2008" t="str">
            <v>UK</v>
          </cell>
          <cell r="F2008" t="str">
            <v>077 12 05</v>
          </cell>
          <cell r="G2008" t="str">
            <v>09702</v>
          </cell>
          <cell r="N2008">
            <v>1246</v>
          </cell>
          <cell r="P2008">
            <v>725</v>
          </cell>
        </row>
        <row r="2009">
          <cell r="D2009" t="str">
            <v>PU</v>
          </cell>
          <cell r="F2009" t="str">
            <v>077 12 05</v>
          </cell>
          <cell r="G2009" t="str">
            <v>09702</v>
          </cell>
          <cell r="N2009">
            <v>3138</v>
          </cell>
          <cell r="P2009">
            <v>1829</v>
          </cell>
        </row>
        <row r="2010">
          <cell r="D2010" t="str">
            <v>ŽU</v>
          </cell>
          <cell r="F2010" t="str">
            <v>077 12 05</v>
          </cell>
          <cell r="G2010" t="str">
            <v>09702</v>
          </cell>
          <cell r="N2010">
            <v>19215</v>
          </cell>
          <cell r="P2010">
            <v>11208</v>
          </cell>
        </row>
        <row r="2011">
          <cell r="D2011" t="str">
            <v>ŽU</v>
          </cell>
          <cell r="F2011" t="str">
            <v>077 12 05</v>
          </cell>
          <cell r="G2011" t="str">
            <v>09702</v>
          </cell>
          <cell r="N2011">
            <v>6032</v>
          </cell>
          <cell r="P2011">
            <v>3517</v>
          </cell>
        </row>
        <row r="2012">
          <cell r="D2012" t="str">
            <v>SPU</v>
          </cell>
          <cell r="F2012" t="str">
            <v>077 12 05</v>
          </cell>
          <cell r="G2012" t="str">
            <v>09702</v>
          </cell>
          <cell r="N2012">
            <v>16860</v>
          </cell>
          <cell r="P2012">
            <v>9835</v>
          </cell>
        </row>
        <row r="2013">
          <cell r="D2013" t="str">
            <v>PU</v>
          </cell>
          <cell r="F2013" t="str">
            <v>077 12 05</v>
          </cell>
          <cell r="G2013" t="str">
            <v>09702</v>
          </cell>
          <cell r="N2013">
            <v>11856</v>
          </cell>
          <cell r="P2013">
            <v>6916</v>
          </cell>
        </row>
        <row r="2014">
          <cell r="D2014" t="str">
            <v>STU</v>
          </cell>
          <cell r="F2014" t="str">
            <v>077 12 05</v>
          </cell>
          <cell r="G2014" t="str">
            <v>09702</v>
          </cell>
          <cell r="N2014">
            <v>12603</v>
          </cell>
          <cell r="P2014">
            <v>7351</v>
          </cell>
        </row>
        <row r="2015">
          <cell r="D2015" t="str">
            <v>ŽU</v>
          </cell>
          <cell r="F2015" t="str">
            <v>077 12 05</v>
          </cell>
          <cell r="G2015" t="str">
            <v>09702</v>
          </cell>
          <cell r="N2015">
            <v>8456</v>
          </cell>
          <cell r="P2015">
            <v>4931</v>
          </cell>
        </row>
        <row r="2016">
          <cell r="D2016" t="str">
            <v>TUAD</v>
          </cell>
          <cell r="F2016" t="str">
            <v>077 12 05</v>
          </cell>
          <cell r="G2016" t="str">
            <v>09702</v>
          </cell>
          <cell r="N2016">
            <v>14008</v>
          </cell>
          <cell r="P2016">
            <v>8170</v>
          </cell>
        </row>
        <row r="2017">
          <cell r="D2017" t="str">
            <v>ŽU</v>
          </cell>
          <cell r="F2017" t="str">
            <v>077 12 05</v>
          </cell>
          <cell r="G2017" t="str">
            <v>09702</v>
          </cell>
          <cell r="N2017">
            <v>13010</v>
          </cell>
          <cell r="P2017">
            <v>7588</v>
          </cell>
        </row>
        <row r="2018">
          <cell r="D2018" t="str">
            <v>ŽU</v>
          </cell>
          <cell r="F2018" t="str">
            <v>077 12 05</v>
          </cell>
          <cell r="G2018" t="str">
            <v>09702</v>
          </cell>
          <cell r="N2018">
            <v>7986</v>
          </cell>
          <cell r="P2018">
            <v>4657</v>
          </cell>
        </row>
        <row r="2019">
          <cell r="D2019" t="str">
            <v>ŽU</v>
          </cell>
          <cell r="F2019" t="str">
            <v>077 12 05</v>
          </cell>
          <cell r="G2019" t="str">
            <v>09702</v>
          </cell>
          <cell r="N2019">
            <v>14277</v>
          </cell>
          <cell r="P2019">
            <v>8326</v>
          </cell>
        </row>
        <row r="2020">
          <cell r="D2020" t="str">
            <v>UK</v>
          </cell>
          <cell r="F2020" t="str">
            <v>077 12 05</v>
          </cell>
          <cell r="G2020" t="str">
            <v>09702</v>
          </cell>
          <cell r="N2020">
            <v>8539</v>
          </cell>
          <cell r="P2020">
            <v>4979</v>
          </cell>
        </row>
        <row r="2021">
          <cell r="D2021" t="str">
            <v>SPU</v>
          </cell>
          <cell r="F2021" t="str">
            <v>077 12 05</v>
          </cell>
          <cell r="G2021" t="str">
            <v>09702</v>
          </cell>
          <cell r="N2021">
            <v>15043</v>
          </cell>
          <cell r="P2021">
            <v>8773</v>
          </cell>
        </row>
        <row r="2022">
          <cell r="D2022" t="str">
            <v>TUKE</v>
          </cell>
          <cell r="F2022" t="str">
            <v>077 12 05</v>
          </cell>
          <cell r="G2022" t="str">
            <v>09702</v>
          </cell>
          <cell r="N2022">
            <v>18675</v>
          </cell>
          <cell r="P2022">
            <v>10893</v>
          </cell>
        </row>
        <row r="2023">
          <cell r="D2023" t="str">
            <v>TUKE</v>
          </cell>
          <cell r="F2023" t="str">
            <v>077 12 05</v>
          </cell>
          <cell r="G2023" t="str">
            <v>09702</v>
          </cell>
          <cell r="N2023">
            <v>18795</v>
          </cell>
          <cell r="P2023">
            <v>10963</v>
          </cell>
        </row>
        <row r="2024">
          <cell r="D2024" t="str">
            <v>ŽU</v>
          </cell>
          <cell r="F2024" t="str">
            <v>077 12 05</v>
          </cell>
          <cell r="G2024" t="str">
            <v>09702</v>
          </cell>
          <cell r="N2024">
            <v>14215</v>
          </cell>
          <cell r="P2024">
            <v>8290</v>
          </cell>
        </row>
        <row r="2025">
          <cell r="D2025" t="str">
            <v>PU</v>
          </cell>
          <cell r="F2025" t="str">
            <v>077 12 05</v>
          </cell>
          <cell r="G2025" t="str">
            <v>09702</v>
          </cell>
          <cell r="N2025">
            <v>12459</v>
          </cell>
          <cell r="P2025">
            <v>7267</v>
          </cell>
        </row>
        <row r="2026">
          <cell r="D2026" t="str">
            <v>TUKE</v>
          </cell>
          <cell r="F2026" t="str">
            <v>077 12 05</v>
          </cell>
          <cell r="G2026" t="str">
            <v>09702</v>
          </cell>
          <cell r="N2026">
            <v>18764</v>
          </cell>
          <cell r="P2026">
            <v>10944</v>
          </cell>
        </row>
        <row r="2027">
          <cell r="D2027" t="str">
            <v>SPU</v>
          </cell>
          <cell r="F2027" t="str">
            <v>077 12 05</v>
          </cell>
          <cell r="G2027" t="str">
            <v>09702</v>
          </cell>
          <cell r="N2027">
            <v>2187</v>
          </cell>
          <cell r="P2027">
            <v>1275</v>
          </cell>
        </row>
        <row r="2028">
          <cell r="D2028" t="str">
            <v>PU</v>
          </cell>
          <cell r="F2028" t="str">
            <v>077 12 05</v>
          </cell>
          <cell r="G2028" t="str">
            <v>09702</v>
          </cell>
          <cell r="N2028">
            <v>937</v>
          </cell>
          <cell r="P2028">
            <v>546</v>
          </cell>
        </row>
        <row r="2029">
          <cell r="D2029" t="str">
            <v>PU</v>
          </cell>
          <cell r="F2029" t="str">
            <v>077 12 05</v>
          </cell>
          <cell r="G2029" t="str">
            <v>09702</v>
          </cell>
          <cell r="N2029">
            <v>8300</v>
          </cell>
          <cell r="P2029">
            <v>4840</v>
          </cell>
        </row>
        <row r="2030">
          <cell r="D2030" t="str">
            <v>PU</v>
          </cell>
          <cell r="F2030" t="str">
            <v>077 12 05</v>
          </cell>
          <cell r="G2030" t="str">
            <v>09702</v>
          </cell>
          <cell r="N2030">
            <v>9052</v>
          </cell>
          <cell r="P2030">
            <v>5279</v>
          </cell>
        </row>
        <row r="2031">
          <cell r="D2031" t="str">
            <v>ŽU</v>
          </cell>
          <cell r="F2031" t="str">
            <v>077 12 05</v>
          </cell>
          <cell r="G2031" t="str">
            <v>09702</v>
          </cell>
          <cell r="N2031">
            <v>14282</v>
          </cell>
          <cell r="P2031">
            <v>8330</v>
          </cell>
        </row>
        <row r="2032">
          <cell r="D2032" t="str">
            <v>PU</v>
          </cell>
          <cell r="F2032" t="str">
            <v>077 12 05</v>
          </cell>
          <cell r="G2032" t="str">
            <v>09702</v>
          </cell>
          <cell r="N2032">
            <v>13503</v>
          </cell>
          <cell r="P2032">
            <v>7876</v>
          </cell>
        </row>
        <row r="2033">
          <cell r="D2033" t="str">
            <v>PU</v>
          </cell>
          <cell r="F2033" t="str">
            <v>077 12 05</v>
          </cell>
          <cell r="G2033" t="str">
            <v>09702</v>
          </cell>
          <cell r="N2033">
            <v>6689</v>
          </cell>
          <cell r="P2033">
            <v>3901</v>
          </cell>
        </row>
        <row r="2034">
          <cell r="D2034" t="str">
            <v>ŽU</v>
          </cell>
          <cell r="F2034" t="str">
            <v>077 12 05</v>
          </cell>
          <cell r="G2034" t="str">
            <v>09702</v>
          </cell>
          <cell r="N2034">
            <v>5891</v>
          </cell>
          <cell r="P2034">
            <v>3434</v>
          </cell>
        </row>
        <row r="2035">
          <cell r="D2035" t="str">
            <v>PU</v>
          </cell>
          <cell r="F2035" t="str">
            <v>077 12 05</v>
          </cell>
          <cell r="G2035" t="str">
            <v>09702</v>
          </cell>
          <cell r="N2035">
            <v>6794</v>
          </cell>
          <cell r="P2035">
            <v>3962</v>
          </cell>
        </row>
        <row r="2036">
          <cell r="D2036" t="str">
            <v>UVLF</v>
          </cell>
          <cell r="F2036" t="str">
            <v>077 12 05</v>
          </cell>
          <cell r="G2036" t="str">
            <v>09702</v>
          </cell>
          <cell r="N2036">
            <v>11215</v>
          </cell>
          <cell r="P2036">
            <v>6540</v>
          </cell>
        </row>
        <row r="2037">
          <cell r="D2037" t="str">
            <v>UMB</v>
          </cell>
          <cell r="F2037" t="str">
            <v>077 12 05</v>
          </cell>
          <cell r="G2037" t="str">
            <v>09702</v>
          </cell>
          <cell r="N2037">
            <v>7514</v>
          </cell>
          <cell r="P2037">
            <v>4382</v>
          </cell>
        </row>
        <row r="2038">
          <cell r="D2038" t="str">
            <v>EU</v>
          </cell>
          <cell r="F2038" t="str">
            <v>077 12 05</v>
          </cell>
          <cell r="G2038" t="str">
            <v>09702</v>
          </cell>
          <cell r="N2038">
            <v>18130</v>
          </cell>
          <cell r="P2038">
            <v>10574</v>
          </cell>
        </row>
        <row r="2039">
          <cell r="D2039" t="str">
            <v>TUKE</v>
          </cell>
          <cell r="F2039" t="str">
            <v>077 12 05</v>
          </cell>
          <cell r="G2039" t="str">
            <v>09702</v>
          </cell>
          <cell r="N2039">
            <v>5685</v>
          </cell>
          <cell r="P2039">
            <v>3314</v>
          </cell>
        </row>
        <row r="2040">
          <cell r="D2040" t="str">
            <v>PU</v>
          </cell>
          <cell r="F2040" t="str">
            <v>077 12 05</v>
          </cell>
          <cell r="G2040" t="str">
            <v>09702</v>
          </cell>
          <cell r="N2040">
            <v>11093</v>
          </cell>
          <cell r="P2040">
            <v>6470</v>
          </cell>
        </row>
        <row r="2041">
          <cell r="D2041" t="str">
            <v>TUKE</v>
          </cell>
          <cell r="F2041" t="str">
            <v>077 12 05</v>
          </cell>
          <cell r="G2041" t="str">
            <v>09702</v>
          </cell>
          <cell r="N2041">
            <v>6479</v>
          </cell>
          <cell r="P2041">
            <v>3777</v>
          </cell>
        </row>
        <row r="2042">
          <cell r="D2042" t="str">
            <v>TUKE</v>
          </cell>
          <cell r="F2042" t="str">
            <v>077 12 05</v>
          </cell>
          <cell r="G2042" t="str">
            <v>09702</v>
          </cell>
          <cell r="N2042">
            <v>18156</v>
          </cell>
          <cell r="P2042">
            <v>10591</v>
          </cell>
        </row>
        <row r="2043">
          <cell r="D2043" t="str">
            <v>UPJŠ</v>
          </cell>
          <cell r="F2043" t="str">
            <v>077 12 05</v>
          </cell>
          <cell r="G2043" t="str">
            <v>09702</v>
          </cell>
          <cell r="N2043">
            <v>4944</v>
          </cell>
          <cell r="P2043">
            <v>2884</v>
          </cell>
        </row>
        <row r="2044">
          <cell r="D2044" t="str">
            <v>UKF</v>
          </cell>
          <cell r="F2044" t="str">
            <v>077 12 05</v>
          </cell>
          <cell r="G2044" t="str">
            <v>09702</v>
          </cell>
          <cell r="N2044">
            <v>7796</v>
          </cell>
          <cell r="P2044">
            <v>4546</v>
          </cell>
        </row>
        <row r="2045">
          <cell r="D2045" t="str">
            <v>SPU</v>
          </cell>
          <cell r="F2045" t="str">
            <v>077 12 05</v>
          </cell>
          <cell r="G2045" t="str">
            <v>09702</v>
          </cell>
          <cell r="N2045">
            <v>3341</v>
          </cell>
          <cell r="P2045">
            <v>1948</v>
          </cell>
        </row>
        <row r="2046">
          <cell r="D2046" t="str">
            <v>PU</v>
          </cell>
          <cell r="F2046" t="str">
            <v>077 12 05</v>
          </cell>
          <cell r="G2046" t="str">
            <v>09702</v>
          </cell>
          <cell r="N2046">
            <v>7904</v>
          </cell>
          <cell r="P2046">
            <v>4609</v>
          </cell>
        </row>
        <row r="2047">
          <cell r="D2047" t="str">
            <v>UCM</v>
          </cell>
          <cell r="F2047" t="str">
            <v>077 12 05</v>
          </cell>
          <cell r="G2047" t="str">
            <v>09702</v>
          </cell>
          <cell r="N2047">
            <v>7138</v>
          </cell>
          <cell r="P2047">
            <v>4162</v>
          </cell>
        </row>
        <row r="2048">
          <cell r="D2048" t="str">
            <v>PU</v>
          </cell>
          <cell r="F2048" t="str">
            <v>077 12 05</v>
          </cell>
          <cell r="G2048" t="str">
            <v>09702</v>
          </cell>
          <cell r="N2048">
            <v>10808</v>
          </cell>
          <cell r="P2048">
            <v>6303</v>
          </cell>
        </row>
        <row r="2049">
          <cell r="D2049" t="str">
            <v>UK</v>
          </cell>
          <cell r="F2049" t="str">
            <v>077 12 05</v>
          </cell>
          <cell r="G2049" t="str">
            <v>09702</v>
          </cell>
          <cell r="N2049">
            <v>17445</v>
          </cell>
          <cell r="P2049">
            <v>10174</v>
          </cell>
        </row>
        <row r="2050">
          <cell r="D2050" t="str">
            <v>ŽU</v>
          </cell>
          <cell r="F2050" t="str">
            <v>077 12 05</v>
          </cell>
          <cell r="G2050" t="str">
            <v>09702</v>
          </cell>
          <cell r="N2050">
            <v>16005</v>
          </cell>
          <cell r="P2050">
            <v>9334</v>
          </cell>
        </row>
        <row r="2051">
          <cell r="D2051" t="str">
            <v>UVLF</v>
          </cell>
          <cell r="F2051" t="str">
            <v>077 12 05</v>
          </cell>
          <cell r="G2051" t="str">
            <v>09702</v>
          </cell>
          <cell r="N2051">
            <v>12921</v>
          </cell>
          <cell r="P2051">
            <v>7535</v>
          </cell>
        </row>
        <row r="2052">
          <cell r="D2052" t="str">
            <v>UVLF</v>
          </cell>
          <cell r="F2052" t="str">
            <v>077 12 05</v>
          </cell>
          <cell r="G2052" t="str">
            <v>09702</v>
          </cell>
          <cell r="N2052">
            <v>9462</v>
          </cell>
          <cell r="P2052">
            <v>5518</v>
          </cell>
        </row>
        <row r="2053">
          <cell r="D2053" t="str">
            <v>PU</v>
          </cell>
          <cell r="F2053" t="str">
            <v>077 12 05</v>
          </cell>
          <cell r="G2053" t="str">
            <v>09702</v>
          </cell>
          <cell r="N2053">
            <v>7403</v>
          </cell>
          <cell r="P2053">
            <v>4316</v>
          </cell>
        </row>
        <row r="2054">
          <cell r="D2054" t="str">
            <v>SPU</v>
          </cell>
          <cell r="F2054" t="str">
            <v>077 12 05</v>
          </cell>
          <cell r="G2054" t="str">
            <v>09702</v>
          </cell>
          <cell r="N2054">
            <v>14392</v>
          </cell>
          <cell r="P2054">
            <v>8394</v>
          </cell>
        </row>
        <row r="2055">
          <cell r="D2055" t="str">
            <v>TUKE</v>
          </cell>
          <cell r="F2055" t="str">
            <v>077 12 05</v>
          </cell>
          <cell r="G2055" t="str">
            <v>09702</v>
          </cell>
          <cell r="N2055">
            <v>16265</v>
          </cell>
          <cell r="P2055">
            <v>9487</v>
          </cell>
        </row>
        <row r="2056">
          <cell r="D2056" t="str">
            <v>PU</v>
          </cell>
          <cell r="F2056" t="str">
            <v>077 12 05</v>
          </cell>
          <cell r="G2056" t="str">
            <v>09702</v>
          </cell>
          <cell r="N2056">
            <v>12987</v>
          </cell>
          <cell r="P2056">
            <v>7575</v>
          </cell>
        </row>
        <row r="2057">
          <cell r="D2057" t="str">
            <v>ŽU</v>
          </cell>
          <cell r="F2057" t="str">
            <v>077 12 05</v>
          </cell>
          <cell r="G2057" t="str">
            <v>09702</v>
          </cell>
          <cell r="N2057">
            <v>8103</v>
          </cell>
          <cell r="P2057">
            <v>4726</v>
          </cell>
        </row>
        <row r="2058">
          <cell r="D2058" t="str">
            <v>STU</v>
          </cell>
          <cell r="F2058" t="str">
            <v>077 12 05</v>
          </cell>
          <cell r="G2058" t="str">
            <v>09702</v>
          </cell>
          <cell r="N2058">
            <v>3061</v>
          </cell>
          <cell r="P2058">
            <v>1785</v>
          </cell>
        </row>
        <row r="2059">
          <cell r="D2059" t="str">
            <v>UKF</v>
          </cell>
          <cell r="F2059" t="str">
            <v>077 12 05</v>
          </cell>
          <cell r="G2059" t="str">
            <v>09702</v>
          </cell>
          <cell r="N2059">
            <v>7775</v>
          </cell>
          <cell r="P2059">
            <v>4533</v>
          </cell>
        </row>
        <row r="2060">
          <cell r="D2060" t="str">
            <v>PU</v>
          </cell>
          <cell r="F2060" t="str">
            <v>077 12 05</v>
          </cell>
          <cell r="G2060" t="str">
            <v>09702</v>
          </cell>
          <cell r="N2060">
            <v>5326</v>
          </cell>
          <cell r="P2060">
            <v>3105</v>
          </cell>
        </row>
        <row r="2061">
          <cell r="D2061" t="str">
            <v>UMB</v>
          </cell>
          <cell r="F2061" t="str">
            <v>077 12 05</v>
          </cell>
          <cell r="G2061" t="str">
            <v>09702</v>
          </cell>
          <cell r="N2061">
            <v>1331</v>
          </cell>
          <cell r="P2061">
            <v>774</v>
          </cell>
        </row>
        <row r="2062">
          <cell r="D2062" t="str">
            <v>UK</v>
          </cell>
          <cell r="F2062" t="str">
            <v>077 12 05</v>
          </cell>
          <cell r="G2062" t="str">
            <v>09702</v>
          </cell>
          <cell r="N2062">
            <v>3755</v>
          </cell>
          <cell r="P2062">
            <v>2188</v>
          </cell>
        </row>
        <row r="2063">
          <cell r="D2063" t="str">
            <v>TVU</v>
          </cell>
          <cell r="F2063" t="str">
            <v>077 12 05</v>
          </cell>
          <cell r="G2063" t="str">
            <v>09702</v>
          </cell>
          <cell r="N2063">
            <v>3703</v>
          </cell>
          <cell r="P2063">
            <v>2158</v>
          </cell>
        </row>
        <row r="2064">
          <cell r="D2064" t="str">
            <v>SPU</v>
          </cell>
          <cell r="F2064" t="str">
            <v>077 12 05</v>
          </cell>
          <cell r="G2064" t="str">
            <v>09702</v>
          </cell>
          <cell r="N2064">
            <v>14252</v>
          </cell>
          <cell r="P2064">
            <v>8312</v>
          </cell>
        </row>
        <row r="2065">
          <cell r="D2065" t="str">
            <v>UPJŠ</v>
          </cell>
          <cell r="F2065" t="str">
            <v>077 12 05</v>
          </cell>
          <cell r="G2065" t="str">
            <v>09702</v>
          </cell>
          <cell r="N2065">
            <v>3563</v>
          </cell>
          <cell r="P2065">
            <v>2076</v>
          </cell>
        </row>
        <row r="2066">
          <cell r="D2066" t="str">
            <v>UKF</v>
          </cell>
          <cell r="F2066" t="str">
            <v>077 12 05</v>
          </cell>
          <cell r="G2066" t="str">
            <v>09702</v>
          </cell>
          <cell r="N2066">
            <v>13746</v>
          </cell>
          <cell r="P2066">
            <v>8017</v>
          </cell>
        </row>
        <row r="2067">
          <cell r="D2067" t="str">
            <v>UCM</v>
          </cell>
          <cell r="F2067" t="str">
            <v>077 12 05</v>
          </cell>
          <cell r="G2067" t="str">
            <v>09702</v>
          </cell>
          <cell r="N2067">
            <v>12952</v>
          </cell>
          <cell r="P2067">
            <v>7554</v>
          </cell>
        </row>
        <row r="2068">
          <cell r="D2068" t="str">
            <v>EU</v>
          </cell>
          <cell r="F2068" t="str">
            <v>077 12 05</v>
          </cell>
          <cell r="G2068" t="str">
            <v>09702</v>
          </cell>
          <cell r="N2068">
            <v>3238</v>
          </cell>
          <cell r="P2068">
            <v>1887</v>
          </cell>
        </row>
        <row r="2069">
          <cell r="D2069" t="str">
            <v>UPJŠ</v>
          </cell>
          <cell r="F2069" t="str">
            <v>077 12 05</v>
          </cell>
          <cell r="G2069" t="str">
            <v>09702</v>
          </cell>
          <cell r="N2069">
            <v>6544</v>
          </cell>
          <cell r="P2069">
            <v>3816</v>
          </cell>
        </row>
        <row r="2070">
          <cell r="D2070" t="str">
            <v>KU</v>
          </cell>
          <cell r="F2070" t="str">
            <v>077 12 05</v>
          </cell>
          <cell r="G2070" t="str">
            <v>09702</v>
          </cell>
          <cell r="N2070">
            <v>6436</v>
          </cell>
          <cell r="P2070">
            <v>3753</v>
          </cell>
        </row>
        <row r="2071">
          <cell r="D2071" t="str">
            <v>ŽU</v>
          </cell>
          <cell r="F2071" t="str">
            <v>077 12 05</v>
          </cell>
          <cell r="G2071" t="str">
            <v>09702</v>
          </cell>
          <cell r="N2071">
            <v>17526</v>
          </cell>
          <cell r="P2071">
            <v>10222</v>
          </cell>
        </row>
        <row r="2072">
          <cell r="D2072" t="str">
            <v>UVLF</v>
          </cell>
          <cell r="F2072" t="str">
            <v>077 12 05</v>
          </cell>
          <cell r="G2072" t="str">
            <v>09702</v>
          </cell>
          <cell r="N2072">
            <v>6230</v>
          </cell>
          <cell r="P2072">
            <v>3633</v>
          </cell>
        </row>
        <row r="2073">
          <cell r="D2073" t="str">
            <v>UMB</v>
          </cell>
          <cell r="F2073" t="str">
            <v>077 12 05</v>
          </cell>
          <cell r="G2073" t="str">
            <v>09702</v>
          </cell>
          <cell r="N2073">
            <v>9359</v>
          </cell>
          <cell r="P2073">
            <v>5457</v>
          </cell>
        </row>
        <row r="2074">
          <cell r="D2074" t="str">
            <v>UK</v>
          </cell>
          <cell r="F2074" t="str">
            <v>077 12 05</v>
          </cell>
          <cell r="G2074" t="str">
            <v>09702</v>
          </cell>
          <cell r="N2074">
            <v>4011</v>
          </cell>
          <cell r="P2074">
            <v>2339</v>
          </cell>
        </row>
        <row r="2075">
          <cell r="D2075" t="str">
            <v>TVU</v>
          </cell>
          <cell r="F2075" t="str">
            <v>077 12 05</v>
          </cell>
          <cell r="G2075" t="str">
            <v>09702</v>
          </cell>
          <cell r="N2075">
            <v>4570</v>
          </cell>
          <cell r="P2075">
            <v>2664</v>
          </cell>
        </row>
        <row r="2076">
          <cell r="D2076" t="str">
            <v>SPU</v>
          </cell>
          <cell r="F2076" t="str">
            <v>077 12 05</v>
          </cell>
          <cell r="G2076" t="str">
            <v>09702</v>
          </cell>
          <cell r="N2076">
            <v>7743</v>
          </cell>
          <cell r="P2076">
            <v>4516</v>
          </cell>
        </row>
        <row r="2077">
          <cell r="D2077" t="str">
            <v>TUZVO</v>
          </cell>
          <cell r="F2077" t="str">
            <v>077 12 05</v>
          </cell>
          <cell r="G2077" t="str">
            <v>09702</v>
          </cell>
          <cell r="N2077">
            <v>1936</v>
          </cell>
          <cell r="P2077">
            <v>1128</v>
          </cell>
        </row>
        <row r="2078">
          <cell r="D2078" t="str">
            <v>KU</v>
          </cell>
          <cell r="F2078" t="str">
            <v>077 12 05</v>
          </cell>
          <cell r="G2078" t="str">
            <v>09702</v>
          </cell>
          <cell r="N2078">
            <v>6057</v>
          </cell>
          <cell r="P2078">
            <v>3531</v>
          </cell>
        </row>
        <row r="2079">
          <cell r="D2079" t="str">
            <v>TUKE</v>
          </cell>
          <cell r="F2079" t="str">
            <v>077 12 05</v>
          </cell>
          <cell r="G2079" t="str">
            <v>09702</v>
          </cell>
          <cell r="N2079">
            <v>13092</v>
          </cell>
          <cell r="P2079">
            <v>7637</v>
          </cell>
        </row>
        <row r="2080">
          <cell r="D2080" t="str">
            <v>EU</v>
          </cell>
          <cell r="F2080" t="str">
            <v>077 12 05</v>
          </cell>
          <cell r="G2080" t="str">
            <v>09702</v>
          </cell>
          <cell r="N2080">
            <v>3368</v>
          </cell>
          <cell r="P2080">
            <v>1963</v>
          </cell>
        </row>
        <row r="2081">
          <cell r="D2081" t="str">
            <v>ŽU</v>
          </cell>
          <cell r="F2081" t="str">
            <v>077 12 05</v>
          </cell>
          <cell r="G2081" t="str">
            <v>09702</v>
          </cell>
          <cell r="N2081">
            <v>11355</v>
          </cell>
          <cell r="P2081">
            <v>6623</v>
          </cell>
        </row>
        <row r="2082">
          <cell r="D2082" t="str">
            <v>TUKE</v>
          </cell>
          <cell r="F2082" t="str">
            <v>077 12 05</v>
          </cell>
          <cell r="G2082" t="str">
            <v>09702</v>
          </cell>
          <cell r="N2082">
            <v>2839</v>
          </cell>
          <cell r="P2082">
            <v>1654</v>
          </cell>
        </row>
        <row r="2083">
          <cell r="D2083" t="str">
            <v>STU</v>
          </cell>
          <cell r="F2083" t="str">
            <v>077 12 05</v>
          </cell>
          <cell r="G2083" t="str">
            <v>09702</v>
          </cell>
          <cell r="N2083">
            <v>13201</v>
          </cell>
          <cell r="P2083">
            <v>7700</v>
          </cell>
        </row>
        <row r="2084">
          <cell r="D2084" t="str">
            <v>SPU</v>
          </cell>
          <cell r="F2084" t="str">
            <v>077 12 05</v>
          </cell>
          <cell r="G2084" t="str">
            <v>09702</v>
          </cell>
          <cell r="N2084">
            <v>14485</v>
          </cell>
          <cell r="P2084">
            <v>8449</v>
          </cell>
        </row>
        <row r="2085">
          <cell r="D2085" t="str">
            <v>TUZVO</v>
          </cell>
          <cell r="F2085" t="str">
            <v>077 12 05</v>
          </cell>
          <cell r="G2085" t="str">
            <v>09702</v>
          </cell>
          <cell r="N2085">
            <v>7729</v>
          </cell>
          <cell r="P2085">
            <v>4508</v>
          </cell>
        </row>
        <row r="2086">
          <cell r="D2086" t="str">
            <v>SPU</v>
          </cell>
          <cell r="F2086" t="str">
            <v>077 12 05</v>
          </cell>
          <cell r="G2086" t="str">
            <v>09702</v>
          </cell>
          <cell r="N2086">
            <v>3312</v>
          </cell>
          <cell r="P2086">
            <v>1932</v>
          </cell>
        </row>
        <row r="2087">
          <cell r="D2087" t="str">
            <v>SPU</v>
          </cell>
          <cell r="F2087" t="str">
            <v>077 12 05</v>
          </cell>
          <cell r="G2087" t="str">
            <v>09702</v>
          </cell>
          <cell r="N2087">
            <v>8960</v>
          </cell>
          <cell r="P2087">
            <v>5225</v>
          </cell>
        </row>
        <row r="2088">
          <cell r="D2088" t="str">
            <v>TVU</v>
          </cell>
          <cell r="F2088" t="str">
            <v>077 12 05</v>
          </cell>
          <cell r="G2088" t="str">
            <v>09702</v>
          </cell>
          <cell r="N2088">
            <v>11622</v>
          </cell>
          <cell r="P2088">
            <v>6778</v>
          </cell>
        </row>
        <row r="2089">
          <cell r="D2089" t="str">
            <v>ŽU</v>
          </cell>
          <cell r="F2089" t="str">
            <v>077 12 05</v>
          </cell>
          <cell r="G2089" t="str">
            <v>09702</v>
          </cell>
          <cell r="N2089">
            <v>7923</v>
          </cell>
          <cell r="P2089">
            <v>4621</v>
          </cell>
        </row>
        <row r="2090">
          <cell r="D2090" t="str">
            <v>KU</v>
          </cell>
          <cell r="F2090" t="str">
            <v>077 12 05</v>
          </cell>
          <cell r="G2090" t="str">
            <v>09702</v>
          </cell>
          <cell r="N2090">
            <v>5158</v>
          </cell>
          <cell r="P2090">
            <v>3007</v>
          </cell>
        </row>
        <row r="2091">
          <cell r="D2091" t="str">
            <v>STU</v>
          </cell>
          <cell r="F2091" t="str">
            <v>077 12 05</v>
          </cell>
          <cell r="G2091" t="str">
            <v>09702</v>
          </cell>
          <cell r="N2091">
            <v>6594</v>
          </cell>
          <cell r="P2091">
            <v>3845</v>
          </cell>
        </row>
        <row r="2092">
          <cell r="D2092" t="str">
            <v>TUZVO</v>
          </cell>
          <cell r="F2092" t="str">
            <v>077 12 05</v>
          </cell>
          <cell r="G2092" t="str">
            <v>09702</v>
          </cell>
          <cell r="N2092">
            <v>11008</v>
          </cell>
          <cell r="P2092">
            <v>6420</v>
          </cell>
        </row>
        <row r="2093">
          <cell r="D2093" t="str">
            <v>TUZVO</v>
          </cell>
          <cell r="F2093" t="str">
            <v>077 12 05</v>
          </cell>
          <cell r="G2093" t="str">
            <v>09702</v>
          </cell>
          <cell r="N2093">
            <v>7554</v>
          </cell>
          <cell r="P2093">
            <v>4405</v>
          </cell>
        </row>
        <row r="2094">
          <cell r="D2094" t="str">
            <v>ŽU</v>
          </cell>
          <cell r="F2094" t="str">
            <v>077 12 05</v>
          </cell>
          <cell r="G2094" t="str">
            <v>09702</v>
          </cell>
          <cell r="N2094">
            <v>8031</v>
          </cell>
          <cell r="P2094">
            <v>4684</v>
          </cell>
        </row>
        <row r="2095">
          <cell r="D2095" t="str">
            <v>UPJŠ</v>
          </cell>
          <cell r="F2095" t="str">
            <v>077 12 05</v>
          </cell>
          <cell r="G2095" t="str">
            <v>09702</v>
          </cell>
          <cell r="N2095">
            <v>11754</v>
          </cell>
          <cell r="P2095">
            <v>6855</v>
          </cell>
        </row>
        <row r="2096">
          <cell r="D2096" t="str">
            <v>UVLF</v>
          </cell>
          <cell r="F2096" t="str">
            <v>077 12 05</v>
          </cell>
          <cell r="G2096" t="str">
            <v>09702</v>
          </cell>
          <cell r="N2096">
            <v>15120</v>
          </cell>
          <cell r="P2096">
            <v>8820</v>
          </cell>
        </row>
        <row r="2097">
          <cell r="D2097" t="str">
            <v>KU</v>
          </cell>
          <cell r="F2097" t="str">
            <v>077 12 05</v>
          </cell>
          <cell r="G2097" t="str">
            <v>09702</v>
          </cell>
          <cell r="N2097">
            <v>4294</v>
          </cell>
          <cell r="P2097">
            <v>2503</v>
          </cell>
        </row>
        <row r="2098">
          <cell r="D2098" t="str">
            <v>STU</v>
          </cell>
          <cell r="F2098" t="str">
            <v>077 12 05</v>
          </cell>
          <cell r="G2098" t="str">
            <v>09702</v>
          </cell>
          <cell r="N2098">
            <v>4253</v>
          </cell>
          <cell r="P2098">
            <v>2480</v>
          </cell>
        </row>
        <row r="2099">
          <cell r="D2099" t="str">
            <v>UPJŠ</v>
          </cell>
          <cell r="F2099" t="str">
            <v>077 12 05</v>
          </cell>
          <cell r="G2099" t="str">
            <v>09702</v>
          </cell>
          <cell r="N2099">
            <v>3733</v>
          </cell>
          <cell r="P2099">
            <v>2177</v>
          </cell>
        </row>
        <row r="2100">
          <cell r="D2100" t="str">
            <v>STU</v>
          </cell>
          <cell r="F2100" t="str">
            <v>077 12 05</v>
          </cell>
          <cell r="G2100" t="str">
            <v>09702</v>
          </cell>
          <cell r="N2100">
            <v>14516</v>
          </cell>
          <cell r="P2100">
            <v>8466</v>
          </cell>
        </row>
        <row r="2101">
          <cell r="D2101" t="str">
            <v>SPU</v>
          </cell>
          <cell r="F2101" t="str">
            <v>077 12 05</v>
          </cell>
          <cell r="G2101" t="str">
            <v>09702</v>
          </cell>
          <cell r="N2101">
            <v>13083</v>
          </cell>
          <cell r="P2101">
            <v>7631</v>
          </cell>
        </row>
        <row r="2102">
          <cell r="D2102" t="str">
            <v>VŠMU</v>
          </cell>
          <cell r="F2102" t="str">
            <v>077 12 05</v>
          </cell>
          <cell r="G2102" t="str">
            <v>09702</v>
          </cell>
          <cell r="N2102">
            <v>5144</v>
          </cell>
          <cell r="P2102">
            <v>2999</v>
          </cell>
        </row>
        <row r="2103">
          <cell r="D2103" t="str">
            <v>UKF</v>
          </cell>
          <cell r="F2103" t="str">
            <v>077 12 05</v>
          </cell>
          <cell r="G2103" t="str">
            <v>09702</v>
          </cell>
          <cell r="N2103">
            <v>12022</v>
          </cell>
          <cell r="P2103">
            <v>7011</v>
          </cell>
        </row>
        <row r="2104">
          <cell r="D2104" t="str">
            <v>TUKE</v>
          </cell>
          <cell r="F2104" t="str">
            <v>077 12 05</v>
          </cell>
          <cell r="G2104" t="str">
            <v>09702</v>
          </cell>
          <cell r="N2104">
            <v>11317</v>
          </cell>
          <cell r="P2104">
            <v>6601</v>
          </cell>
        </row>
        <row r="2105">
          <cell r="D2105" t="str">
            <v>ŽU</v>
          </cell>
          <cell r="F2105" t="str">
            <v>077 12 05</v>
          </cell>
          <cell r="G2105" t="str">
            <v>09702</v>
          </cell>
          <cell r="N2105">
            <v>5654</v>
          </cell>
          <cell r="P2105">
            <v>3297</v>
          </cell>
        </row>
        <row r="2106">
          <cell r="D2106" t="str">
            <v>SPU</v>
          </cell>
          <cell r="F2106" t="str">
            <v>077 12 05</v>
          </cell>
          <cell r="G2106" t="str">
            <v>09702</v>
          </cell>
          <cell r="N2106">
            <v>7690</v>
          </cell>
          <cell r="P2106">
            <v>4484</v>
          </cell>
        </row>
        <row r="2107">
          <cell r="D2107" t="str">
            <v>STU</v>
          </cell>
          <cell r="F2107" t="str">
            <v>077 12 05</v>
          </cell>
          <cell r="G2107" t="str">
            <v>09702</v>
          </cell>
          <cell r="N2107">
            <v>16717</v>
          </cell>
          <cell r="P2107">
            <v>9751</v>
          </cell>
        </row>
        <row r="2108">
          <cell r="D2108" t="str">
            <v>ŽU</v>
          </cell>
          <cell r="F2108" t="str">
            <v>077 12 05</v>
          </cell>
          <cell r="G2108" t="str">
            <v>09702</v>
          </cell>
          <cell r="N2108">
            <v>12357</v>
          </cell>
          <cell r="P2108">
            <v>7206</v>
          </cell>
        </row>
        <row r="2109">
          <cell r="D2109" t="str">
            <v>UKF</v>
          </cell>
          <cell r="F2109" t="str">
            <v>077 12 05</v>
          </cell>
          <cell r="G2109" t="str">
            <v>09702</v>
          </cell>
          <cell r="N2109">
            <v>11939</v>
          </cell>
          <cell r="P2109">
            <v>6962</v>
          </cell>
        </row>
        <row r="2110">
          <cell r="D2110" t="str">
            <v>UKF</v>
          </cell>
          <cell r="F2110" t="str">
            <v>077 12 05</v>
          </cell>
          <cell r="G2110" t="str">
            <v>09702</v>
          </cell>
          <cell r="N2110">
            <v>10123</v>
          </cell>
          <cell r="P2110">
            <v>5903</v>
          </cell>
        </row>
        <row r="2111">
          <cell r="D2111" t="str">
            <v>UK</v>
          </cell>
          <cell r="F2111" t="str">
            <v>077 12 05</v>
          </cell>
          <cell r="G2111" t="str">
            <v>09702</v>
          </cell>
          <cell r="N2111">
            <v>3176</v>
          </cell>
          <cell r="P2111">
            <v>1851</v>
          </cell>
        </row>
        <row r="2112">
          <cell r="D2112" t="str">
            <v>SPU</v>
          </cell>
          <cell r="F2112" t="str">
            <v>077 12 05</v>
          </cell>
          <cell r="G2112" t="str">
            <v>09702</v>
          </cell>
          <cell r="N2112">
            <v>10343</v>
          </cell>
          <cell r="P2112">
            <v>6031</v>
          </cell>
        </row>
        <row r="2113">
          <cell r="D2113" t="str">
            <v>UMB</v>
          </cell>
          <cell r="F2113" t="str">
            <v>077 12 05</v>
          </cell>
          <cell r="G2113" t="str">
            <v>09702</v>
          </cell>
          <cell r="N2113">
            <v>4695</v>
          </cell>
          <cell r="P2113">
            <v>2738</v>
          </cell>
        </row>
        <row r="2114">
          <cell r="D2114" t="str">
            <v>EU</v>
          </cell>
          <cell r="F2114" t="str">
            <v>077 12 05</v>
          </cell>
          <cell r="G2114" t="str">
            <v>09702</v>
          </cell>
          <cell r="N2114">
            <v>1174</v>
          </cell>
          <cell r="P2114">
            <v>683</v>
          </cell>
        </row>
        <row r="2115">
          <cell r="D2115" t="str">
            <v>UPJŠ</v>
          </cell>
          <cell r="F2115" t="str">
            <v>077 12 05</v>
          </cell>
          <cell r="G2115" t="str">
            <v>09702</v>
          </cell>
          <cell r="N2115">
            <v>11650</v>
          </cell>
          <cell r="P2115">
            <v>6794</v>
          </cell>
        </row>
        <row r="2116">
          <cell r="D2116" t="str">
            <v>UKF</v>
          </cell>
          <cell r="F2116" t="str">
            <v>077 12 05</v>
          </cell>
          <cell r="G2116" t="str">
            <v>09702</v>
          </cell>
          <cell r="N2116">
            <v>3552</v>
          </cell>
          <cell r="P2116">
            <v>2072</v>
          </cell>
        </row>
        <row r="2117">
          <cell r="D2117" t="str">
            <v>TVU</v>
          </cell>
          <cell r="F2117" t="str">
            <v>077 12 05</v>
          </cell>
          <cell r="G2117" t="str">
            <v>09702</v>
          </cell>
          <cell r="N2117">
            <v>1184</v>
          </cell>
          <cell r="P2117">
            <v>689</v>
          </cell>
        </row>
        <row r="2118">
          <cell r="D2118" t="str">
            <v>EU</v>
          </cell>
          <cell r="F2118" t="str">
            <v>077 12 05</v>
          </cell>
          <cell r="G2118" t="str">
            <v>09702</v>
          </cell>
          <cell r="N2118">
            <v>1184</v>
          </cell>
          <cell r="P2118">
            <v>689</v>
          </cell>
        </row>
        <row r="2119">
          <cell r="D2119" t="str">
            <v>PU</v>
          </cell>
          <cell r="F2119" t="str">
            <v>077 12 05</v>
          </cell>
          <cell r="G2119" t="str">
            <v>09702</v>
          </cell>
          <cell r="N2119">
            <v>10599</v>
          </cell>
          <cell r="P2119">
            <v>6182</v>
          </cell>
        </row>
        <row r="2120">
          <cell r="D2120" t="str">
            <v>UK</v>
          </cell>
          <cell r="F2120" t="str">
            <v>077 12 05</v>
          </cell>
          <cell r="G2120" t="str">
            <v>09702</v>
          </cell>
          <cell r="N2120">
            <v>4924</v>
          </cell>
          <cell r="P2120">
            <v>2871</v>
          </cell>
        </row>
        <row r="2121">
          <cell r="D2121" t="str">
            <v>UKF</v>
          </cell>
          <cell r="F2121" t="str">
            <v>077 12 05</v>
          </cell>
          <cell r="G2121" t="str">
            <v>09702</v>
          </cell>
          <cell r="N2121">
            <v>3117</v>
          </cell>
          <cell r="P2121">
            <v>1816</v>
          </cell>
        </row>
        <row r="2122">
          <cell r="D2122" t="str">
            <v>UK</v>
          </cell>
          <cell r="F2122" t="str">
            <v>077 12 05</v>
          </cell>
          <cell r="G2122" t="str">
            <v>09702</v>
          </cell>
          <cell r="N2122">
            <v>779</v>
          </cell>
          <cell r="P2122">
            <v>452</v>
          </cell>
        </row>
        <row r="2123">
          <cell r="D2123" t="str">
            <v>PU</v>
          </cell>
          <cell r="F2123" t="str">
            <v>077 12 05</v>
          </cell>
          <cell r="G2123" t="str">
            <v>09702</v>
          </cell>
          <cell r="N2123">
            <v>3190</v>
          </cell>
          <cell r="P2123">
            <v>1859</v>
          </cell>
        </row>
        <row r="2124">
          <cell r="D2124" t="str">
            <v>UVLF</v>
          </cell>
          <cell r="F2124" t="str">
            <v>077 12 05</v>
          </cell>
          <cell r="G2124" t="str">
            <v>09702</v>
          </cell>
          <cell r="N2124">
            <v>8423</v>
          </cell>
          <cell r="P2124">
            <v>4911</v>
          </cell>
        </row>
        <row r="2125">
          <cell r="D2125" t="str">
            <v>UVLF</v>
          </cell>
          <cell r="F2125" t="str">
            <v>077 12 05</v>
          </cell>
          <cell r="G2125" t="str">
            <v>09702</v>
          </cell>
          <cell r="N2125">
            <v>7230</v>
          </cell>
          <cell r="P2125">
            <v>4216</v>
          </cell>
        </row>
        <row r="2126">
          <cell r="D2126" t="str">
            <v>UPJŠ</v>
          </cell>
          <cell r="F2126" t="str">
            <v>077 12 05</v>
          </cell>
          <cell r="G2126" t="str">
            <v>09702</v>
          </cell>
          <cell r="N2126">
            <v>6907</v>
          </cell>
          <cell r="P2126">
            <v>4027</v>
          </cell>
        </row>
        <row r="2127">
          <cell r="D2127" t="str">
            <v>UK</v>
          </cell>
          <cell r="F2127" t="str">
            <v>077 12 05</v>
          </cell>
          <cell r="G2127" t="str">
            <v>09702</v>
          </cell>
          <cell r="N2127">
            <v>15369</v>
          </cell>
          <cell r="P2127">
            <v>8963</v>
          </cell>
        </row>
        <row r="2128">
          <cell r="D2128" t="str">
            <v>UMB</v>
          </cell>
          <cell r="F2128" t="str">
            <v>077 12 05</v>
          </cell>
          <cell r="G2128" t="str">
            <v>09702</v>
          </cell>
          <cell r="N2128">
            <v>4273</v>
          </cell>
          <cell r="P2128">
            <v>2492</v>
          </cell>
        </row>
        <row r="2129">
          <cell r="D2129" t="str">
            <v>TUZVO</v>
          </cell>
          <cell r="F2129" t="str">
            <v>077 12 05</v>
          </cell>
          <cell r="G2129" t="str">
            <v>09702</v>
          </cell>
          <cell r="N2129">
            <v>1831</v>
          </cell>
          <cell r="P2129">
            <v>1066</v>
          </cell>
        </row>
        <row r="2130">
          <cell r="D2130" t="str">
            <v>ŽU</v>
          </cell>
          <cell r="F2130" t="str">
            <v>077 12 05</v>
          </cell>
          <cell r="G2130" t="str">
            <v>09702</v>
          </cell>
          <cell r="N2130">
            <v>3643</v>
          </cell>
          <cell r="P2130">
            <v>2123</v>
          </cell>
        </row>
        <row r="2131">
          <cell r="D2131" t="str">
            <v>EU</v>
          </cell>
          <cell r="F2131" t="str">
            <v>077 12 05</v>
          </cell>
          <cell r="G2131" t="str">
            <v>09702</v>
          </cell>
          <cell r="N2131">
            <v>2852</v>
          </cell>
          <cell r="P2131">
            <v>1662</v>
          </cell>
        </row>
        <row r="2132">
          <cell r="D2132" t="str">
            <v>EU</v>
          </cell>
          <cell r="F2132" t="str">
            <v>077 12 05</v>
          </cell>
          <cell r="G2132" t="str">
            <v>09702</v>
          </cell>
          <cell r="N2132">
            <v>5185</v>
          </cell>
          <cell r="P2132">
            <v>3024</v>
          </cell>
        </row>
        <row r="2133">
          <cell r="D2133" t="str">
            <v>UCM</v>
          </cell>
          <cell r="F2133" t="str">
            <v>077 12 05</v>
          </cell>
          <cell r="G2133" t="str">
            <v>09702</v>
          </cell>
          <cell r="N2133">
            <v>6654</v>
          </cell>
          <cell r="P2133">
            <v>3880</v>
          </cell>
        </row>
        <row r="2134">
          <cell r="D2134" t="str">
            <v>UK</v>
          </cell>
          <cell r="F2134" t="str">
            <v>077 12 05</v>
          </cell>
          <cell r="G2134" t="str">
            <v>09702</v>
          </cell>
          <cell r="N2134">
            <v>5745</v>
          </cell>
          <cell r="P2134">
            <v>3349</v>
          </cell>
        </row>
        <row r="2135">
          <cell r="D2135" t="str">
            <v>ŽU</v>
          </cell>
          <cell r="F2135" t="str">
            <v>077 12 05</v>
          </cell>
          <cell r="G2135" t="str">
            <v>09702</v>
          </cell>
          <cell r="N2135">
            <v>7660</v>
          </cell>
          <cell r="P2135">
            <v>4467</v>
          </cell>
        </row>
        <row r="2136">
          <cell r="D2136" t="str">
            <v>TUZVO</v>
          </cell>
          <cell r="F2136" t="str">
            <v>077 12 05</v>
          </cell>
          <cell r="G2136" t="str">
            <v>09702</v>
          </cell>
          <cell r="N2136">
            <v>8982</v>
          </cell>
          <cell r="P2136">
            <v>5238</v>
          </cell>
        </row>
        <row r="2137">
          <cell r="D2137" t="str">
            <v>SPU</v>
          </cell>
          <cell r="F2137" t="str">
            <v>077 12 05</v>
          </cell>
          <cell r="G2137" t="str">
            <v>09702</v>
          </cell>
          <cell r="N2137">
            <v>2790</v>
          </cell>
          <cell r="P2137">
            <v>1626</v>
          </cell>
        </row>
        <row r="2138">
          <cell r="D2138" t="str">
            <v>UKF</v>
          </cell>
          <cell r="F2138" t="str">
            <v>077 12 05</v>
          </cell>
          <cell r="G2138" t="str">
            <v>09702</v>
          </cell>
          <cell r="N2138">
            <v>7285</v>
          </cell>
          <cell r="P2138">
            <v>4249</v>
          </cell>
        </row>
        <row r="2139">
          <cell r="D2139" t="str">
            <v>UKF</v>
          </cell>
          <cell r="F2139" t="str">
            <v>077 12 05</v>
          </cell>
          <cell r="G2139" t="str">
            <v>09702</v>
          </cell>
          <cell r="N2139">
            <v>5153</v>
          </cell>
          <cell r="P2139">
            <v>3005</v>
          </cell>
        </row>
        <row r="2140">
          <cell r="D2140" t="str">
            <v>UCM</v>
          </cell>
          <cell r="F2140" t="str">
            <v>077 12 05</v>
          </cell>
          <cell r="G2140" t="str">
            <v>09702</v>
          </cell>
          <cell r="N2140">
            <v>3435</v>
          </cell>
          <cell r="P2140">
            <v>2003</v>
          </cell>
        </row>
        <row r="2141">
          <cell r="D2141" t="str">
            <v>UK</v>
          </cell>
          <cell r="F2141" t="str">
            <v>077 12 05</v>
          </cell>
          <cell r="G2141" t="str">
            <v>09702</v>
          </cell>
          <cell r="N2141">
            <v>6277</v>
          </cell>
          <cell r="P2141">
            <v>3661</v>
          </cell>
        </row>
        <row r="2142">
          <cell r="D2142" t="str">
            <v>VŠVU</v>
          </cell>
          <cell r="F2142" t="str">
            <v>077 12 05</v>
          </cell>
          <cell r="G2142" t="str">
            <v>09702</v>
          </cell>
          <cell r="N2142">
            <v>10268</v>
          </cell>
          <cell r="P2142">
            <v>5988</v>
          </cell>
        </row>
        <row r="2143">
          <cell r="D2143" t="str">
            <v>VŠVU</v>
          </cell>
          <cell r="F2143" t="str">
            <v>077 12 05</v>
          </cell>
          <cell r="G2143" t="str">
            <v>09702</v>
          </cell>
          <cell r="N2143">
            <v>9681</v>
          </cell>
          <cell r="P2143">
            <v>5645</v>
          </cell>
        </row>
        <row r="2144">
          <cell r="D2144" t="str">
            <v>PU</v>
          </cell>
          <cell r="F2144" t="str">
            <v>077 12 05</v>
          </cell>
          <cell r="G2144" t="str">
            <v>09702</v>
          </cell>
          <cell r="N2144">
            <v>7092</v>
          </cell>
          <cell r="P2144">
            <v>4137</v>
          </cell>
        </row>
        <row r="2145">
          <cell r="D2145" t="str">
            <v>VŠVU</v>
          </cell>
          <cell r="F2145" t="str">
            <v>077 12 05</v>
          </cell>
          <cell r="G2145" t="str">
            <v>09702</v>
          </cell>
          <cell r="N2145">
            <v>12511</v>
          </cell>
          <cell r="P2145">
            <v>7296</v>
          </cell>
        </row>
        <row r="2146">
          <cell r="D2146" t="str">
            <v>VŠMU</v>
          </cell>
          <cell r="F2146" t="str">
            <v>077 12 05</v>
          </cell>
          <cell r="G2146" t="str">
            <v>09702</v>
          </cell>
          <cell r="N2146">
            <v>5120</v>
          </cell>
          <cell r="P2146">
            <v>2985</v>
          </cell>
        </row>
        <row r="2147">
          <cell r="D2147" t="str">
            <v>VŠVU</v>
          </cell>
          <cell r="F2147" t="str">
            <v>077 12 05</v>
          </cell>
          <cell r="G2147" t="str">
            <v>09702</v>
          </cell>
          <cell r="N2147">
            <v>11709</v>
          </cell>
          <cell r="P2147">
            <v>6828</v>
          </cell>
        </row>
        <row r="2148">
          <cell r="D2148" t="str">
            <v>UK</v>
          </cell>
          <cell r="F2148" t="str">
            <v>077 12 05</v>
          </cell>
          <cell r="G2148" t="str">
            <v>09702</v>
          </cell>
          <cell r="N2148">
            <v>9066</v>
          </cell>
          <cell r="P2148">
            <v>5287</v>
          </cell>
        </row>
        <row r="2149">
          <cell r="D2149" t="str">
            <v>PU</v>
          </cell>
          <cell r="F2149" t="str">
            <v>077 12 05</v>
          </cell>
          <cell r="G2149" t="str">
            <v>09702</v>
          </cell>
          <cell r="N2149">
            <v>7731</v>
          </cell>
          <cell r="P2149">
            <v>4509</v>
          </cell>
        </row>
        <row r="2150">
          <cell r="D2150" t="str">
            <v>PU</v>
          </cell>
          <cell r="F2150" t="str">
            <v>077 12 05</v>
          </cell>
          <cell r="G2150" t="str">
            <v>09702</v>
          </cell>
          <cell r="N2150">
            <v>17136</v>
          </cell>
          <cell r="P2150">
            <v>9996</v>
          </cell>
        </row>
        <row r="2151">
          <cell r="D2151" t="str">
            <v>VŠVU</v>
          </cell>
          <cell r="F2151" t="str">
            <v>077 12 05</v>
          </cell>
          <cell r="G2151" t="str">
            <v>09702</v>
          </cell>
          <cell r="N2151">
            <v>10590</v>
          </cell>
          <cell r="P2151">
            <v>6176</v>
          </cell>
        </row>
        <row r="2152">
          <cell r="D2152" t="str">
            <v>VŠMU</v>
          </cell>
          <cell r="F2152" t="str">
            <v>077 12 05</v>
          </cell>
          <cell r="G2152" t="str">
            <v>09702</v>
          </cell>
          <cell r="N2152">
            <v>5298</v>
          </cell>
          <cell r="P2152">
            <v>3089</v>
          </cell>
        </row>
        <row r="2153">
          <cell r="D2153" t="str">
            <v>STU</v>
          </cell>
          <cell r="F2153" t="str">
            <v>077 12 05</v>
          </cell>
          <cell r="G2153" t="str">
            <v>09702</v>
          </cell>
          <cell r="N2153">
            <v>6679</v>
          </cell>
          <cell r="P2153">
            <v>3894</v>
          </cell>
        </row>
        <row r="2154">
          <cell r="D2154" t="str">
            <v>VŠMU</v>
          </cell>
          <cell r="F2154" t="str">
            <v>077 12 05</v>
          </cell>
          <cell r="G2154" t="str">
            <v>09702</v>
          </cell>
          <cell r="N2154">
            <v>4826</v>
          </cell>
          <cell r="P2154">
            <v>2814</v>
          </cell>
        </row>
        <row r="2155">
          <cell r="D2155" t="str">
            <v>STU</v>
          </cell>
          <cell r="F2155" t="str">
            <v>077 12 05</v>
          </cell>
          <cell r="G2155" t="str">
            <v>09702</v>
          </cell>
          <cell r="N2155">
            <v>8428</v>
          </cell>
          <cell r="P2155">
            <v>4915</v>
          </cell>
        </row>
        <row r="2156">
          <cell r="D2156" t="str">
            <v>VŠVU</v>
          </cell>
          <cell r="F2156" t="str">
            <v>077 12 05</v>
          </cell>
          <cell r="G2156" t="str">
            <v>09702</v>
          </cell>
          <cell r="N2156">
            <v>10350</v>
          </cell>
          <cell r="P2156">
            <v>6036</v>
          </cell>
        </row>
        <row r="2157">
          <cell r="D2157" t="str">
            <v>STU</v>
          </cell>
          <cell r="F2157" t="str">
            <v>077 12 05</v>
          </cell>
          <cell r="G2157" t="str">
            <v>09702</v>
          </cell>
          <cell r="N2157">
            <v>4504</v>
          </cell>
          <cell r="P2157">
            <v>2626</v>
          </cell>
        </row>
        <row r="2158">
          <cell r="D2158" t="str">
            <v>VŠMU</v>
          </cell>
          <cell r="F2158" t="str">
            <v>077 12 05</v>
          </cell>
          <cell r="G2158" t="str">
            <v>09702</v>
          </cell>
          <cell r="N2158">
            <v>4667</v>
          </cell>
          <cell r="P2158">
            <v>2720</v>
          </cell>
        </row>
        <row r="2159">
          <cell r="D2159" t="str">
            <v>UKF</v>
          </cell>
          <cell r="F2159" t="str">
            <v>077 12 05</v>
          </cell>
          <cell r="G2159" t="str">
            <v>09702</v>
          </cell>
          <cell r="N2159">
            <v>2811</v>
          </cell>
          <cell r="P2159">
            <v>1639</v>
          </cell>
        </row>
        <row r="2160">
          <cell r="D2160" t="str">
            <v>KU</v>
          </cell>
          <cell r="F2160" t="str">
            <v>077 12 05</v>
          </cell>
          <cell r="G2160" t="str">
            <v>09702</v>
          </cell>
          <cell r="N2160">
            <v>4216</v>
          </cell>
          <cell r="P2160">
            <v>2458</v>
          </cell>
        </row>
        <row r="2161">
          <cell r="D2161" t="str">
            <v>UK</v>
          </cell>
          <cell r="F2161" t="str">
            <v>077 12 05</v>
          </cell>
          <cell r="G2161" t="str">
            <v>09702</v>
          </cell>
          <cell r="N2161">
            <v>2811</v>
          </cell>
          <cell r="P2161">
            <v>1639</v>
          </cell>
        </row>
        <row r="2162">
          <cell r="D2162" t="str">
            <v>STU</v>
          </cell>
          <cell r="F2162" t="str">
            <v>077 12 05</v>
          </cell>
          <cell r="G2162" t="str">
            <v>09702</v>
          </cell>
          <cell r="N2162">
            <v>2899</v>
          </cell>
          <cell r="P2162">
            <v>1689</v>
          </cell>
        </row>
        <row r="2163">
          <cell r="D2163" t="str">
            <v>TUKE</v>
          </cell>
          <cell r="F2163" t="str">
            <v>077 12 05</v>
          </cell>
          <cell r="G2163" t="str">
            <v>09702</v>
          </cell>
          <cell r="N2163">
            <v>10570</v>
          </cell>
          <cell r="P2163">
            <v>6164</v>
          </cell>
        </row>
        <row r="2164">
          <cell r="D2164" t="str">
            <v>PU</v>
          </cell>
          <cell r="F2164" t="str">
            <v>077 15 02</v>
          </cell>
          <cell r="G2164" t="str">
            <v>09413</v>
          </cell>
          <cell r="N2164">
            <v>-20370</v>
          </cell>
          <cell r="P2164">
            <v>-20370</v>
          </cell>
        </row>
        <row r="2165">
          <cell r="D2165" t="str">
            <v>UK</v>
          </cell>
          <cell r="F2165" t="str">
            <v>077 15 02</v>
          </cell>
          <cell r="G2165" t="str">
            <v>09413</v>
          </cell>
          <cell r="N2165">
            <v>-5120</v>
          </cell>
          <cell r="P2165">
            <v>-5120</v>
          </cell>
        </row>
        <row r="2166">
          <cell r="D2166" t="str">
            <v>TUKE</v>
          </cell>
          <cell r="F2166" t="str">
            <v>077 15 02</v>
          </cell>
          <cell r="G2166" t="str">
            <v>09413</v>
          </cell>
          <cell r="N2166">
            <v>-300</v>
          </cell>
          <cell r="P2166">
            <v>-300</v>
          </cell>
        </row>
        <row r="2167">
          <cell r="D2167" t="str">
            <v>STU</v>
          </cell>
          <cell r="F2167" t="str">
            <v>077 15 02</v>
          </cell>
          <cell r="G2167" t="str">
            <v>09413</v>
          </cell>
          <cell r="N2167">
            <v>-898</v>
          </cell>
          <cell r="P2167">
            <v>-898</v>
          </cell>
        </row>
        <row r="2168">
          <cell r="D2168" t="str">
            <v>UK</v>
          </cell>
          <cell r="F2168" t="str">
            <v>077 15 02</v>
          </cell>
          <cell r="G2168" t="str">
            <v>09413</v>
          </cell>
          <cell r="N2168">
            <v>-22351</v>
          </cell>
          <cell r="P2168">
            <v>-22351</v>
          </cell>
        </row>
        <row r="2169">
          <cell r="D2169" t="str">
            <v>UMB</v>
          </cell>
          <cell r="F2169" t="str">
            <v>077 15 02</v>
          </cell>
          <cell r="G2169" t="str">
            <v>09413</v>
          </cell>
          <cell r="N2169">
            <v>-945</v>
          </cell>
          <cell r="P2169">
            <v>-945</v>
          </cell>
        </row>
        <row r="2170">
          <cell r="D2170" t="str">
            <v>TUKE</v>
          </cell>
          <cell r="F2170" t="str">
            <v>077 15 02</v>
          </cell>
          <cell r="G2170" t="str">
            <v>09413</v>
          </cell>
          <cell r="N2170">
            <v>-300</v>
          </cell>
          <cell r="P2170">
            <v>-300</v>
          </cell>
        </row>
        <row r="2171">
          <cell r="D2171" t="str">
            <v>TUZVO</v>
          </cell>
          <cell r="F2171" t="str">
            <v>077 15 02</v>
          </cell>
          <cell r="G2171" t="str">
            <v>09413</v>
          </cell>
          <cell r="N2171">
            <v>-250</v>
          </cell>
          <cell r="P2171">
            <v>-250</v>
          </cell>
        </row>
        <row r="2172">
          <cell r="D2172" t="str">
            <v>STU</v>
          </cell>
          <cell r="F2172" t="str">
            <v>077 15 02</v>
          </cell>
          <cell r="G2172" t="str">
            <v>09413</v>
          </cell>
          <cell r="N2172">
            <v>-2311</v>
          </cell>
          <cell r="P2172">
            <v>-2311</v>
          </cell>
        </row>
        <row r="2173">
          <cell r="D2173" t="str">
            <v>UK</v>
          </cell>
          <cell r="F2173" t="str">
            <v>077 19 01</v>
          </cell>
          <cell r="G2173" t="str">
            <v>09413</v>
          </cell>
          <cell r="P2173">
            <v>300000</v>
          </cell>
        </row>
        <row r="2174">
          <cell r="D2174" t="str">
            <v>UK</v>
          </cell>
          <cell r="F2174" t="str">
            <v>077 19 01</v>
          </cell>
          <cell r="G2174" t="str">
            <v>09413</v>
          </cell>
          <cell r="P2174">
            <v>150000</v>
          </cell>
        </row>
        <row r="2175">
          <cell r="D2175" t="str">
            <v>UK</v>
          </cell>
          <cell r="F2175" t="str">
            <v>077 19 01</v>
          </cell>
          <cell r="G2175" t="str">
            <v>09413</v>
          </cell>
          <cell r="P2175">
            <v>120000</v>
          </cell>
        </row>
        <row r="2176">
          <cell r="D2176" t="str">
            <v>UK</v>
          </cell>
          <cell r="F2176" t="str">
            <v>077 19 01</v>
          </cell>
          <cell r="G2176" t="str">
            <v>09413</v>
          </cell>
          <cell r="P2176">
            <v>360000</v>
          </cell>
        </row>
        <row r="2177">
          <cell r="D2177" t="str">
            <v>UK</v>
          </cell>
          <cell r="F2177" t="str">
            <v>077 19 01</v>
          </cell>
          <cell r="G2177" t="str">
            <v>09413</v>
          </cell>
          <cell r="P2177">
            <v>590000</v>
          </cell>
        </row>
        <row r="2178">
          <cell r="D2178" t="str">
            <v>UK</v>
          </cell>
          <cell r="F2178" t="str">
            <v>077 19 01</v>
          </cell>
          <cell r="G2178" t="str">
            <v>09413</v>
          </cell>
          <cell r="P2178">
            <v>200000</v>
          </cell>
        </row>
        <row r="2179">
          <cell r="D2179" t="str">
            <v>UK</v>
          </cell>
          <cell r="F2179" t="str">
            <v>077 19 01</v>
          </cell>
          <cell r="G2179" t="str">
            <v>09413</v>
          </cell>
          <cell r="P2179">
            <v>130000</v>
          </cell>
        </row>
        <row r="2180">
          <cell r="D2180" t="str">
            <v>UPJŠ</v>
          </cell>
          <cell r="F2180" t="str">
            <v>077 19 01</v>
          </cell>
          <cell r="G2180" t="str">
            <v>09413</v>
          </cell>
          <cell r="P2180">
            <v>150000</v>
          </cell>
        </row>
        <row r="2181">
          <cell r="D2181" t="str">
            <v>UPJŠ</v>
          </cell>
          <cell r="F2181" t="str">
            <v>077 19 01</v>
          </cell>
          <cell r="G2181" t="str">
            <v>09413</v>
          </cell>
          <cell r="P2181">
            <v>300000</v>
          </cell>
        </row>
        <row r="2182">
          <cell r="D2182" t="str">
            <v>UPJŠ</v>
          </cell>
          <cell r="F2182" t="str">
            <v>077 19 01</v>
          </cell>
          <cell r="G2182" t="str">
            <v>09413</v>
          </cell>
          <cell r="P2182">
            <v>350000</v>
          </cell>
        </row>
        <row r="2183">
          <cell r="D2183" t="str">
            <v>UPJŠ</v>
          </cell>
          <cell r="F2183" t="str">
            <v>077 19 01</v>
          </cell>
          <cell r="G2183" t="str">
            <v>09413</v>
          </cell>
          <cell r="P2183">
            <v>50000</v>
          </cell>
        </row>
        <row r="2184">
          <cell r="D2184" t="str">
            <v>UPJŠ</v>
          </cell>
          <cell r="F2184" t="str">
            <v>077 19 01</v>
          </cell>
          <cell r="G2184" t="str">
            <v>09413</v>
          </cell>
          <cell r="P2184">
            <v>100000</v>
          </cell>
        </row>
        <row r="2185">
          <cell r="D2185" t="str">
            <v>PU</v>
          </cell>
          <cell r="F2185" t="str">
            <v>077 19 01</v>
          </cell>
          <cell r="G2185" t="str">
            <v>09413</v>
          </cell>
          <cell r="P2185">
            <v>100000</v>
          </cell>
        </row>
        <row r="2186">
          <cell r="D2186" t="str">
            <v>PU</v>
          </cell>
          <cell r="F2186" t="str">
            <v>077 19 01</v>
          </cell>
          <cell r="G2186" t="str">
            <v>09413</v>
          </cell>
          <cell r="P2186">
            <v>50000</v>
          </cell>
        </row>
        <row r="2187">
          <cell r="D2187" t="str">
            <v>PU</v>
          </cell>
          <cell r="F2187" t="str">
            <v>077 19 01</v>
          </cell>
          <cell r="G2187" t="str">
            <v>09413</v>
          </cell>
          <cell r="P2187">
            <v>300000</v>
          </cell>
        </row>
        <row r="2188">
          <cell r="D2188" t="str">
            <v>UCM</v>
          </cell>
          <cell r="F2188" t="str">
            <v>077 19 01</v>
          </cell>
          <cell r="G2188" t="str">
            <v>09413</v>
          </cell>
          <cell r="P2188">
            <v>100000</v>
          </cell>
        </row>
        <row r="2189">
          <cell r="D2189" t="str">
            <v>UCM</v>
          </cell>
          <cell r="F2189" t="str">
            <v>077 19 01</v>
          </cell>
          <cell r="G2189" t="str">
            <v>09413</v>
          </cell>
          <cell r="P2189">
            <v>100000</v>
          </cell>
        </row>
        <row r="2190">
          <cell r="D2190" t="str">
            <v>UCM</v>
          </cell>
          <cell r="F2190" t="str">
            <v>077 19 01</v>
          </cell>
          <cell r="G2190" t="str">
            <v>09413</v>
          </cell>
          <cell r="P2190">
            <v>400000</v>
          </cell>
        </row>
        <row r="2191">
          <cell r="D2191" t="str">
            <v>UVLF</v>
          </cell>
          <cell r="F2191" t="str">
            <v>077 19 01</v>
          </cell>
          <cell r="G2191" t="str">
            <v>09413</v>
          </cell>
          <cell r="P2191">
            <v>40000</v>
          </cell>
        </row>
        <row r="2192">
          <cell r="D2192" t="str">
            <v>UVLF</v>
          </cell>
          <cell r="F2192" t="str">
            <v>077 19 01</v>
          </cell>
          <cell r="G2192" t="str">
            <v>09413</v>
          </cell>
          <cell r="P2192">
            <v>250000</v>
          </cell>
        </row>
        <row r="2193">
          <cell r="D2193" t="str">
            <v>UVLF</v>
          </cell>
          <cell r="F2193" t="str">
            <v>077 19 01</v>
          </cell>
          <cell r="G2193" t="str">
            <v>09413</v>
          </cell>
          <cell r="P2193">
            <v>40000</v>
          </cell>
        </row>
        <row r="2194">
          <cell r="D2194" t="str">
            <v>UKF</v>
          </cell>
          <cell r="F2194" t="str">
            <v>077 19 01</v>
          </cell>
          <cell r="G2194" t="str">
            <v>09413</v>
          </cell>
          <cell r="P2194">
            <v>400000</v>
          </cell>
        </row>
        <row r="2195">
          <cell r="D2195" t="str">
            <v>UKF</v>
          </cell>
          <cell r="F2195" t="str">
            <v>077 19 01</v>
          </cell>
          <cell r="G2195" t="str">
            <v>09413</v>
          </cell>
          <cell r="P2195">
            <v>50000</v>
          </cell>
        </row>
        <row r="2196">
          <cell r="D2196" t="str">
            <v>UMB</v>
          </cell>
          <cell r="F2196" t="str">
            <v>077 19 01</v>
          </cell>
          <cell r="G2196" t="str">
            <v>09413</v>
          </cell>
          <cell r="P2196">
            <v>440000</v>
          </cell>
        </row>
        <row r="2197">
          <cell r="D2197" t="str">
            <v>UMB</v>
          </cell>
          <cell r="F2197" t="str">
            <v>077 19 01</v>
          </cell>
          <cell r="G2197" t="str">
            <v>09413</v>
          </cell>
          <cell r="P2197">
            <v>100000</v>
          </cell>
        </row>
        <row r="2198">
          <cell r="D2198" t="str">
            <v>UMB</v>
          </cell>
          <cell r="F2198" t="str">
            <v>077 19 01</v>
          </cell>
          <cell r="G2198" t="str">
            <v>09413</v>
          </cell>
          <cell r="P2198">
            <v>110000</v>
          </cell>
        </row>
        <row r="2199">
          <cell r="D2199" t="str">
            <v>TVU</v>
          </cell>
          <cell r="F2199" t="str">
            <v>077 19 01</v>
          </cell>
          <cell r="G2199" t="str">
            <v>09413</v>
          </cell>
          <cell r="P2199">
            <v>200000</v>
          </cell>
        </row>
        <row r="2200">
          <cell r="D2200" t="str">
            <v>TVU</v>
          </cell>
          <cell r="F2200" t="str">
            <v>077 19 01</v>
          </cell>
          <cell r="G2200" t="str">
            <v>09413</v>
          </cell>
          <cell r="P2200">
            <v>40000</v>
          </cell>
        </row>
        <row r="2201">
          <cell r="D2201" t="str">
            <v>STU</v>
          </cell>
          <cell r="F2201" t="str">
            <v>077 19 01</v>
          </cell>
          <cell r="G2201" t="str">
            <v>09413</v>
          </cell>
          <cell r="P2201">
            <v>350000</v>
          </cell>
        </row>
        <row r="2202">
          <cell r="D2202" t="str">
            <v>STU</v>
          </cell>
          <cell r="F2202" t="str">
            <v>077 19 01</v>
          </cell>
          <cell r="G2202" t="str">
            <v>09413</v>
          </cell>
          <cell r="P2202">
            <v>100000</v>
          </cell>
        </row>
        <row r="2203">
          <cell r="D2203" t="str">
            <v>STU</v>
          </cell>
          <cell r="F2203" t="str">
            <v>077 19 01</v>
          </cell>
          <cell r="G2203" t="str">
            <v>09413</v>
          </cell>
          <cell r="P2203">
            <v>100000</v>
          </cell>
        </row>
        <row r="2204">
          <cell r="D2204" t="str">
            <v>STU</v>
          </cell>
          <cell r="F2204" t="str">
            <v>077 19 01</v>
          </cell>
          <cell r="G2204" t="str">
            <v>09413</v>
          </cell>
          <cell r="P2204">
            <v>20000</v>
          </cell>
        </row>
        <row r="2205">
          <cell r="D2205" t="str">
            <v>STU</v>
          </cell>
          <cell r="F2205" t="str">
            <v>077 19 01</v>
          </cell>
          <cell r="G2205" t="str">
            <v>09413</v>
          </cell>
          <cell r="P2205">
            <v>68000</v>
          </cell>
        </row>
        <row r="2206">
          <cell r="D2206" t="str">
            <v>STU</v>
          </cell>
          <cell r="F2206" t="str">
            <v>077 19 01</v>
          </cell>
          <cell r="G2206" t="str">
            <v>09413</v>
          </cell>
          <cell r="P2206">
            <v>134000</v>
          </cell>
        </row>
        <row r="2207">
          <cell r="D2207" t="str">
            <v>STU</v>
          </cell>
          <cell r="F2207" t="str">
            <v>077 19 01</v>
          </cell>
          <cell r="G2207" t="str">
            <v>09413</v>
          </cell>
          <cell r="P2207">
            <v>86000</v>
          </cell>
        </row>
        <row r="2208">
          <cell r="D2208" t="str">
            <v>STU</v>
          </cell>
          <cell r="F2208" t="str">
            <v>077 19 01</v>
          </cell>
          <cell r="G2208" t="str">
            <v>09413</v>
          </cell>
          <cell r="P2208">
            <v>70000</v>
          </cell>
        </row>
        <row r="2209">
          <cell r="D2209" t="str">
            <v>STU</v>
          </cell>
          <cell r="F2209" t="str">
            <v>077 19 01</v>
          </cell>
          <cell r="G2209" t="str">
            <v>09413</v>
          </cell>
          <cell r="P2209">
            <v>20000</v>
          </cell>
        </row>
        <row r="2210">
          <cell r="D2210" t="str">
            <v>STU</v>
          </cell>
          <cell r="F2210" t="str">
            <v>077 19 01</v>
          </cell>
          <cell r="G2210" t="str">
            <v>09413</v>
          </cell>
          <cell r="P2210">
            <v>68000</v>
          </cell>
        </row>
        <row r="2211">
          <cell r="D2211" t="str">
            <v>STU</v>
          </cell>
          <cell r="F2211" t="str">
            <v>077 19 01</v>
          </cell>
          <cell r="G2211" t="str">
            <v>09413</v>
          </cell>
          <cell r="P2211">
            <v>54000</v>
          </cell>
        </row>
        <row r="2212">
          <cell r="D2212" t="str">
            <v>TUKE</v>
          </cell>
          <cell r="F2212" t="str">
            <v>077 19 01</v>
          </cell>
          <cell r="G2212" t="str">
            <v>09413</v>
          </cell>
          <cell r="P2212">
            <v>200000</v>
          </cell>
        </row>
        <row r="2213">
          <cell r="D2213" t="str">
            <v>TUKE</v>
          </cell>
          <cell r="F2213" t="str">
            <v>077 19 01</v>
          </cell>
          <cell r="G2213" t="str">
            <v>09413</v>
          </cell>
          <cell r="P2213">
            <v>200000</v>
          </cell>
        </row>
        <row r="2214">
          <cell r="D2214" t="str">
            <v>TUKE</v>
          </cell>
          <cell r="F2214" t="str">
            <v>077 19 01</v>
          </cell>
          <cell r="G2214" t="str">
            <v>09413</v>
          </cell>
          <cell r="P2214">
            <v>100000</v>
          </cell>
        </row>
        <row r="2215">
          <cell r="D2215" t="str">
            <v>TUKE</v>
          </cell>
          <cell r="F2215" t="str">
            <v>077 19 01</v>
          </cell>
          <cell r="G2215" t="str">
            <v>09413</v>
          </cell>
          <cell r="P2215">
            <v>100000</v>
          </cell>
        </row>
        <row r="2216">
          <cell r="D2216" t="str">
            <v>TUKE</v>
          </cell>
          <cell r="F2216" t="str">
            <v>077 19 01</v>
          </cell>
          <cell r="G2216" t="str">
            <v>09413</v>
          </cell>
          <cell r="P2216">
            <v>100000</v>
          </cell>
        </row>
        <row r="2217">
          <cell r="D2217" t="str">
            <v>TUKE</v>
          </cell>
          <cell r="F2217" t="str">
            <v>077 19 01</v>
          </cell>
          <cell r="G2217" t="str">
            <v>09413</v>
          </cell>
          <cell r="P2217">
            <v>70000</v>
          </cell>
        </row>
        <row r="2218">
          <cell r="D2218" t="str">
            <v>TUKE</v>
          </cell>
          <cell r="F2218" t="str">
            <v>077 19 01</v>
          </cell>
          <cell r="G2218" t="str">
            <v>09413</v>
          </cell>
          <cell r="P2218">
            <v>80000</v>
          </cell>
        </row>
        <row r="2219">
          <cell r="D2219" t="str">
            <v>TUKE</v>
          </cell>
          <cell r="F2219" t="str">
            <v>077 19 01</v>
          </cell>
          <cell r="G2219" t="str">
            <v>09413</v>
          </cell>
          <cell r="P2219">
            <v>80000</v>
          </cell>
        </row>
        <row r="2220">
          <cell r="D2220" t="str">
            <v>ŽU</v>
          </cell>
          <cell r="F2220" t="str">
            <v>077 19 01</v>
          </cell>
          <cell r="G2220" t="str">
            <v>09413</v>
          </cell>
          <cell r="P2220">
            <v>110000</v>
          </cell>
        </row>
        <row r="2221">
          <cell r="D2221" t="str">
            <v>ŽU</v>
          </cell>
          <cell r="F2221" t="str">
            <v>077 19 01</v>
          </cell>
          <cell r="G2221" t="str">
            <v>09413</v>
          </cell>
          <cell r="P2221">
            <v>200000</v>
          </cell>
        </row>
        <row r="2222">
          <cell r="D2222" t="str">
            <v>ŽU</v>
          </cell>
          <cell r="F2222" t="str">
            <v>077 19 01</v>
          </cell>
          <cell r="G2222" t="str">
            <v>09413</v>
          </cell>
          <cell r="P2222">
            <v>180000</v>
          </cell>
        </row>
        <row r="2223">
          <cell r="D2223" t="str">
            <v>TUAD</v>
          </cell>
          <cell r="F2223" t="str">
            <v>077 19 01</v>
          </cell>
          <cell r="G2223" t="str">
            <v>09413</v>
          </cell>
          <cell r="P2223">
            <v>200000</v>
          </cell>
        </row>
        <row r="2224">
          <cell r="D2224" t="str">
            <v>TUAD</v>
          </cell>
          <cell r="F2224" t="str">
            <v>077 19 01</v>
          </cell>
          <cell r="G2224" t="str">
            <v>09413</v>
          </cell>
          <cell r="P2224">
            <v>300000</v>
          </cell>
        </row>
        <row r="2225">
          <cell r="D2225" t="str">
            <v>EU</v>
          </cell>
          <cell r="F2225" t="str">
            <v>077 19 01</v>
          </cell>
          <cell r="G2225" t="str">
            <v>09413</v>
          </cell>
          <cell r="P2225">
            <v>400000</v>
          </cell>
        </row>
        <row r="2226">
          <cell r="D2226" t="str">
            <v>EU</v>
          </cell>
          <cell r="F2226" t="str">
            <v>077 19 01</v>
          </cell>
          <cell r="G2226" t="str">
            <v>09413</v>
          </cell>
          <cell r="P2226">
            <v>150000</v>
          </cell>
        </row>
        <row r="2227">
          <cell r="D2227" t="str">
            <v>EU</v>
          </cell>
          <cell r="F2227" t="str">
            <v>077 19 01</v>
          </cell>
          <cell r="G2227" t="str">
            <v>09413</v>
          </cell>
          <cell r="P2227">
            <v>300000</v>
          </cell>
        </row>
        <row r="2228">
          <cell r="D2228" t="str">
            <v>EU</v>
          </cell>
          <cell r="F2228" t="str">
            <v>077 19 01</v>
          </cell>
          <cell r="G2228" t="str">
            <v>09413</v>
          </cell>
          <cell r="P2228">
            <v>150000</v>
          </cell>
        </row>
        <row r="2229">
          <cell r="D2229" t="str">
            <v>EU</v>
          </cell>
          <cell r="F2229" t="str">
            <v>077 19 01</v>
          </cell>
          <cell r="G2229" t="str">
            <v>09413</v>
          </cell>
          <cell r="P2229">
            <v>500000</v>
          </cell>
        </row>
        <row r="2230">
          <cell r="D2230" t="str">
            <v>SPU</v>
          </cell>
          <cell r="F2230" t="str">
            <v>077 19 01</v>
          </cell>
          <cell r="G2230" t="str">
            <v>09413</v>
          </cell>
          <cell r="P2230">
            <v>460000</v>
          </cell>
        </row>
        <row r="2231">
          <cell r="D2231" t="str">
            <v>TUZVO</v>
          </cell>
          <cell r="F2231" t="str">
            <v>077 19 01</v>
          </cell>
          <cell r="G2231" t="str">
            <v>09413</v>
          </cell>
          <cell r="P2231">
            <v>150000</v>
          </cell>
        </row>
        <row r="2232">
          <cell r="D2232" t="str">
            <v>TUZVO</v>
          </cell>
          <cell r="F2232" t="str">
            <v>077 19 01</v>
          </cell>
          <cell r="G2232" t="str">
            <v>09413</v>
          </cell>
          <cell r="P2232">
            <v>200000</v>
          </cell>
        </row>
        <row r="2233">
          <cell r="D2233" t="str">
            <v>TUZVO</v>
          </cell>
          <cell r="F2233" t="str">
            <v>077 19 01</v>
          </cell>
          <cell r="G2233" t="str">
            <v>09413</v>
          </cell>
          <cell r="P2233">
            <v>100000</v>
          </cell>
        </row>
        <row r="2234">
          <cell r="D2234" t="str">
            <v>TUZVO</v>
          </cell>
          <cell r="F2234" t="str">
            <v>077 19 01</v>
          </cell>
          <cell r="G2234" t="str">
            <v>09413</v>
          </cell>
          <cell r="P2234">
            <v>50000</v>
          </cell>
        </row>
        <row r="2235">
          <cell r="D2235" t="str">
            <v>VŠMU</v>
          </cell>
          <cell r="F2235" t="str">
            <v>077 19 01</v>
          </cell>
          <cell r="G2235" t="str">
            <v>09413</v>
          </cell>
          <cell r="P2235">
            <v>200000</v>
          </cell>
        </row>
        <row r="2236">
          <cell r="D2236" t="str">
            <v>VŠMU</v>
          </cell>
          <cell r="F2236" t="str">
            <v>077 19 01</v>
          </cell>
          <cell r="G2236" t="str">
            <v>09413</v>
          </cell>
          <cell r="P2236">
            <v>50000</v>
          </cell>
        </row>
        <row r="2237">
          <cell r="D2237" t="str">
            <v>VŠVU</v>
          </cell>
          <cell r="F2237" t="str">
            <v>077 19 01</v>
          </cell>
          <cell r="G2237" t="str">
            <v>09413</v>
          </cell>
          <cell r="P2237">
            <v>100000</v>
          </cell>
        </row>
        <row r="2238">
          <cell r="D2238" t="str">
            <v>AU</v>
          </cell>
          <cell r="F2238" t="str">
            <v>077 19 01</v>
          </cell>
          <cell r="G2238" t="str">
            <v>09413</v>
          </cell>
          <cell r="P2238">
            <v>80000</v>
          </cell>
        </row>
        <row r="2239">
          <cell r="D2239" t="str">
            <v>AU</v>
          </cell>
          <cell r="F2239" t="str">
            <v>077 19 01</v>
          </cell>
          <cell r="G2239" t="str">
            <v>09413</v>
          </cell>
          <cell r="P2239">
            <v>50000</v>
          </cell>
        </row>
        <row r="2240">
          <cell r="D2240" t="str">
            <v>AU</v>
          </cell>
          <cell r="F2240" t="str">
            <v>077 19 01</v>
          </cell>
          <cell r="G2240" t="str">
            <v>09413</v>
          </cell>
          <cell r="P2240">
            <v>30000</v>
          </cell>
        </row>
        <row r="2241">
          <cell r="D2241" t="str">
            <v>KU</v>
          </cell>
          <cell r="F2241" t="str">
            <v>077 19 01</v>
          </cell>
          <cell r="G2241" t="str">
            <v>09413</v>
          </cell>
          <cell r="P2241">
            <v>95000</v>
          </cell>
        </row>
        <row r="2242">
          <cell r="D2242" t="str">
            <v>KU</v>
          </cell>
          <cell r="F2242" t="str">
            <v>077 19 01</v>
          </cell>
          <cell r="G2242" t="str">
            <v>09413</v>
          </cell>
          <cell r="P2242">
            <v>300000</v>
          </cell>
        </row>
        <row r="2243">
          <cell r="D2243" t="str">
            <v>KU</v>
          </cell>
          <cell r="F2243" t="str">
            <v>077 19 01</v>
          </cell>
          <cell r="G2243" t="str">
            <v>09413</v>
          </cell>
          <cell r="P2243">
            <v>5000</v>
          </cell>
        </row>
        <row r="2244">
          <cell r="D2244" t="str">
            <v>UJS</v>
          </cell>
          <cell r="F2244" t="str">
            <v>077 19 01</v>
          </cell>
          <cell r="G2244" t="str">
            <v>09413</v>
          </cell>
          <cell r="P2244">
            <v>100000</v>
          </cell>
        </row>
        <row r="2245">
          <cell r="D2245" t="str">
            <v>UK</v>
          </cell>
          <cell r="F2245" t="str">
            <v>077 15 03</v>
          </cell>
          <cell r="G2245" t="str">
            <v>0810</v>
          </cell>
          <cell r="N2245">
            <v>-1153</v>
          </cell>
          <cell r="P2245">
            <v>-1153</v>
          </cell>
        </row>
        <row r="2246">
          <cell r="D2246" t="str">
            <v>UK</v>
          </cell>
          <cell r="F2246" t="str">
            <v>077 11 01</v>
          </cell>
          <cell r="G2246" t="str">
            <v>09413</v>
          </cell>
          <cell r="N2246">
            <v>-173818</v>
          </cell>
          <cell r="P2246">
            <v>-173818</v>
          </cell>
        </row>
        <row r="2247">
          <cell r="D2247" t="str">
            <v>UPJŠ</v>
          </cell>
          <cell r="F2247" t="str">
            <v>077 11 01</v>
          </cell>
          <cell r="G2247" t="str">
            <v>09413</v>
          </cell>
          <cell r="N2247">
            <v>-84483</v>
          </cell>
          <cell r="P2247">
            <v>-84483</v>
          </cell>
        </row>
        <row r="2248">
          <cell r="D2248" t="str">
            <v>UPJŠ</v>
          </cell>
          <cell r="F2248" t="str">
            <v>077 11 01</v>
          </cell>
          <cell r="G2248" t="str">
            <v>09413</v>
          </cell>
          <cell r="N2248">
            <v>623194</v>
          </cell>
          <cell r="P2248">
            <v>623194</v>
          </cell>
        </row>
        <row r="2249">
          <cell r="D2249" t="str">
            <v>UCM</v>
          </cell>
          <cell r="F2249" t="str">
            <v>077 11 01</v>
          </cell>
          <cell r="G2249" t="str">
            <v>09413</v>
          </cell>
          <cell r="N2249">
            <v>-41166</v>
          </cell>
          <cell r="P2249">
            <v>-41166</v>
          </cell>
        </row>
        <row r="2250">
          <cell r="D2250" t="str">
            <v>UVLF</v>
          </cell>
          <cell r="F2250" t="str">
            <v>077 11 01</v>
          </cell>
          <cell r="G2250" t="str">
            <v>09413</v>
          </cell>
          <cell r="N2250">
            <v>-35710</v>
          </cell>
          <cell r="P2250">
            <v>-35710</v>
          </cell>
        </row>
        <row r="2251">
          <cell r="D2251" t="str">
            <v>UKF</v>
          </cell>
          <cell r="F2251" t="str">
            <v>077 11 01</v>
          </cell>
          <cell r="G2251" t="str">
            <v>09413</v>
          </cell>
          <cell r="N2251">
            <v>-69220</v>
          </cell>
          <cell r="P2251">
            <v>-69220</v>
          </cell>
        </row>
        <row r="2252">
          <cell r="D2252" t="str">
            <v>UMB</v>
          </cell>
          <cell r="F2252" t="str">
            <v>077 11 01</v>
          </cell>
          <cell r="G2252" t="str">
            <v>09413</v>
          </cell>
          <cell r="N2252">
            <v>-66943</v>
          </cell>
          <cell r="P2252">
            <v>-66943</v>
          </cell>
        </row>
        <row r="2253">
          <cell r="D2253" t="str">
            <v>TUAD</v>
          </cell>
          <cell r="F2253" t="str">
            <v>077 11 01</v>
          </cell>
          <cell r="G2253" t="str">
            <v>09413</v>
          </cell>
          <cell r="N2253">
            <v>-21672</v>
          </cell>
          <cell r="P2253">
            <v>-21672</v>
          </cell>
        </row>
        <row r="2254">
          <cell r="D2254" t="str">
            <v>EU</v>
          </cell>
          <cell r="F2254" t="str">
            <v>077 11 01</v>
          </cell>
          <cell r="G2254" t="str">
            <v>09413</v>
          </cell>
          <cell r="N2254">
            <v>-51670</v>
          </cell>
          <cell r="P2254">
            <v>-51670</v>
          </cell>
        </row>
        <row r="2255">
          <cell r="D2255" t="str">
            <v>VŠMU</v>
          </cell>
          <cell r="F2255" t="str">
            <v>077 11 01</v>
          </cell>
          <cell r="G2255" t="str">
            <v>09413</v>
          </cell>
          <cell r="N2255">
            <v>-9325</v>
          </cell>
          <cell r="P2255">
            <v>-9325</v>
          </cell>
        </row>
        <row r="2256">
          <cell r="D2256" t="str">
            <v>VŠVU</v>
          </cell>
          <cell r="F2256" t="str">
            <v>077 11 01</v>
          </cell>
          <cell r="G2256" t="str">
            <v>09413</v>
          </cell>
          <cell r="N2256">
            <v>-6003</v>
          </cell>
          <cell r="P2256">
            <v>-6003</v>
          </cell>
        </row>
        <row r="2257">
          <cell r="D2257" t="str">
            <v>AU</v>
          </cell>
          <cell r="F2257" t="str">
            <v>077 11 01</v>
          </cell>
          <cell r="G2257" t="str">
            <v>09413</v>
          </cell>
          <cell r="N2257">
            <v>-13546</v>
          </cell>
          <cell r="P2257">
            <v>-13546</v>
          </cell>
        </row>
        <row r="2258">
          <cell r="D2258" t="str">
            <v>KU</v>
          </cell>
          <cell r="F2258" t="str">
            <v>077 11 01</v>
          </cell>
          <cell r="G2258" t="str">
            <v>09413</v>
          </cell>
          <cell r="N2258">
            <v>-27729</v>
          </cell>
          <cell r="P2258">
            <v>-27729</v>
          </cell>
        </row>
        <row r="2259">
          <cell r="D2259" t="str">
            <v>UJS</v>
          </cell>
          <cell r="F2259" t="str">
            <v>077 11 01</v>
          </cell>
          <cell r="G2259" t="str">
            <v>09413</v>
          </cell>
          <cell r="N2259">
            <v>-21909</v>
          </cell>
          <cell r="P2259">
            <v>-21909</v>
          </cell>
        </row>
        <row r="2260">
          <cell r="D2260" t="str">
            <v>UMB</v>
          </cell>
          <cell r="F2260" t="str">
            <v>077 12 02</v>
          </cell>
          <cell r="G2260" t="str">
            <v>01402</v>
          </cell>
          <cell r="N2260">
            <v>-2491</v>
          </cell>
          <cell r="P2260">
            <v>-2491</v>
          </cell>
        </row>
        <row r="2261">
          <cell r="D2261" t="str">
            <v>TVU</v>
          </cell>
          <cell r="F2261" t="str">
            <v>077 12 02</v>
          </cell>
          <cell r="G2261" t="str">
            <v>01402</v>
          </cell>
          <cell r="N2261">
            <v>2491</v>
          </cell>
          <cell r="P2261">
            <v>2491</v>
          </cell>
        </row>
        <row r="2262">
          <cell r="D2262" t="str">
            <v>UPJŠ</v>
          </cell>
          <cell r="F2262" t="str">
            <v>077 12 02</v>
          </cell>
          <cell r="G2262" t="str">
            <v>01402</v>
          </cell>
          <cell r="N2262">
            <v>-2000</v>
          </cell>
          <cell r="P2262">
            <v>-2000</v>
          </cell>
        </row>
        <row r="2263">
          <cell r="D2263" t="str">
            <v>UMB</v>
          </cell>
          <cell r="F2263" t="str">
            <v>077 12 02</v>
          </cell>
          <cell r="G2263" t="str">
            <v>01402</v>
          </cell>
          <cell r="N2263">
            <v>2000</v>
          </cell>
          <cell r="P2263">
            <v>2000</v>
          </cell>
        </row>
        <row r="2264">
          <cell r="D2264" t="str">
            <v>UK</v>
          </cell>
          <cell r="F2264" t="str">
            <v>077 12 02</v>
          </cell>
          <cell r="G2264" t="str">
            <v>01402</v>
          </cell>
          <cell r="N2264">
            <v>-1209</v>
          </cell>
          <cell r="P2264">
            <v>-1209</v>
          </cell>
        </row>
        <row r="2265">
          <cell r="D2265" t="str">
            <v>UKF</v>
          </cell>
          <cell r="F2265" t="str">
            <v>077 12 02</v>
          </cell>
          <cell r="G2265" t="str">
            <v>01402</v>
          </cell>
          <cell r="N2265">
            <v>1209</v>
          </cell>
          <cell r="P2265">
            <v>1209</v>
          </cell>
        </row>
        <row r="2266">
          <cell r="D2266" t="str">
            <v>UK</v>
          </cell>
          <cell r="F2266" t="str">
            <v>077 12 02</v>
          </cell>
          <cell r="G2266" t="str">
            <v>01402</v>
          </cell>
          <cell r="N2266">
            <v>-2500</v>
          </cell>
          <cell r="P2266">
            <v>-2500</v>
          </cell>
        </row>
        <row r="2267">
          <cell r="D2267" t="str">
            <v>TUZVO</v>
          </cell>
          <cell r="F2267" t="str">
            <v>077 12 02</v>
          </cell>
          <cell r="G2267" t="str">
            <v>01402</v>
          </cell>
          <cell r="N2267">
            <v>2500</v>
          </cell>
          <cell r="P2267">
            <v>2500</v>
          </cell>
        </row>
        <row r="2268">
          <cell r="D2268" t="str">
            <v>UK</v>
          </cell>
          <cell r="F2268" t="str">
            <v>077 12 02</v>
          </cell>
          <cell r="G2268" t="str">
            <v>01402</v>
          </cell>
          <cell r="N2268">
            <v>-3262</v>
          </cell>
          <cell r="P2268">
            <v>-3262</v>
          </cell>
        </row>
        <row r="2269">
          <cell r="D2269" t="str">
            <v>STU</v>
          </cell>
          <cell r="F2269" t="str">
            <v>077 12 02</v>
          </cell>
          <cell r="G2269" t="str">
            <v>01402</v>
          </cell>
          <cell r="N2269">
            <v>3262</v>
          </cell>
          <cell r="P2269">
            <v>3262</v>
          </cell>
        </row>
        <row r="2270">
          <cell r="D2270" t="str">
            <v>UPJŠ</v>
          </cell>
          <cell r="F2270" t="str">
            <v>077 12 02</v>
          </cell>
          <cell r="G2270" t="str">
            <v>01402</v>
          </cell>
          <cell r="N2270">
            <v>-1145</v>
          </cell>
          <cell r="P2270">
            <v>-1145</v>
          </cell>
        </row>
        <row r="2271">
          <cell r="D2271" t="str">
            <v>TUZVO</v>
          </cell>
          <cell r="F2271" t="str">
            <v>077 12 02</v>
          </cell>
          <cell r="G2271" t="str">
            <v>01402</v>
          </cell>
          <cell r="N2271">
            <v>1145</v>
          </cell>
          <cell r="P2271">
            <v>1145</v>
          </cell>
        </row>
        <row r="2272">
          <cell r="D2272" t="str">
            <v>ŽU</v>
          </cell>
          <cell r="F2272" t="str">
            <v>077 12 02</v>
          </cell>
          <cell r="G2272" t="str">
            <v>01402</v>
          </cell>
          <cell r="N2272">
            <v>-4006</v>
          </cell>
          <cell r="P2272">
            <v>-4006</v>
          </cell>
        </row>
        <row r="2273">
          <cell r="D2273" t="str">
            <v>STU</v>
          </cell>
          <cell r="F2273" t="str">
            <v>077 12 02</v>
          </cell>
          <cell r="G2273" t="str">
            <v>01402</v>
          </cell>
          <cell r="N2273">
            <v>4006</v>
          </cell>
          <cell r="P2273">
            <v>4006</v>
          </cell>
        </row>
        <row r="2274">
          <cell r="D2274" t="str">
            <v>PU</v>
          </cell>
          <cell r="F2274" t="str">
            <v>077 12 02</v>
          </cell>
          <cell r="G2274" t="str">
            <v>01402</v>
          </cell>
          <cell r="N2274">
            <v>-500</v>
          </cell>
          <cell r="P2274">
            <v>-500</v>
          </cell>
        </row>
        <row r="2275">
          <cell r="D2275" t="str">
            <v>UPJŠ</v>
          </cell>
          <cell r="F2275" t="str">
            <v>077 12 02</v>
          </cell>
          <cell r="G2275" t="str">
            <v>01402</v>
          </cell>
          <cell r="N2275">
            <v>500</v>
          </cell>
          <cell r="P2275">
            <v>500</v>
          </cell>
        </row>
        <row r="2276">
          <cell r="D2276" t="str">
            <v>UK</v>
          </cell>
          <cell r="F2276" t="str">
            <v>077 11 01</v>
          </cell>
          <cell r="G2276" t="str">
            <v>09413</v>
          </cell>
          <cell r="N2276">
            <v>22500</v>
          </cell>
          <cell r="P2276">
            <v>13125</v>
          </cell>
        </row>
        <row r="2277">
          <cell r="D2277" t="str">
            <v>TUKE</v>
          </cell>
          <cell r="F2277" t="str">
            <v>077 19 01</v>
          </cell>
          <cell r="G2277" t="str">
            <v>09413</v>
          </cell>
          <cell r="N2277" t="str">
            <v xml:space="preserve">   </v>
          </cell>
          <cell r="P2277">
            <v>972000</v>
          </cell>
        </row>
        <row r="2278">
          <cell r="D2278" t="str">
            <v>EU</v>
          </cell>
          <cell r="F2278" t="str">
            <v>077 15 01</v>
          </cell>
          <cell r="G2278" t="str">
            <v>09413</v>
          </cell>
          <cell r="N2278">
            <v>160000</v>
          </cell>
          <cell r="P2278">
            <v>93333</v>
          </cell>
        </row>
        <row r="2279">
          <cell r="D2279" t="str">
            <v>UK</v>
          </cell>
          <cell r="F2279" t="str">
            <v>077 11 01</v>
          </cell>
          <cell r="G2279" t="str">
            <v>09413</v>
          </cell>
          <cell r="N2279">
            <v>495000</v>
          </cell>
          <cell r="P2279">
            <v>288750</v>
          </cell>
        </row>
        <row r="2280">
          <cell r="D2280" t="str">
            <v>UK</v>
          </cell>
          <cell r="F2280" t="str">
            <v>077 11 01</v>
          </cell>
          <cell r="G2280" t="str">
            <v>09413</v>
          </cell>
          <cell r="N2280">
            <v>330000</v>
          </cell>
          <cell r="P2280">
            <v>192500</v>
          </cell>
        </row>
        <row r="2281">
          <cell r="D2281" t="str">
            <v>UPJŠ</v>
          </cell>
          <cell r="F2281" t="str">
            <v>077 11 01</v>
          </cell>
          <cell r="G2281" t="str">
            <v>09413</v>
          </cell>
          <cell r="N2281">
            <v>495000</v>
          </cell>
          <cell r="P2281">
            <v>288750</v>
          </cell>
        </row>
        <row r="2282">
          <cell r="D2282" t="str">
            <v>UK</v>
          </cell>
          <cell r="F2282" t="str">
            <v>077 11 01</v>
          </cell>
          <cell r="G2282" t="str">
            <v>09413</v>
          </cell>
          <cell r="N2282">
            <v>206000</v>
          </cell>
          <cell r="P2282">
            <v>120166</v>
          </cell>
        </row>
        <row r="2283">
          <cell r="D2283" t="str">
            <v>UPJŠ</v>
          </cell>
          <cell r="F2283" t="str">
            <v>077 11 01</v>
          </cell>
          <cell r="G2283" t="str">
            <v>09413</v>
          </cell>
          <cell r="N2283">
            <v>73000</v>
          </cell>
          <cell r="P2283">
            <v>42583</v>
          </cell>
        </row>
        <row r="2284">
          <cell r="D2284" t="str">
            <v>PU</v>
          </cell>
          <cell r="F2284" t="str">
            <v>077 11 01</v>
          </cell>
          <cell r="G2284" t="str">
            <v>09413</v>
          </cell>
          <cell r="N2284">
            <v>63000</v>
          </cell>
          <cell r="P2284">
            <v>36750</v>
          </cell>
        </row>
        <row r="2285">
          <cell r="D2285" t="str">
            <v>UCM</v>
          </cell>
          <cell r="F2285" t="str">
            <v>077 11 01</v>
          </cell>
          <cell r="G2285" t="str">
            <v>09413</v>
          </cell>
          <cell r="N2285">
            <v>35000</v>
          </cell>
          <cell r="P2285">
            <v>20416</v>
          </cell>
        </row>
        <row r="2286">
          <cell r="D2286" t="str">
            <v>UVLF</v>
          </cell>
          <cell r="F2286" t="str">
            <v>077 11 01</v>
          </cell>
          <cell r="G2286" t="str">
            <v>09413</v>
          </cell>
          <cell r="N2286">
            <v>22000</v>
          </cell>
          <cell r="P2286">
            <v>12833</v>
          </cell>
        </row>
        <row r="2287">
          <cell r="D2287" t="str">
            <v>UKF</v>
          </cell>
          <cell r="F2287" t="str">
            <v>077 11 01</v>
          </cell>
          <cell r="G2287" t="str">
            <v>09413</v>
          </cell>
          <cell r="N2287">
            <v>54000</v>
          </cell>
          <cell r="P2287">
            <v>31500</v>
          </cell>
        </row>
        <row r="2288">
          <cell r="D2288" t="str">
            <v>UMB</v>
          </cell>
          <cell r="F2288" t="str">
            <v>077 11 01</v>
          </cell>
          <cell r="G2288" t="str">
            <v>09413</v>
          </cell>
          <cell r="N2288">
            <v>45000</v>
          </cell>
          <cell r="P2288">
            <v>26250</v>
          </cell>
        </row>
        <row r="2289">
          <cell r="D2289" t="str">
            <v>TVU</v>
          </cell>
          <cell r="F2289" t="str">
            <v>077 11 01</v>
          </cell>
          <cell r="G2289" t="str">
            <v>09413</v>
          </cell>
          <cell r="N2289">
            <v>38000</v>
          </cell>
          <cell r="P2289">
            <v>22166</v>
          </cell>
        </row>
        <row r="2290">
          <cell r="D2290" t="str">
            <v>STU</v>
          </cell>
          <cell r="F2290" t="str">
            <v>077 11 01</v>
          </cell>
          <cell r="G2290" t="str">
            <v>09413</v>
          </cell>
          <cell r="N2290">
            <v>103000</v>
          </cell>
          <cell r="P2290">
            <v>60083</v>
          </cell>
        </row>
        <row r="2291">
          <cell r="D2291" t="str">
            <v>TUKE</v>
          </cell>
          <cell r="F2291" t="str">
            <v>077 11 01</v>
          </cell>
          <cell r="G2291" t="str">
            <v>09413</v>
          </cell>
          <cell r="N2291">
            <v>96000</v>
          </cell>
          <cell r="P2291">
            <v>56000</v>
          </cell>
        </row>
        <row r="2292">
          <cell r="D2292" t="str">
            <v>ŽU</v>
          </cell>
          <cell r="F2292" t="str">
            <v>077 11 01</v>
          </cell>
          <cell r="G2292" t="str">
            <v>09413</v>
          </cell>
          <cell r="N2292">
            <v>69000</v>
          </cell>
          <cell r="P2292">
            <v>40250</v>
          </cell>
        </row>
        <row r="2293">
          <cell r="D2293" t="str">
            <v>TUAD</v>
          </cell>
          <cell r="F2293" t="str">
            <v>077 11 01</v>
          </cell>
          <cell r="G2293" t="str">
            <v>09413</v>
          </cell>
          <cell r="N2293">
            <v>22000</v>
          </cell>
          <cell r="P2293">
            <v>12833</v>
          </cell>
        </row>
        <row r="2294">
          <cell r="D2294" t="str">
            <v>EU</v>
          </cell>
          <cell r="F2294" t="str">
            <v>077 11 01</v>
          </cell>
          <cell r="G2294" t="str">
            <v>09413</v>
          </cell>
          <cell r="N2294">
            <v>65000</v>
          </cell>
          <cell r="P2294">
            <v>37916</v>
          </cell>
        </row>
        <row r="2295">
          <cell r="D2295" t="str">
            <v>SPU</v>
          </cell>
          <cell r="F2295" t="str">
            <v>077 11 01</v>
          </cell>
          <cell r="G2295" t="str">
            <v>09413</v>
          </cell>
          <cell r="N2295">
            <v>37000</v>
          </cell>
          <cell r="P2295">
            <v>21583</v>
          </cell>
        </row>
        <row r="2296">
          <cell r="D2296" t="str">
            <v>TUZVO</v>
          </cell>
          <cell r="F2296" t="str">
            <v>077 11 01</v>
          </cell>
          <cell r="G2296" t="str">
            <v>09413</v>
          </cell>
          <cell r="N2296">
            <v>14000</v>
          </cell>
          <cell r="P2296">
            <v>8166</v>
          </cell>
        </row>
        <row r="2297">
          <cell r="D2297" t="str">
            <v>VŠMU</v>
          </cell>
          <cell r="F2297" t="str">
            <v>077 11 01</v>
          </cell>
          <cell r="G2297" t="str">
            <v>09413</v>
          </cell>
          <cell r="N2297">
            <v>10000</v>
          </cell>
          <cell r="P2297">
            <v>5833</v>
          </cell>
        </row>
        <row r="2298">
          <cell r="D2298" t="str">
            <v>VŠVU</v>
          </cell>
          <cell r="F2298" t="str">
            <v>077 11 01</v>
          </cell>
          <cell r="G2298" t="str">
            <v>09413</v>
          </cell>
          <cell r="N2298">
            <v>8000</v>
          </cell>
          <cell r="P2298">
            <v>4666</v>
          </cell>
        </row>
        <row r="2299">
          <cell r="D2299" t="str">
            <v>AU</v>
          </cell>
          <cell r="F2299" t="str">
            <v>077 11 01</v>
          </cell>
          <cell r="G2299" t="str">
            <v>09413</v>
          </cell>
          <cell r="N2299">
            <v>6000</v>
          </cell>
          <cell r="P2299">
            <v>3500</v>
          </cell>
        </row>
        <row r="2300">
          <cell r="D2300" t="str">
            <v>KU</v>
          </cell>
          <cell r="F2300" t="str">
            <v>077 11 01</v>
          </cell>
          <cell r="G2300" t="str">
            <v>09413</v>
          </cell>
          <cell r="N2300">
            <v>22000</v>
          </cell>
          <cell r="P2300">
            <v>12833</v>
          </cell>
        </row>
        <row r="2301">
          <cell r="D2301" t="str">
            <v>UJS</v>
          </cell>
          <cell r="F2301" t="str">
            <v>077 11 01</v>
          </cell>
          <cell r="G2301" t="str">
            <v>09413</v>
          </cell>
          <cell r="N2301">
            <v>12000</v>
          </cell>
          <cell r="P2301">
            <v>7000</v>
          </cell>
        </row>
        <row r="2302">
          <cell r="D2302" t="str">
            <v>TUKE</v>
          </cell>
          <cell r="F2302" t="str">
            <v>077 12 01</v>
          </cell>
          <cell r="G2302" t="str">
            <v>01402</v>
          </cell>
          <cell r="N2302">
            <v>24240</v>
          </cell>
          <cell r="P2302">
            <v>14140</v>
          </cell>
        </row>
        <row r="2303">
          <cell r="D2303" t="str">
            <v>UK</v>
          </cell>
          <cell r="F2303" t="str">
            <v>077 11 01</v>
          </cell>
          <cell r="G2303" t="str">
            <v>09413</v>
          </cell>
          <cell r="N2303">
            <v>708742</v>
          </cell>
          <cell r="P2303">
            <v>413432</v>
          </cell>
        </row>
        <row r="2304">
          <cell r="D2304" t="str">
            <v>UPJŠ</v>
          </cell>
          <cell r="F2304" t="str">
            <v>077 11 01</v>
          </cell>
          <cell r="G2304" t="str">
            <v>09413</v>
          </cell>
          <cell r="N2304">
            <v>249874</v>
          </cell>
          <cell r="P2304">
            <v>145759</v>
          </cell>
        </row>
        <row r="2305">
          <cell r="D2305" t="str">
            <v>PU</v>
          </cell>
          <cell r="F2305" t="str">
            <v>077 11 01</v>
          </cell>
          <cell r="G2305" t="str">
            <v>09413</v>
          </cell>
          <cell r="N2305">
            <v>169851</v>
          </cell>
          <cell r="P2305">
            <v>99079</v>
          </cell>
        </row>
        <row r="2306">
          <cell r="D2306" t="str">
            <v>UCM</v>
          </cell>
          <cell r="F2306" t="str">
            <v>077 11 01</v>
          </cell>
          <cell r="G2306" t="str">
            <v>09413</v>
          </cell>
          <cell r="N2306">
            <v>86109</v>
          </cell>
          <cell r="P2306">
            <v>50230</v>
          </cell>
        </row>
        <row r="2307">
          <cell r="D2307" t="str">
            <v>UVLF</v>
          </cell>
          <cell r="F2307" t="str">
            <v>077 11 01</v>
          </cell>
          <cell r="G2307" t="str">
            <v>09413</v>
          </cell>
          <cell r="N2307">
            <v>107789</v>
          </cell>
          <cell r="P2307">
            <v>62876</v>
          </cell>
        </row>
        <row r="2308">
          <cell r="D2308" t="str">
            <v>UKF</v>
          </cell>
          <cell r="F2308" t="str">
            <v>077 11 01</v>
          </cell>
          <cell r="G2308" t="str">
            <v>09413</v>
          </cell>
          <cell r="N2308">
            <v>150972</v>
          </cell>
          <cell r="P2308">
            <v>88067</v>
          </cell>
        </row>
        <row r="2309">
          <cell r="D2309" t="str">
            <v>UMB</v>
          </cell>
          <cell r="F2309" t="str">
            <v>077 11 01</v>
          </cell>
          <cell r="G2309" t="str">
            <v>09413</v>
          </cell>
          <cell r="N2309">
            <v>127849</v>
          </cell>
          <cell r="P2309">
            <v>74578</v>
          </cell>
        </row>
        <row r="2310">
          <cell r="D2310" t="str">
            <v>TVU</v>
          </cell>
          <cell r="F2310" t="str">
            <v>077 11 01</v>
          </cell>
          <cell r="G2310" t="str">
            <v>09413</v>
          </cell>
          <cell r="N2310">
            <v>95102</v>
          </cell>
          <cell r="P2310">
            <v>55476</v>
          </cell>
        </row>
        <row r="2311">
          <cell r="D2311" t="str">
            <v>STU</v>
          </cell>
          <cell r="F2311" t="str">
            <v>077 11 01</v>
          </cell>
          <cell r="G2311" t="str">
            <v>09413</v>
          </cell>
          <cell r="N2311">
            <v>400899</v>
          </cell>
          <cell r="P2311">
            <v>233857</v>
          </cell>
        </row>
        <row r="2312">
          <cell r="D2312" t="str">
            <v>TUKE</v>
          </cell>
          <cell r="F2312" t="str">
            <v>077 11 01</v>
          </cell>
          <cell r="G2312" t="str">
            <v>09413</v>
          </cell>
          <cell r="N2312">
            <v>340563</v>
          </cell>
          <cell r="P2312">
            <v>198661</v>
          </cell>
        </row>
        <row r="2313">
          <cell r="D2313" t="str">
            <v>ŽU</v>
          </cell>
          <cell r="F2313" t="str">
            <v>077 11 01</v>
          </cell>
          <cell r="G2313" t="str">
            <v>09413</v>
          </cell>
          <cell r="N2313">
            <v>92878</v>
          </cell>
          <cell r="P2313">
            <v>54178</v>
          </cell>
        </row>
        <row r="2314">
          <cell r="D2314" t="str">
            <v>TUAD</v>
          </cell>
          <cell r="F2314" t="str">
            <v>077 11 01</v>
          </cell>
          <cell r="G2314" t="str">
            <v>09413</v>
          </cell>
          <cell r="N2314">
            <v>82519</v>
          </cell>
          <cell r="P2314">
            <v>48136</v>
          </cell>
        </row>
        <row r="2315">
          <cell r="D2315" t="str">
            <v>EU</v>
          </cell>
          <cell r="F2315" t="str">
            <v>077 11 01</v>
          </cell>
          <cell r="G2315" t="str">
            <v>09413</v>
          </cell>
          <cell r="N2315">
            <v>134837</v>
          </cell>
          <cell r="P2315">
            <v>78654</v>
          </cell>
        </row>
        <row r="2316">
          <cell r="D2316" t="str">
            <v>SPU</v>
          </cell>
          <cell r="F2316" t="str">
            <v>077 11 01</v>
          </cell>
          <cell r="G2316" t="str">
            <v>09413</v>
          </cell>
          <cell r="N2316">
            <v>138928</v>
          </cell>
          <cell r="P2316">
            <v>81041</v>
          </cell>
        </row>
        <row r="2317">
          <cell r="D2317" t="str">
            <v>TUZVO</v>
          </cell>
          <cell r="F2317" t="str">
            <v>077 11 01</v>
          </cell>
          <cell r="G2317" t="str">
            <v>09413</v>
          </cell>
          <cell r="N2317">
            <v>71835</v>
          </cell>
          <cell r="P2317">
            <v>41903</v>
          </cell>
        </row>
        <row r="2318">
          <cell r="D2318" t="str">
            <v>VŠMU</v>
          </cell>
          <cell r="F2318" t="str">
            <v>077 11 01</v>
          </cell>
          <cell r="G2318" t="str">
            <v>09413</v>
          </cell>
          <cell r="N2318">
            <v>61648</v>
          </cell>
          <cell r="P2318">
            <v>35961</v>
          </cell>
        </row>
        <row r="2319">
          <cell r="D2319" t="str">
            <v>VŠVU</v>
          </cell>
          <cell r="F2319" t="str">
            <v>077 11 01</v>
          </cell>
          <cell r="G2319" t="str">
            <v>09413</v>
          </cell>
          <cell r="N2319">
            <v>43543</v>
          </cell>
          <cell r="P2319">
            <v>25400</v>
          </cell>
        </row>
        <row r="2320">
          <cell r="D2320" t="str">
            <v>AU</v>
          </cell>
          <cell r="F2320" t="str">
            <v>077 11 01</v>
          </cell>
          <cell r="G2320" t="str">
            <v>09413</v>
          </cell>
          <cell r="N2320">
            <v>38036</v>
          </cell>
          <cell r="P2320">
            <v>22187</v>
          </cell>
        </row>
        <row r="2321">
          <cell r="D2321" t="str">
            <v>KU</v>
          </cell>
          <cell r="F2321" t="str">
            <v>077 11 01</v>
          </cell>
          <cell r="G2321" t="str">
            <v>09413</v>
          </cell>
          <cell r="N2321">
            <v>69976</v>
          </cell>
          <cell r="P2321">
            <v>40819</v>
          </cell>
        </row>
        <row r="2322">
          <cell r="D2322" t="str">
            <v>UJS</v>
          </cell>
          <cell r="F2322" t="str">
            <v>077 11 01</v>
          </cell>
          <cell r="G2322" t="str">
            <v>09413</v>
          </cell>
          <cell r="N2322">
            <v>34085</v>
          </cell>
          <cell r="P2322">
            <v>19882</v>
          </cell>
        </row>
        <row r="2323">
          <cell r="D2323" t="str">
            <v>UK</v>
          </cell>
          <cell r="F2323" t="str">
            <v>077 12 01</v>
          </cell>
          <cell r="G2323" t="str">
            <v>01402</v>
          </cell>
          <cell r="N2323">
            <v>341941</v>
          </cell>
          <cell r="P2323">
            <v>199465</v>
          </cell>
        </row>
        <row r="2324">
          <cell r="D2324" t="str">
            <v>UPJŠ</v>
          </cell>
          <cell r="F2324" t="str">
            <v>077 12 01</v>
          </cell>
          <cell r="G2324" t="str">
            <v>01402</v>
          </cell>
          <cell r="N2324">
            <v>117908</v>
          </cell>
          <cell r="P2324">
            <v>68779</v>
          </cell>
        </row>
        <row r="2325">
          <cell r="D2325" t="str">
            <v>PU</v>
          </cell>
          <cell r="F2325" t="str">
            <v>077 12 01</v>
          </cell>
          <cell r="G2325" t="str">
            <v>01402</v>
          </cell>
          <cell r="N2325">
            <v>57627</v>
          </cell>
          <cell r="P2325">
            <v>33615</v>
          </cell>
        </row>
        <row r="2326">
          <cell r="D2326" t="str">
            <v>UCM</v>
          </cell>
          <cell r="F2326" t="str">
            <v>077 12 01</v>
          </cell>
          <cell r="G2326" t="str">
            <v>01402</v>
          </cell>
          <cell r="N2326">
            <v>22732</v>
          </cell>
          <cell r="P2326">
            <v>13260</v>
          </cell>
        </row>
        <row r="2327">
          <cell r="D2327" t="str">
            <v>UVLF</v>
          </cell>
          <cell r="F2327" t="str">
            <v>077 12 01</v>
          </cell>
          <cell r="G2327" t="str">
            <v>01402</v>
          </cell>
          <cell r="N2327">
            <v>32458</v>
          </cell>
          <cell r="P2327">
            <v>18933</v>
          </cell>
        </row>
        <row r="2328">
          <cell r="D2328" t="str">
            <v>UKF</v>
          </cell>
          <cell r="F2328" t="str">
            <v>077 12 01</v>
          </cell>
          <cell r="G2328" t="str">
            <v>01402</v>
          </cell>
          <cell r="N2328">
            <v>60169</v>
          </cell>
          <cell r="P2328">
            <v>35098</v>
          </cell>
        </row>
        <row r="2329">
          <cell r="D2329" t="str">
            <v>UMB</v>
          </cell>
          <cell r="F2329" t="str">
            <v>077 12 01</v>
          </cell>
          <cell r="G2329" t="str">
            <v>01402</v>
          </cell>
          <cell r="N2329">
            <v>60682</v>
          </cell>
          <cell r="P2329">
            <v>35397</v>
          </cell>
        </row>
        <row r="2330">
          <cell r="D2330" t="str">
            <v>TVU</v>
          </cell>
          <cell r="F2330" t="str">
            <v>077 12 01</v>
          </cell>
          <cell r="G2330" t="str">
            <v>01402</v>
          </cell>
          <cell r="N2330">
            <v>45609</v>
          </cell>
          <cell r="P2330">
            <v>26605</v>
          </cell>
        </row>
        <row r="2331">
          <cell r="D2331" t="str">
            <v>STU</v>
          </cell>
          <cell r="F2331" t="str">
            <v>077 12 01</v>
          </cell>
          <cell r="G2331" t="str">
            <v>01402</v>
          </cell>
          <cell r="N2331">
            <v>173212</v>
          </cell>
          <cell r="P2331">
            <v>101040</v>
          </cell>
        </row>
        <row r="2332">
          <cell r="D2332" t="str">
            <v>TUKE</v>
          </cell>
          <cell r="F2332" t="str">
            <v>077 12 01</v>
          </cell>
          <cell r="G2332" t="str">
            <v>01402</v>
          </cell>
          <cell r="N2332">
            <v>173262</v>
          </cell>
          <cell r="P2332">
            <v>101069</v>
          </cell>
        </row>
        <row r="2333">
          <cell r="D2333" t="str">
            <v>ŽU</v>
          </cell>
          <cell r="F2333" t="str">
            <v>077 12 01</v>
          </cell>
          <cell r="G2333" t="str">
            <v>01402</v>
          </cell>
          <cell r="N2333">
            <v>33450</v>
          </cell>
          <cell r="P2333">
            <v>19512</v>
          </cell>
        </row>
        <row r="2334">
          <cell r="D2334" t="str">
            <v>TUAD</v>
          </cell>
          <cell r="F2334" t="str">
            <v>077 12 01</v>
          </cell>
          <cell r="G2334" t="str">
            <v>01402</v>
          </cell>
          <cell r="N2334">
            <v>37073</v>
          </cell>
          <cell r="P2334">
            <v>21625</v>
          </cell>
        </row>
        <row r="2335">
          <cell r="D2335" t="str">
            <v>EU</v>
          </cell>
          <cell r="F2335" t="str">
            <v>077 12 01</v>
          </cell>
          <cell r="G2335" t="str">
            <v>01402</v>
          </cell>
          <cell r="N2335">
            <v>55396</v>
          </cell>
          <cell r="P2335">
            <v>32314</v>
          </cell>
        </row>
        <row r="2336">
          <cell r="D2336" t="str">
            <v>SPU</v>
          </cell>
          <cell r="F2336" t="str">
            <v>077 12 01</v>
          </cell>
          <cell r="G2336" t="str">
            <v>01402</v>
          </cell>
          <cell r="N2336">
            <v>57702</v>
          </cell>
          <cell r="P2336">
            <v>33659</v>
          </cell>
        </row>
        <row r="2337">
          <cell r="D2337" t="str">
            <v>TUZVO</v>
          </cell>
          <cell r="F2337" t="str">
            <v>077 12 01</v>
          </cell>
          <cell r="G2337" t="str">
            <v>01402</v>
          </cell>
          <cell r="N2337">
            <v>58167</v>
          </cell>
          <cell r="P2337">
            <v>33930</v>
          </cell>
        </row>
        <row r="2338">
          <cell r="D2338" t="str">
            <v>VŠMU</v>
          </cell>
          <cell r="F2338" t="str">
            <v>077 12 01</v>
          </cell>
          <cell r="G2338" t="str">
            <v>01402</v>
          </cell>
          <cell r="N2338">
            <v>19603</v>
          </cell>
          <cell r="P2338">
            <v>11435</v>
          </cell>
        </row>
        <row r="2339">
          <cell r="D2339" t="str">
            <v>VŠVU</v>
          </cell>
          <cell r="F2339" t="str">
            <v>077 12 01</v>
          </cell>
          <cell r="G2339" t="str">
            <v>01402</v>
          </cell>
          <cell r="N2339">
            <v>12078</v>
          </cell>
          <cell r="P2339">
            <v>7045</v>
          </cell>
        </row>
        <row r="2340">
          <cell r="D2340" t="str">
            <v>AU</v>
          </cell>
          <cell r="F2340" t="str">
            <v>077 12 01</v>
          </cell>
          <cell r="G2340" t="str">
            <v>01402</v>
          </cell>
          <cell r="N2340">
            <v>20689</v>
          </cell>
          <cell r="P2340">
            <v>12068</v>
          </cell>
        </row>
        <row r="2341">
          <cell r="D2341" t="str">
            <v>KU</v>
          </cell>
          <cell r="F2341" t="str">
            <v>077 12 01</v>
          </cell>
          <cell r="G2341" t="str">
            <v>01402</v>
          </cell>
          <cell r="N2341">
            <v>21570</v>
          </cell>
          <cell r="P2341">
            <v>12582</v>
          </cell>
        </row>
        <row r="2342">
          <cell r="D2342" t="str">
            <v>UJS</v>
          </cell>
          <cell r="F2342" t="str">
            <v>077 12 01</v>
          </cell>
          <cell r="G2342" t="str">
            <v>01402</v>
          </cell>
          <cell r="N2342">
            <v>12199</v>
          </cell>
          <cell r="P2342">
            <v>7116</v>
          </cell>
        </row>
        <row r="2343">
          <cell r="D2343" t="str">
            <v>UK</v>
          </cell>
          <cell r="F2343" t="str">
            <v>077 15 03</v>
          </cell>
          <cell r="G2343" t="str">
            <v>09606</v>
          </cell>
          <cell r="N2343">
            <v>37660</v>
          </cell>
          <cell r="P2343">
            <v>21968</v>
          </cell>
        </row>
        <row r="2344">
          <cell r="D2344" t="str">
            <v>UPJŠ</v>
          </cell>
          <cell r="F2344" t="str">
            <v>077 15 03</v>
          </cell>
          <cell r="G2344" t="str">
            <v>09606</v>
          </cell>
          <cell r="N2344">
            <v>7301</v>
          </cell>
          <cell r="P2344">
            <v>4258</v>
          </cell>
        </row>
        <row r="2345">
          <cell r="D2345" t="str">
            <v>PU</v>
          </cell>
          <cell r="F2345" t="str">
            <v>077 15 03</v>
          </cell>
          <cell r="G2345" t="str">
            <v>09606</v>
          </cell>
          <cell r="N2345">
            <v>8424</v>
          </cell>
          <cell r="P2345">
            <v>4914</v>
          </cell>
        </row>
        <row r="2346">
          <cell r="D2346" t="str">
            <v>UCM</v>
          </cell>
          <cell r="F2346" t="str">
            <v>077 15 03</v>
          </cell>
          <cell r="G2346" t="str">
            <v>09606</v>
          </cell>
          <cell r="N2346">
            <v>915</v>
          </cell>
          <cell r="P2346">
            <v>533</v>
          </cell>
        </row>
        <row r="2347">
          <cell r="D2347" t="str">
            <v>UVLF</v>
          </cell>
          <cell r="F2347" t="str">
            <v>077 15 03</v>
          </cell>
          <cell r="G2347" t="str">
            <v>09606</v>
          </cell>
          <cell r="N2347">
            <v>2704</v>
          </cell>
          <cell r="P2347">
            <v>1577</v>
          </cell>
        </row>
        <row r="2348">
          <cell r="D2348" t="str">
            <v>UKF</v>
          </cell>
          <cell r="F2348" t="str">
            <v>077 15 03</v>
          </cell>
          <cell r="G2348" t="str">
            <v>09606</v>
          </cell>
          <cell r="N2348">
            <v>8487</v>
          </cell>
          <cell r="P2348">
            <v>4950</v>
          </cell>
        </row>
        <row r="2349">
          <cell r="D2349" t="str">
            <v>UMB</v>
          </cell>
          <cell r="F2349" t="str">
            <v>077 15 03</v>
          </cell>
          <cell r="G2349" t="str">
            <v>09606</v>
          </cell>
          <cell r="N2349">
            <v>10501</v>
          </cell>
          <cell r="P2349">
            <v>6125</v>
          </cell>
        </row>
        <row r="2350">
          <cell r="D2350" t="str">
            <v>TVU</v>
          </cell>
          <cell r="F2350" t="str">
            <v>077 15 03</v>
          </cell>
          <cell r="G2350" t="str">
            <v>09606</v>
          </cell>
          <cell r="N2350">
            <v>1424</v>
          </cell>
          <cell r="P2350">
            <v>830</v>
          </cell>
        </row>
        <row r="2351">
          <cell r="D2351" t="str">
            <v>STU</v>
          </cell>
          <cell r="F2351" t="str">
            <v>077 15 03</v>
          </cell>
          <cell r="G2351" t="str">
            <v>09606</v>
          </cell>
          <cell r="N2351">
            <v>28442</v>
          </cell>
          <cell r="P2351">
            <v>16591</v>
          </cell>
        </row>
        <row r="2352">
          <cell r="D2352" t="str">
            <v>TUKE</v>
          </cell>
          <cell r="F2352" t="str">
            <v>077 15 03</v>
          </cell>
          <cell r="G2352" t="str">
            <v>09606</v>
          </cell>
          <cell r="N2352">
            <v>21237</v>
          </cell>
          <cell r="P2352">
            <v>12388</v>
          </cell>
        </row>
        <row r="2353">
          <cell r="D2353" t="str">
            <v>ŽU</v>
          </cell>
          <cell r="F2353" t="str">
            <v>077 15 03</v>
          </cell>
          <cell r="G2353" t="str">
            <v>09606</v>
          </cell>
          <cell r="N2353">
            <v>16106</v>
          </cell>
          <cell r="P2353">
            <v>9395</v>
          </cell>
        </row>
        <row r="2354">
          <cell r="D2354" t="str">
            <v>TUAD</v>
          </cell>
          <cell r="F2354" t="str">
            <v>077 15 03</v>
          </cell>
          <cell r="G2354" t="str">
            <v>09606</v>
          </cell>
          <cell r="N2354">
            <v>457</v>
          </cell>
          <cell r="P2354">
            <v>266</v>
          </cell>
        </row>
        <row r="2355">
          <cell r="D2355" t="str">
            <v>EU</v>
          </cell>
          <cell r="F2355" t="str">
            <v>077 15 03</v>
          </cell>
          <cell r="G2355" t="str">
            <v>09606</v>
          </cell>
          <cell r="N2355">
            <v>11483</v>
          </cell>
          <cell r="P2355">
            <v>6698</v>
          </cell>
        </row>
        <row r="2356">
          <cell r="D2356" t="str">
            <v>SPU</v>
          </cell>
          <cell r="F2356" t="str">
            <v>077 15 03</v>
          </cell>
          <cell r="G2356" t="str">
            <v>09606</v>
          </cell>
          <cell r="N2356">
            <v>7960</v>
          </cell>
          <cell r="P2356">
            <v>4643</v>
          </cell>
        </row>
        <row r="2357">
          <cell r="D2357" t="str">
            <v>TUZVO</v>
          </cell>
          <cell r="F2357" t="str">
            <v>077 15 03</v>
          </cell>
          <cell r="G2357" t="str">
            <v>09606</v>
          </cell>
          <cell r="N2357">
            <v>3916</v>
          </cell>
          <cell r="P2357">
            <v>2284</v>
          </cell>
        </row>
        <row r="2358">
          <cell r="D2358" t="str">
            <v>AU</v>
          </cell>
          <cell r="F2358" t="str">
            <v>077 15 03</v>
          </cell>
          <cell r="G2358" t="str">
            <v>09606</v>
          </cell>
          <cell r="N2358">
            <v>509</v>
          </cell>
          <cell r="P2358">
            <v>296</v>
          </cell>
        </row>
        <row r="2359">
          <cell r="D2359" t="str">
            <v>KU</v>
          </cell>
          <cell r="F2359" t="str">
            <v>077 15 03</v>
          </cell>
          <cell r="G2359" t="str">
            <v>09606</v>
          </cell>
          <cell r="N2359">
            <v>2087</v>
          </cell>
          <cell r="P2359">
            <v>1217</v>
          </cell>
        </row>
        <row r="2360">
          <cell r="D2360" t="str">
            <v>UJS</v>
          </cell>
          <cell r="F2360" t="str">
            <v>077 15 03</v>
          </cell>
          <cell r="G2360" t="str">
            <v>09606</v>
          </cell>
          <cell r="N2360">
            <v>2030</v>
          </cell>
          <cell r="P2360">
            <v>1184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persons/person.xml><?xml version="1.0" encoding="utf-8"?>
<personList xmlns="http://schemas.microsoft.com/office/spreadsheetml/2018/threadedcomments" xmlns:x="http://schemas.openxmlformats.org/spreadsheetml/2006/main">
  <person displayName="Ing. Michala Ružičková" id="{F0B96EB1-EA3F-49EB-9972-03F397430828}" userId="S::michala.ruzickova@upjs.sk::b36ea7ae-29c8-4874-9bd9-853bb63b22e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uľka1" displayName="Tabuľka1" ref="A1:O966" totalsRowCount="1" headerRowDxfId="75" dataDxfId="74">
  <autoFilter ref="A1:O965" xr:uid="{00000000-0009-0000-0100-000004000000}">
    <filterColumn colId="0">
      <filters>
        <filter val="Slovenská poľnohospodárska univerzita v Nitre"/>
        <filter val="Slovenská poľnohospodárska univerzita v Nitre - Fakulta agrobiológie a potravinových zdrojov"/>
        <filter val="Slovenská poľnohospodárska univerzita v Nitre - Fakulta biotechnológie a potravinárstva"/>
        <filter val="Slovenská poľnohospodárska univerzita v Nitre - Fakulta ekonomiky a manažmentu"/>
        <filter val="Slovenská poľnohospodárska univerzita v Nitre - Fakulta európskych štúdií a regionálneho rozvoja"/>
        <filter val="Slovenská poľnohospodárska univerzita v Nitre - Fakulta záhradníctva a krajinného inžinierstva"/>
        <filter val="Slovenská poľnohospodárska univerzita v Nitre - Technická fakulta"/>
      </filters>
    </filterColumn>
    <filterColumn colId="13">
      <filters>
        <filter val="A"/>
      </filters>
    </filterColumn>
  </autoFilter>
  <sortState xmlns:xlrd2="http://schemas.microsoft.com/office/spreadsheetml/2017/richdata2" ref="A2:O965">
    <sortCondition ref="A2:A965"/>
  </sortState>
  <tableColumns count="15">
    <tableColumn id="1" xr3:uid="{00000000-0010-0000-0000-000001000000}" name="Vysoká škola" totalsRowLabel="Celková hodnota" dataDxfId="73" totalsRowDxfId="72"/>
    <tableColumn id="2" xr3:uid="{00000000-0010-0000-0000-000002000000}" name="Názov projektu" dataDxfId="71" totalsRowDxfId="70"/>
    <tableColumn id="3" xr3:uid="{00000000-0010-0000-0000-000003000000}" name="Identifikačné číslo projektu podľa zmluvy" dataDxfId="69" totalsRowDxfId="68"/>
    <tableColumn id="4" xr3:uid="{00000000-0010-0000-0000-000004000000}" name="Spôsob zverejnenia verejnej výzvy na podávanie súťažných návrhov" dataDxfId="67" totalsRowDxfId="66"/>
    <tableColumn id="5" xr3:uid="{00000000-0010-0000-0000-000005000000}" name="Názov programu, v rámci ktorého získal projekt podporu" dataDxfId="65" totalsRowDxfId="64"/>
    <tableColumn id="6" xr3:uid="{00000000-0010-0000-0000-000006000000}" name="Názov inštitúcie, ktorá podporu poskytla" dataDxfId="63" totalsRowDxfId="62"/>
    <tableColumn id="7" xr3:uid="{00000000-0010-0000-0000-000007000000}" name="Rok začiatku riešenia projektu" dataDxfId="61" totalsRowDxfId="60"/>
    <tableColumn id="8" xr3:uid="{00000000-0010-0000-0000-000008000000}" name="Rok skončenia riešenia projektu" dataDxfId="59" totalsRowDxfId="58"/>
    <tableColumn id="9" xr3:uid="{00000000-0010-0000-0000-000009000000}" name="Priezvisko, meno a tituly zodpovedného riešiteľa projektu" dataDxfId="57" totalsRowDxfId="56"/>
    <tableColumn id="10" xr3:uid="{00000000-0010-0000-0000-00000A000000}" name="Názov pracoviska, na ktorom sa projekt riešil - riešitelia" dataDxfId="55" totalsRowDxfId="54"/>
    <tableColumn id="11" xr3:uid="{00000000-0010-0000-0000-00000B000000}" name="Výška finančných prostriedkov v kategórii BV v období od 1.1. do 31.12.2024" totalsRowFunction="sum" dataDxfId="53" totalsRowDxfId="52"/>
    <tableColumn id="12" xr3:uid="{00000000-0010-0000-0000-00000C000000}" name="Výška finančných prostriedkov v kategórii KV v období od 1.1. do 31.12.2024" totalsRowFunction="sum" dataDxfId="51" totalsRowDxfId="50"/>
    <tableColumn id="13" xr3:uid="{00000000-0010-0000-0000-00000D000000}" name="Charakter grantov" dataDxfId="49" totalsRowDxfId="48"/>
    <tableColumn id="14" xr3:uid="{00000000-0010-0000-0000-00000E000000}" name="A/N" dataDxfId="47" totalsRowDxfId="46"/>
    <tableColumn id="15" xr3:uid="{00000000-0010-0000-0000-00000F000000}" name="Komentár CVTI SR" dataDxfId="45" totalsRowDxfId="4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uľka13" displayName="Tabuľka13" ref="A1:O243" totalsRowCount="1" headerRowDxfId="43" dataDxfId="42">
  <autoFilter ref="A1:O242" xr:uid="{00000000-0009-0000-0100-000005000000}"/>
  <sortState xmlns:xlrd2="http://schemas.microsoft.com/office/spreadsheetml/2017/richdata2" ref="A2:O242">
    <sortCondition ref="A1:A242"/>
  </sortState>
  <tableColumns count="15">
    <tableColumn id="1" xr3:uid="{00000000-0010-0000-0100-000001000000}" name="Vysoká škola" totalsRowLabel="Celková hodnota" dataDxfId="41" totalsRowDxfId="40" dataCellStyle="Normálna 2"/>
    <tableColumn id="2" xr3:uid="{00000000-0010-0000-0100-000002000000}" name="Názov projektu" dataDxfId="39" totalsRowDxfId="38" dataCellStyle="Normálna 2"/>
    <tableColumn id="3" xr3:uid="{00000000-0010-0000-0100-000003000000}" name="Identifikačné číslo projektu podľa zmluvy" dataDxfId="37" totalsRowDxfId="36" dataCellStyle="Normálna 2"/>
    <tableColumn id="4" xr3:uid="{00000000-0010-0000-0100-000004000000}" name="Spôsob zverejnenia verejnej výzvy na podávanie súťažných návrhov" dataDxfId="35" totalsRowDxfId="34" dataCellStyle="Normálna 2"/>
    <tableColumn id="5" xr3:uid="{00000000-0010-0000-0100-000005000000}" name="Názov programu, v rámci ktorého získal projekt podporu" dataDxfId="33" totalsRowDxfId="32" dataCellStyle="Normálna 2"/>
    <tableColumn id="6" xr3:uid="{00000000-0010-0000-0100-000006000000}" name="Názov inštitúcie, ktorá podporu poskytla" dataDxfId="31" totalsRowDxfId="30" dataCellStyle="Normálna 2"/>
    <tableColumn id="7" xr3:uid="{00000000-0010-0000-0100-000007000000}" name="Rok začiatku riešenia projektu" dataDxfId="29" totalsRowDxfId="28" dataCellStyle="Normálna 2"/>
    <tableColumn id="8" xr3:uid="{00000000-0010-0000-0100-000008000000}" name="Rok skončenia riešenia projektu" dataDxfId="27" totalsRowDxfId="26" dataCellStyle="Normálna 2"/>
    <tableColumn id="9" xr3:uid="{00000000-0010-0000-0100-000009000000}" name="Priezvisko, meno a tituly zodpovedného riešiteľa projektu" dataDxfId="25" totalsRowDxfId="24" dataCellStyle="Normálna 2"/>
    <tableColumn id="10" xr3:uid="{00000000-0010-0000-0100-00000A000000}" name="Názov pracoviska, na ktorom sa projekt riešil - riešitelia" dataDxfId="23" totalsRowDxfId="22" dataCellStyle="Normálna 2"/>
    <tableColumn id="11" xr3:uid="{00000000-0010-0000-0100-00000B000000}" name="Výška finančných prostriedkov v kategórii BV v období od 1.1. do 31.12.2025 (FP poskytnuté už v roku 2024)" totalsRowFunction="sum" dataDxfId="21" totalsRowDxfId="20" dataCellStyle="Normálna 2"/>
    <tableColumn id="12" xr3:uid="{00000000-0010-0000-0100-00000C000000}" name="Výška finančných prostriedkov v kategórii KV v období od 1.1. do 31.12.2025" totalsRowFunction="sum" dataDxfId="19" totalsRowDxfId="18" dataCellStyle="Normálna 2"/>
    <tableColumn id="13" xr3:uid="{00000000-0010-0000-0100-00000D000000}" name="Charakter grantov" dataDxfId="17" totalsRowDxfId="16" dataCellStyle="Normálna 2"/>
    <tableColumn id="14" xr3:uid="{00000000-0010-0000-0100-00000E000000}" name="A/N" dataDxfId="15" totalsRowDxfId="14" dataCellStyle="Normálna 2"/>
    <tableColumn id="15" xr3:uid="{00000000-0010-0000-0100-00000F000000}" name="Komentár CVTI SR" dataDxfId="13" totalsRowDxfId="12" dataCellStyle="Normálna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315" dT="2025-04-14T07:57:55.11" personId="{F0B96EB1-EA3F-49EB-9972-03F397430828}" id="{6991CCCB-1EC0-4030-B336-B407E94332B6}">
    <text>Identifikačné číslo Prešovskej univerzity v Prešove, kt. je hlavný koordinátor projektu</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www.crz.gov.sk/zmluva/7873018/" TargetMode="External"/><Relationship Id="rId21" Type="http://schemas.openxmlformats.org/officeDocument/2006/relationships/hyperlink" Target="http://www.minedu.sk/" TargetMode="External"/><Relationship Id="rId34" Type="http://schemas.openxmlformats.org/officeDocument/2006/relationships/hyperlink" Target="https://www.crz.gov.sk/zmluva/7769439/" TargetMode="External"/><Relationship Id="rId42" Type="http://schemas.openxmlformats.org/officeDocument/2006/relationships/hyperlink" Target="https://www.avf.sk/vyzvy2024/challengesarchive/challenge12024.aspx" TargetMode="External"/><Relationship Id="rId47" Type="http://schemas.openxmlformats.org/officeDocument/2006/relationships/hyperlink" Target="https://www.avf.sk/vyzvy2024/challengesarchive/challenge12024.aspx" TargetMode="External"/><Relationship Id="rId50" Type="http://schemas.openxmlformats.org/officeDocument/2006/relationships/hyperlink" Target="https://www.avf.sk/vyzvy2024/challengesarchive/challenge12024.aspx" TargetMode="External"/><Relationship Id="rId55" Type="http://schemas.openxmlformats.org/officeDocument/2006/relationships/hyperlink" Target="https://www.fpu.sk/sk/vyzvy/vyzva-c-7-2024/" TargetMode="External"/><Relationship Id="rId63" Type="http://schemas.openxmlformats.org/officeDocument/2006/relationships/hyperlink" Target="https://www.crz.gov.sk/zmluva/10072054/" TargetMode="External"/><Relationship Id="rId68" Type="http://schemas.openxmlformats.org/officeDocument/2006/relationships/comments" Target="../comments1.xml"/><Relationship Id="rId7" Type="http://schemas.openxmlformats.org/officeDocument/2006/relationships/hyperlink" Target="https://www.fpu.sk/wp-content/uploads/rozhodnutie-2024-4-71.pdf" TargetMode="External"/><Relationship Id="rId2" Type="http://schemas.openxmlformats.org/officeDocument/2006/relationships/hyperlink" Target="https://www.fpu.sk/wp-content/uploads/rozhodnutie-2024-4-71.pdf" TargetMode="External"/><Relationship Id="rId16" Type="http://schemas.openxmlformats.org/officeDocument/2006/relationships/hyperlink" Target="https://www.crz.gov.sk/zmluva/9366706/" TargetMode="External"/><Relationship Id="rId29" Type="http://schemas.openxmlformats.org/officeDocument/2006/relationships/hyperlink" Target="https://mirri.gov.sk/plan-obnovy/vyzvy/priame-vyzvania/priame-vyzvanie-kod_-17i03-04-p01-na-realizaciu-projektu-slovenska-kvantova-komunikacna-infrastruktura-skqci/" TargetMode="External"/><Relationship Id="rId11" Type="http://schemas.openxmlformats.org/officeDocument/2006/relationships/hyperlink" Target="https://www.fpu.sk/wp-content/uploads/vyzva-4-2024.pdf" TargetMode="External"/><Relationship Id="rId24" Type="http://schemas.openxmlformats.org/officeDocument/2006/relationships/hyperlink" Target="https://slovakaid.sk/" TargetMode="External"/><Relationship Id="rId32" Type="http://schemas.openxmlformats.org/officeDocument/2006/relationships/hyperlink" Target="https://www.crz.gov.sk/zmluva/6649777/" TargetMode="External"/><Relationship Id="rId37" Type="http://schemas.openxmlformats.org/officeDocument/2006/relationships/hyperlink" Target="https://crz.gov.sk/6748671-sk/dodatok-c-2/" TargetMode="External"/><Relationship Id="rId40" Type="http://schemas.openxmlformats.org/officeDocument/2006/relationships/hyperlink" Target="https://www.avf.sk/vyzvy2024/challengesarchive/challenge12024.aspx" TargetMode="External"/><Relationship Id="rId45" Type="http://schemas.openxmlformats.org/officeDocument/2006/relationships/hyperlink" Target="https://www.avf.sk/vyzvy2024/challengesarchive/challenge12024.aspx" TargetMode="External"/><Relationship Id="rId53" Type="http://schemas.openxmlformats.org/officeDocument/2006/relationships/hyperlink" Target="https://www.hf.sk/vyzvy" TargetMode="External"/><Relationship Id="rId58" Type="http://schemas.openxmlformats.org/officeDocument/2006/relationships/hyperlink" Target="https://www.fpu.sk/sk/vyzvy/vyzva-c-7-2024/" TargetMode="External"/><Relationship Id="rId66" Type="http://schemas.openxmlformats.org/officeDocument/2006/relationships/hyperlink" Target="https://www.crz.gov.sk/zmluva/8996697/" TargetMode="External"/><Relationship Id="rId5" Type="http://schemas.openxmlformats.org/officeDocument/2006/relationships/hyperlink" Target="https://www.fpu.sk/wp-content/uploads/rozhodnutie-2024-4-71.pdf" TargetMode="External"/><Relationship Id="rId61" Type="http://schemas.openxmlformats.org/officeDocument/2006/relationships/hyperlink" Target="https://www.fpu.sk/sk/vyzvy/vyzva-c-7-2024/" TargetMode="External"/><Relationship Id="rId19" Type="http://schemas.openxmlformats.org/officeDocument/2006/relationships/hyperlink" Target="https://www.crz.gov.sk/zmluva/9009321/" TargetMode="External"/><Relationship Id="rId14" Type="http://schemas.openxmlformats.org/officeDocument/2006/relationships/hyperlink" Target="https://crz.gov.sk/zmluva/9470364/" TargetMode="External"/><Relationship Id="rId22" Type="http://schemas.openxmlformats.org/officeDocument/2006/relationships/hyperlink" Target="http://www.minedu.sk/" TargetMode="External"/><Relationship Id="rId27" Type="http://schemas.openxmlformats.org/officeDocument/2006/relationships/hyperlink" Target="https://www.crz.gov.sk/zmluva/7562453/" TargetMode="External"/><Relationship Id="rId30" Type="http://schemas.openxmlformats.org/officeDocument/2006/relationships/hyperlink" Target="https://portal.ukf.sk/kvalita/index.php?r=projekty/projekty/view&amp;id=2941" TargetMode="External"/><Relationship Id="rId35" Type="http://schemas.openxmlformats.org/officeDocument/2006/relationships/hyperlink" Target="https://www.crz.gov.sk/zmluva/9295582/" TargetMode="External"/><Relationship Id="rId43" Type="http://schemas.openxmlformats.org/officeDocument/2006/relationships/hyperlink" Target="https://www.avf.sk/vyzvy2024/challengesarchive/challenge12024.aspx" TargetMode="External"/><Relationship Id="rId48" Type="http://schemas.openxmlformats.org/officeDocument/2006/relationships/hyperlink" Target="https://www.avf.sk/vyzvy2024/challengesarchive/challenge12024.aspx" TargetMode="External"/><Relationship Id="rId56" Type="http://schemas.openxmlformats.org/officeDocument/2006/relationships/hyperlink" Target="https://www.fpu.sk/sk/vyzvy/vyzva-c-7-2024/" TargetMode="External"/><Relationship Id="rId64" Type="http://schemas.openxmlformats.org/officeDocument/2006/relationships/hyperlink" Target="https://www.crz.gov.sk/data/att/5339628.pdf" TargetMode="External"/><Relationship Id="rId8" Type="http://schemas.openxmlformats.org/officeDocument/2006/relationships/hyperlink" Target="https://www.fpu.sk/wp-content/uploads/rozhodnutie-2024-4-71.pdf" TargetMode="External"/><Relationship Id="rId51" Type="http://schemas.openxmlformats.org/officeDocument/2006/relationships/hyperlink" Target="https://www.avf.sk/vyzvy2024/challengesarchive/challenge12024.aspx" TargetMode="External"/><Relationship Id="rId3" Type="http://schemas.openxmlformats.org/officeDocument/2006/relationships/hyperlink" Target="https://www.fpu.sk/wp-content/uploads/rozhodnutie-2024-4-71.pdf" TargetMode="External"/><Relationship Id="rId12" Type="http://schemas.openxmlformats.org/officeDocument/2006/relationships/hyperlink" Target="https://www.fpu.sk/wp-content/uploads/vyzva-5-2024.pdf" TargetMode="External"/><Relationship Id="rId17" Type="http://schemas.openxmlformats.org/officeDocument/2006/relationships/hyperlink" Target="https://www.crz.gov.sk/zmluva/9232682/" TargetMode="External"/><Relationship Id="rId25" Type="http://schemas.openxmlformats.org/officeDocument/2006/relationships/hyperlink" Target="https://www.crz.gov.sk/zmluva/10145620/" TargetMode="External"/><Relationship Id="rId33" Type="http://schemas.openxmlformats.org/officeDocument/2006/relationships/hyperlink" Target="https://www.crz.gov.sk/zmluva/9723960/" TargetMode="External"/><Relationship Id="rId38" Type="http://schemas.openxmlformats.org/officeDocument/2006/relationships/hyperlink" Target="https://www.fpu.sk/sk/vyzvy/vyzva-c-4-2024/?fbclid=IwAR3yX2jx1WzXzoGkDumz0QRwmDPclYDdgsqVrFvdU_FzVUYNdlnQvIqiXio" TargetMode="External"/><Relationship Id="rId46" Type="http://schemas.openxmlformats.org/officeDocument/2006/relationships/hyperlink" Target="https://www.avf.sk/vyzvy2024/challengesarchive/challenge12024.aspx" TargetMode="External"/><Relationship Id="rId59" Type="http://schemas.openxmlformats.org/officeDocument/2006/relationships/hyperlink" Target="https://www.fpu.sk/sk/vyzvy/vyzva-c-7-2024/" TargetMode="External"/><Relationship Id="rId67" Type="http://schemas.openxmlformats.org/officeDocument/2006/relationships/vmlDrawing" Target="../drawings/vmlDrawing1.vml"/><Relationship Id="rId20" Type="http://schemas.openxmlformats.org/officeDocument/2006/relationships/hyperlink" Target="https://programme2014-20.interreg-central.eu/Content.Node/apply/newfundingselection.html" TargetMode="External"/><Relationship Id="rId41" Type="http://schemas.openxmlformats.org/officeDocument/2006/relationships/hyperlink" Target="https://www.avf.sk/vyzvy2024/challengesarchive/challenge12024.aspx" TargetMode="External"/><Relationship Id="rId54" Type="http://schemas.openxmlformats.org/officeDocument/2006/relationships/hyperlink" Target="https://www.fpu.sk/sk/vyzvy/vyzva-c-7-2024/" TargetMode="External"/><Relationship Id="rId62" Type="http://schemas.openxmlformats.org/officeDocument/2006/relationships/hyperlink" Target="https://bratislavskykraj.sk/wp-content/uploads/2023/11/vyzva-zparv-brds-2024-final-na-web.pdf" TargetMode="External"/><Relationship Id="rId1" Type="http://schemas.openxmlformats.org/officeDocument/2006/relationships/hyperlink" Target="https://www.fpu.sk/wp-content/uploads/rozhodnutie-2024-4-71.pdf" TargetMode="External"/><Relationship Id="rId6" Type="http://schemas.openxmlformats.org/officeDocument/2006/relationships/hyperlink" Target="https://www.fpu.sk/wp-content/uploads/rozhodnutie-2024-4-71.pdf" TargetMode="External"/><Relationship Id="rId15" Type="http://schemas.openxmlformats.org/officeDocument/2006/relationships/hyperlink" Target="https://www.crz.gov.sk/zmluva/9951410/" TargetMode="External"/><Relationship Id="rId23" Type="http://schemas.openxmlformats.org/officeDocument/2006/relationships/hyperlink" Target="https://www.ujs.sk/hu/alkalmazottak/4991" TargetMode="External"/><Relationship Id="rId28" Type="http://schemas.openxmlformats.org/officeDocument/2006/relationships/hyperlink" Target="https://www.crz.gov.sk/9176841-sk/do-65-22-1-00342-0520001/" TargetMode="External"/><Relationship Id="rId36" Type="http://schemas.openxmlformats.org/officeDocument/2006/relationships/hyperlink" Target="https://www.skeba.sk/" TargetMode="External"/><Relationship Id="rId49" Type="http://schemas.openxmlformats.org/officeDocument/2006/relationships/hyperlink" Target="https://www.avf.sk/vyzvy2024/challengesarchive/challenge12024.aspx" TargetMode="External"/><Relationship Id="rId57" Type="http://schemas.openxmlformats.org/officeDocument/2006/relationships/hyperlink" Target="https://www.fpu.sk/sk/vyzvy/vyzva-c-7-2024/" TargetMode="External"/><Relationship Id="rId10" Type="http://schemas.openxmlformats.org/officeDocument/2006/relationships/hyperlink" Target="https://www.fpu.sk/wp-content/uploads/vyzva-4-2024.pdf" TargetMode="External"/><Relationship Id="rId31" Type="http://schemas.openxmlformats.org/officeDocument/2006/relationships/hyperlink" Target="https://portal.ukf.sk/kvalita/index.php?r=projekty/projekty/view&amp;id=3003" TargetMode="External"/><Relationship Id="rId44" Type="http://schemas.openxmlformats.org/officeDocument/2006/relationships/hyperlink" Target="https://www.avf.sk/vyzvy2024/challengesarchive/challenge12024.aspx" TargetMode="External"/><Relationship Id="rId52" Type="http://schemas.openxmlformats.org/officeDocument/2006/relationships/hyperlink" Target="https://www.fpu.sk/sk/podpora/7-1-prezentacne-a-odborne-aktivity-verejnych-vysokych-skol/" TargetMode="External"/><Relationship Id="rId60" Type="http://schemas.openxmlformats.org/officeDocument/2006/relationships/hyperlink" Target="https://www.fpu.sk/sk/vyzvy/vyzva-c-7-2024/" TargetMode="External"/><Relationship Id="rId65" Type="http://schemas.openxmlformats.org/officeDocument/2006/relationships/hyperlink" Target="https://www.crz.gov.sk/zmluva/9834895/" TargetMode="External"/><Relationship Id="rId4" Type="http://schemas.openxmlformats.org/officeDocument/2006/relationships/hyperlink" Target="https://www.fpu.sk/wp-content/uploads/rozhodnutie-2024-4-71.pdf" TargetMode="External"/><Relationship Id="rId9" Type="http://schemas.openxmlformats.org/officeDocument/2006/relationships/hyperlink" Target="http://www.hf.sk/documents/dokumenty2/6067_rozhodnutia-rady-zo-dna-09.-01.-2024.pdf" TargetMode="External"/><Relationship Id="rId13" Type="http://schemas.openxmlformats.org/officeDocument/2006/relationships/hyperlink" Target="https://mfsr.egrant.sk/" TargetMode="External"/><Relationship Id="rId18" Type="http://schemas.openxmlformats.org/officeDocument/2006/relationships/hyperlink" Target="https://www.crz.gov.sk/zmluva/9029105/" TargetMode="External"/><Relationship Id="rId39" Type="http://schemas.openxmlformats.org/officeDocument/2006/relationships/hyperlink" Target="https://www.avf.sk/vyzvy2024/challengesarchive/challenge12024.aspx"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slek.sk/pre-farmaceutov/pre-studentov" TargetMode="External"/><Relationship Id="rId21" Type="http://schemas.openxmlformats.org/officeDocument/2006/relationships/hyperlink" Target="https://www.crz.gov.sk/zmluva/9433516/" TargetMode="External"/><Relationship Id="rId42" Type="http://schemas.openxmlformats.org/officeDocument/2006/relationships/hyperlink" Target="https://portal.ukf.sk/kvalita/index.php?r=projekty/projekty/view&amp;id=3013" TargetMode="External"/><Relationship Id="rId47" Type="http://schemas.openxmlformats.org/officeDocument/2006/relationships/hyperlink" Target="https://www.crz.gov.sk/4518774/" TargetMode="External"/><Relationship Id="rId63" Type="http://schemas.openxmlformats.org/officeDocument/2006/relationships/hyperlink" Target="https://www.nadaciatatrabanky.sk/grant/audiovizualna-tvorba/" TargetMode="External"/><Relationship Id="rId68" Type="http://schemas.openxmlformats.org/officeDocument/2006/relationships/hyperlink" Target="https://www.nadaciatatrabanky.sk/grant/audiovizualna-tvorba/" TargetMode="External"/><Relationship Id="rId16" Type="http://schemas.openxmlformats.org/officeDocument/2006/relationships/hyperlink" Target="https://www.crz.gov.sk/4451379/" TargetMode="External"/><Relationship Id="rId11" Type="http://schemas.openxmlformats.org/officeDocument/2006/relationships/hyperlink" Target="https://www.crz.gov.sk/zmluva/7432659/" TargetMode="External"/><Relationship Id="rId24" Type="http://schemas.openxmlformats.org/officeDocument/2006/relationships/hyperlink" Target="https://www.crz.gov.sk/zmluva/7512256/" TargetMode="External"/><Relationship Id="rId32" Type="http://schemas.openxmlformats.org/officeDocument/2006/relationships/hyperlink" Target="https://www.crz.gov.sk/zmluva/9826958/" TargetMode="External"/><Relationship Id="rId37" Type="http://schemas.openxmlformats.org/officeDocument/2006/relationships/hyperlink" Target="https://crz.gov.sk/zmluva/7606134/" TargetMode="External"/><Relationship Id="rId40" Type="http://schemas.openxmlformats.org/officeDocument/2006/relationships/hyperlink" Target="https://portal.ukf.sk/kvalita/index.php?r=projekty/projekty/view&amp;id=2996" TargetMode="External"/><Relationship Id="rId45" Type="http://schemas.openxmlformats.org/officeDocument/2006/relationships/hyperlink" Target="https://portal.ukf.sk/kvalita/index.php?r=projekty/projekty/view&amp;id=2994" TargetMode="External"/><Relationship Id="rId53" Type="http://schemas.openxmlformats.org/officeDocument/2006/relationships/hyperlink" Target="https://www.crz.gov.sk/zmluva/8959652/" TargetMode="External"/><Relationship Id="rId58" Type="http://schemas.openxmlformats.org/officeDocument/2006/relationships/hyperlink" Target="https://www.nadaciatatrabanky.sk/grant/audiovizualna-tvorba/" TargetMode="External"/><Relationship Id="rId66" Type="http://schemas.openxmlformats.org/officeDocument/2006/relationships/hyperlink" Target="https://www.nadaciatatrabanky.sk/grant/audiovizualna-tvorba/" TargetMode="External"/><Relationship Id="rId74" Type="http://schemas.openxmlformats.org/officeDocument/2006/relationships/hyperlink" Target="https://www.crz.gov.sk/zmluva/10209198/" TargetMode="External"/><Relationship Id="rId5" Type="http://schemas.openxmlformats.org/officeDocument/2006/relationships/hyperlink" Target="https://www.nadaciatatrabanky.sk/granty/" TargetMode="External"/><Relationship Id="rId61" Type="http://schemas.openxmlformats.org/officeDocument/2006/relationships/hyperlink" Target="https://www.nadaciatatrabanky.sk/grant/audiovizualna-tvorba/" TargetMode="External"/><Relationship Id="rId19" Type="http://schemas.openxmlformats.org/officeDocument/2006/relationships/hyperlink" Target="https://www.crz.gov.sk/zmluva/9762211/" TargetMode="External"/><Relationship Id="rId14" Type="http://schemas.openxmlformats.org/officeDocument/2006/relationships/hyperlink" Target="https://www.crz.gov.sk/zmluva/8183330/" TargetMode="External"/><Relationship Id="rId22" Type="http://schemas.openxmlformats.org/officeDocument/2006/relationships/hyperlink" Target="https://www.crz.gov.sk/zmluva/9399233/" TargetMode="External"/><Relationship Id="rId27" Type="http://schemas.openxmlformats.org/officeDocument/2006/relationships/hyperlink" Target="https://crz.gov.sk/zmluva/7058392/" TargetMode="External"/><Relationship Id="rId30" Type="http://schemas.openxmlformats.org/officeDocument/2006/relationships/hyperlink" Target="https://www.crz.gov.sk/zmluva/6903726/" TargetMode="External"/><Relationship Id="rId35" Type="http://schemas.openxmlformats.org/officeDocument/2006/relationships/hyperlink" Target="https://www.isrctn.com/ISRCTN11970628" TargetMode="External"/><Relationship Id="rId43" Type="http://schemas.openxmlformats.org/officeDocument/2006/relationships/hyperlink" Target="https://portal.ukf.sk/kvalita/index.php?r=projekty/projekty/view&amp;id=2816" TargetMode="External"/><Relationship Id="rId48" Type="http://schemas.openxmlformats.org/officeDocument/2006/relationships/hyperlink" Target="https://www.crz.gov.sk/zmluva/7377499/" TargetMode="External"/><Relationship Id="rId56" Type="http://schemas.openxmlformats.org/officeDocument/2006/relationships/hyperlink" Target="https://www.nadaciaspp.sk/programy/partnerske-projekty-vzdelavanie/" TargetMode="External"/><Relationship Id="rId64" Type="http://schemas.openxmlformats.org/officeDocument/2006/relationships/hyperlink" Target="https://www.nadaciatatrabanky.sk/grant/audiovizualna-tvorba/" TargetMode="External"/><Relationship Id="rId69" Type="http://schemas.openxmlformats.org/officeDocument/2006/relationships/hyperlink" Target="https://www.nadaciatatrabanky.sk/grant/audiovizualna-tvorba/" TargetMode="External"/><Relationship Id="rId77" Type="http://schemas.openxmlformats.org/officeDocument/2006/relationships/vmlDrawing" Target="../drawings/vmlDrawing2.vml"/><Relationship Id="rId8" Type="http://schemas.openxmlformats.org/officeDocument/2006/relationships/hyperlink" Target="https://www.crz.gov.sk/zmluva/7989949/" TargetMode="External"/><Relationship Id="rId51" Type="http://schemas.openxmlformats.org/officeDocument/2006/relationships/hyperlink" Target="https://www.crz.gov.sk/zmluva/8599479/" TargetMode="External"/><Relationship Id="rId72" Type="http://schemas.openxmlformats.org/officeDocument/2006/relationships/hyperlink" Target="https://www.nadaciatatrabanky.sk/granty-vzdelanie/" TargetMode="External"/><Relationship Id="rId3" Type="http://schemas.openxmlformats.org/officeDocument/2006/relationships/hyperlink" Target="https://www.eeagrants.sk/vyzvy/vyzva-na-podporu-institucionalnej-spoluprace-medzi-instituciami-vysokoskolskeho-vzdelavania-strednymi-skolami-a-sukromnym/?csrt=6653295340177066017" TargetMode="External"/><Relationship Id="rId12" Type="http://schemas.openxmlformats.org/officeDocument/2006/relationships/hyperlink" Target="https://www.crz.gov.sk/zmluva/9185547/" TargetMode="External"/><Relationship Id="rId17" Type="http://schemas.openxmlformats.org/officeDocument/2006/relationships/hyperlink" Target="https://www.crz.gov.sk/zmluva/8326195/" TargetMode="External"/><Relationship Id="rId25" Type="http://schemas.openxmlformats.org/officeDocument/2006/relationships/hyperlink" Target="https://www.slek.sk/pre-farmaceutov/pre-studentov" TargetMode="External"/><Relationship Id="rId33" Type="http://schemas.openxmlformats.org/officeDocument/2006/relationships/hyperlink" Target="https://nadacianbs.sk/grant-call-no-gv-2025-14/" TargetMode="External"/><Relationship Id="rId38" Type="http://schemas.openxmlformats.org/officeDocument/2006/relationships/hyperlink" Target="https://www.crz.gov.sk/5013556/" TargetMode="External"/><Relationship Id="rId46" Type="http://schemas.openxmlformats.org/officeDocument/2006/relationships/hyperlink" Target="https://www.crz.gov.sk/zmluva/5082265/" TargetMode="External"/><Relationship Id="rId59" Type="http://schemas.openxmlformats.org/officeDocument/2006/relationships/hyperlink" Target="https://www.nadaciatatrabanky.sk/grant/audiovizualna-tvorba/" TargetMode="External"/><Relationship Id="rId67" Type="http://schemas.openxmlformats.org/officeDocument/2006/relationships/hyperlink" Target="https://www.nadaciatatrabanky.sk/grant/audiovizualna-tvorba/" TargetMode="External"/><Relationship Id="rId20" Type="http://schemas.openxmlformats.org/officeDocument/2006/relationships/hyperlink" Target="https://www.apvv.sk/grantove-schemy/vseobecne-vyzvy/vv-2022.html" TargetMode="External"/><Relationship Id="rId41" Type="http://schemas.openxmlformats.org/officeDocument/2006/relationships/hyperlink" Target="https://portal.ukf.sk/kvalita/index.php?r=projekty/projekty/view&amp;id=2995" TargetMode="External"/><Relationship Id="rId54" Type="http://schemas.openxmlformats.org/officeDocument/2006/relationships/hyperlink" Target="https://www.nadaciatatrabanky.sk/grant/divadlo/" TargetMode="External"/><Relationship Id="rId62" Type="http://schemas.openxmlformats.org/officeDocument/2006/relationships/hyperlink" Target="https://www.nadaciatatrabanky.sk/grant/audiovizualna-tvorba/" TargetMode="External"/><Relationship Id="rId70" Type="http://schemas.openxmlformats.org/officeDocument/2006/relationships/hyperlink" Target="https://divadlopodkostolom.sk/" TargetMode="External"/><Relationship Id="rId75" Type="http://schemas.openxmlformats.org/officeDocument/2006/relationships/hyperlink" Target="https://www.crz.gov.sk/zmluva/9999699/" TargetMode="External"/><Relationship Id="rId1" Type="http://schemas.openxmlformats.org/officeDocument/2006/relationships/hyperlink" Target="https://crz.gov.sk/zmluva/10144286/" TargetMode="External"/><Relationship Id="rId6" Type="http://schemas.openxmlformats.org/officeDocument/2006/relationships/hyperlink" Target="https://www.nadaciapontis.sk/projekty/nadacny-fond-slovenska-elektrizacna-prenosova-sustava/" TargetMode="External"/><Relationship Id="rId15" Type="http://schemas.openxmlformats.org/officeDocument/2006/relationships/hyperlink" Target="https://crz.gov.sk/zmluva/8709795/" TargetMode="External"/><Relationship Id="rId23" Type="http://schemas.openxmlformats.org/officeDocument/2006/relationships/hyperlink" Target="https://www.crz.gov.sk/zmluva/8723036/" TargetMode="External"/><Relationship Id="rId28" Type="http://schemas.openxmlformats.org/officeDocument/2006/relationships/hyperlink" Target="https://www.crz.gov.sk/zmluva/9482869/" TargetMode="External"/><Relationship Id="rId36" Type="http://schemas.openxmlformats.org/officeDocument/2006/relationships/hyperlink" Target="https://www.isrctn.com/ISRCTN84281116?q=The%20effects%20of%20Robuvit%20on%20healing%20process%20of%20non-alcoholic%20fatty%20liver%20disease&amp;filters=&amp;sort=&amp;offset=1&amp;totalResults=1&amp;page=1&amp;pageSize=10" TargetMode="External"/><Relationship Id="rId49" Type="http://schemas.openxmlformats.org/officeDocument/2006/relationships/hyperlink" Target="https://www.crz.gov.sk/zmluva/8915710/" TargetMode="External"/><Relationship Id="rId57" Type="http://schemas.openxmlformats.org/officeDocument/2006/relationships/hyperlink" Target="https://www.nadaciatatrabanky.sk/grant/audiovizualna-tvorba/" TargetMode="External"/><Relationship Id="rId10" Type="http://schemas.openxmlformats.org/officeDocument/2006/relationships/hyperlink" Target="https://www.crz.gov.sk/zmluva/8624759/" TargetMode="External"/><Relationship Id="rId31" Type="http://schemas.openxmlformats.org/officeDocument/2006/relationships/hyperlink" Target="https://webgate.ec.europa.eu/life/publicWebsite/project/LIFE22-CET-RePower-the-Regions-101120862/repower-the-regions-ambitious-and-inclusive-clean-energy-plans-for-repowering-the-just-transition-regions" TargetMode="External"/><Relationship Id="rId44" Type="http://schemas.openxmlformats.org/officeDocument/2006/relationships/hyperlink" Target="https://portal.ukf.sk/kvalita/index.php?r=projekty/projekty/view&amp;id=2589" TargetMode="External"/><Relationship Id="rId52" Type="http://schemas.openxmlformats.org/officeDocument/2006/relationships/hyperlink" Target="https://www.crz.gov.sk/zmluva/8110044/" TargetMode="External"/><Relationship Id="rId60" Type="http://schemas.openxmlformats.org/officeDocument/2006/relationships/hyperlink" Target="https://www.nadaciatatrabanky.sk/grant/audiovizualna-tvorba/" TargetMode="External"/><Relationship Id="rId65" Type="http://schemas.openxmlformats.org/officeDocument/2006/relationships/hyperlink" Target="https://www.nadaciatatrabanky.sk/grant/audiovizualna-tvorba/" TargetMode="External"/><Relationship Id="rId73" Type="http://schemas.openxmlformats.org/officeDocument/2006/relationships/hyperlink" Target="https://www.crz.gov.sk/zmluva/9178968/" TargetMode="External"/><Relationship Id="rId78" Type="http://schemas.openxmlformats.org/officeDocument/2006/relationships/comments" Target="../comments2.xml"/><Relationship Id="rId4" Type="http://schemas.openxmlformats.org/officeDocument/2006/relationships/hyperlink" Target="https://www.eeagrants.sk/projekty/centrum-predmetov-s-otvorenym-obsahom/?csrt=669311345934925106" TargetMode="External"/><Relationship Id="rId9" Type="http://schemas.openxmlformats.org/officeDocument/2006/relationships/hyperlink" Target="https://www.crz.gov.sk/data/att/3880398.pdf" TargetMode="External"/><Relationship Id="rId13" Type="http://schemas.openxmlformats.org/officeDocument/2006/relationships/hyperlink" Target="https://www.crz.gov.sk/zmluva/9733887/" TargetMode="External"/><Relationship Id="rId18" Type="http://schemas.openxmlformats.org/officeDocument/2006/relationships/hyperlink" Target="https://www.crz.gov.sk/zmluva/9487251/" TargetMode="External"/><Relationship Id="rId39" Type="http://schemas.openxmlformats.org/officeDocument/2006/relationships/hyperlink" Target="https://www.crz.gov.sk/zmluva/9529204/" TargetMode="External"/><Relationship Id="rId34" Type="http://schemas.openxmlformats.org/officeDocument/2006/relationships/hyperlink" Target="https://www.isrctn.com/ISRCTN13829283" TargetMode="External"/><Relationship Id="rId50" Type="http://schemas.openxmlformats.org/officeDocument/2006/relationships/hyperlink" Target="https://www.crz.gov.sk/zmluva/5537126/" TargetMode="External"/><Relationship Id="rId55" Type="http://schemas.openxmlformats.org/officeDocument/2006/relationships/hyperlink" Target="https://www.nadaciatatrabanky.sk/grant/divadlo/" TargetMode="External"/><Relationship Id="rId76" Type="http://schemas.openxmlformats.org/officeDocument/2006/relationships/hyperlink" Target="https://www.crz.gov.sk/zmluva/9716274/" TargetMode="External"/><Relationship Id="rId7" Type="http://schemas.openxmlformats.org/officeDocument/2006/relationships/hyperlink" Target="https://www.crz.gov.sk/data/att/5225370.pdf" TargetMode="External"/><Relationship Id="rId71" Type="http://schemas.openxmlformats.org/officeDocument/2006/relationships/hyperlink" Target="https://www.nadaciatatrabanky.sk/granty-vzdelanie/" TargetMode="External"/><Relationship Id="rId2" Type="http://schemas.openxmlformats.org/officeDocument/2006/relationships/hyperlink" Target="http://www.vsds.sk/" TargetMode="External"/><Relationship Id="rId29" Type="http://schemas.openxmlformats.org/officeDocument/2006/relationships/hyperlink" Target="https://www.crz.gov.sk/zmluva/9196261/"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esa.int/About_Us/ESTEC/European_Space_Research_and_Technology_Centre_ESTEC2" TargetMode="External"/><Relationship Id="rId21" Type="http://schemas.openxmlformats.org/officeDocument/2006/relationships/hyperlink" Target="https://ec.europa.eu/info/funding-tenders/opportunities/portal/screen/opportunities/calls-for-proposals?callIdentifier=HORIZON-CL6-2023-FARM2FORK-01&amp;status=31094501,31094502,31094503&amp;isExactMatch=true&amp;order=DESC&amp;pageNumber=1&amp;pageSize=50&amp;sortBy=startDate" TargetMode="External"/><Relationship Id="rId42" Type="http://schemas.openxmlformats.org/officeDocument/2006/relationships/hyperlink" Target="https://ec.europa.eu/info/funding-tenders/opportunities/portal/screen/opportunities/topic-details/horizon-cl4-2023-resilience-01-23" TargetMode="External"/><Relationship Id="rId63" Type="http://schemas.openxmlformats.org/officeDocument/2006/relationships/hyperlink" Target="https://eitrawmaterials.eu/call-for-projects/" TargetMode="External"/><Relationship Id="rId84" Type="http://schemas.openxmlformats.org/officeDocument/2006/relationships/hyperlink" Target="https://ec.europa.eu/info/funding-tenders/opportunities/portal/screen/opportunities/topic-details/lc-gd-2-1-2020" TargetMode="External"/><Relationship Id="rId138" Type="http://schemas.openxmlformats.org/officeDocument/2006/relationships/hyperlink" Target="https://www.nato.int/cps/en/natohq/78209.htm" TargetMode="External"/><Relationship Id="rId159" Type="http://schemas.openxmlformats.org/officeDocument/2006/relationships/hyperlink" Target="https://cordis.europa.eu/project/id/101046448" TargetMode="External"/><Relationship Id="rId170" Type="http://schemas.microsoft.com/office/2017/10/relationships/threadedComment" Target="../threadedComments/threadedComment1.xml"/><Relationship Id="rId107" Type="http://schemas.openxmlformats.org/officeDocument/2006/relationships/hyperlink" Target="https://www.sk-at.eu/informacia-o-zverejneni-vyzvy/" TargetMode="External"/><Relationship Id="rId11" Type="http://schemas.openxmlformats.org/officeDocument/2006/relationships/hyperlink" Target="https://ec.europa.eu/info/funding-tenders/opportunities/portal/screen/opportunities/topic-details/horizon-cl5-2022-d1-01-03-two-stage?isExactMatch=true&amp;status=31094501,31094502,31094503&amp;callIdentifier=HORIZON-CL5-2022-D1-01-two-stage&amp;order=DESC&amp;pageNumber=1&amp;pageSize=50&amp;sortBy=startDate" TargetMode="External"/><Relationship Id="rId32" Type="http://schemas.openxmlformats.org/officeDocument/2006/relationships/hyperlink" Target="https://www.eeagrants.sk/vyzvy/?csrt=17932074979425415209" TargetMode="External"/><Relationship Id="rId53" Type="http://schemas.openxmlformats.org/officeDocument/2006/relationships/hyperlink" Target="https://ec.europa.eu/" TargetMode="External"/><Relationship Id="rId74" Type="http://schemas.openxmlformats.org/officeDocument/2006/relationships/hyperlink" Target="https://programme2014-20.interreg-central.eu/Content.Node/apply/newfundingselection.html" TargetMode="External"/><Relationship Id="rId128" Type="http://schemas.openxmlformats.org/officeDocument/2006/relationships/hyperlink" Target="https://ec.europa.eu/info/funding-tenders/opportunities/portal/screen/home" TargetMode="External"/><Relationship Id="rId149" Type="http://schemas.openxmlformats.org/officeDocument/2006/relationships/hyperlink" Target="https://ec.europa.eu/info/funding-tenders/opportunities/portal/screen/opportunities/calls-for-proposals?callIdentifier=HORIZON-MSCA-2021-SE-01&amp;status=31094501,31094502,31094503&amp;isExactMatch=true&amp;order=DESC&amp;pageNumber=1&amp;pageSize=50&amp;sortBy=startDate" TargetMode="External"/><Relationship Id="rId5" Type="http://schemas.openxmlformats.org/officeDocument/2006/relationships/hyperlink" Target="https://www.interreg-central.eu/" TargetMode="External"/><Relationship Id="rId95" Type="http://schemas.openxmlformats.org/officeDocument/2006/relationships/hyperlink" Target="https://ec.europa.eu/info/funding-tenders/opportunities/portal/screen/opportunities/topic-details/msca-cofund-2019" TargetMode="External"/><Relationship Id="rId160" Type="http://schemas.openxmlformats.org/officeDocument/2006/relationships/hyperlink" Target="https://ec.europa.eu/info/funding-tenders/opportunities/portal/screen/opportunities/topic-search;callCode=null;freeTextSearchKeyword=;matchWholeText=true;typeCodes=0,1,2,8;statusCodes=31094501,31094502,31094503;programmePeriod=null;programCcm2Id=null;prog" TargetMode="External"/><Relationship Id="rId22" Type="http://schemas.openxmlformats.org/officeDocument/2006/relationships/hyperlink" Target="https://ec.europa.eu/info/funding-tenders/opportunities/portal/screen/opportunities/calls-for-proposals?callIdentifier=HORIZON-CL6-2023-COMMUNITIES-01&amp;status=31094501,31094502,31094503&amp;isExactMatch=true&amp;order=DESC&amp;pageNumber=1&amp;pageSize=50&amp;sortBy=startDate" TargetMode="External"/><Relationship Id="rId43" Type="http://schemas.openxmlformats.org/officeDocument/2006/relationships/hyperlink" Target="https://ec.europa.eu/info/funding-tenders/opportunities/portal/screen/opportunities/topic-details/msca-rise-2017;freeTextSearchKeyword=;typeCodes=0,1;statusCodes=31094501,31094502,31094503;programCode=null;programDivisionCode=null;focusAreaCode=null;crossCuttingPriorityCode=null;callCode=H2020-MSCA-RISE-2017;sortQuery=openingDate;orderBy=asc;onlyTenders=false;topicListKey=topicSearchTablePageState" TargetMode="External"/><Relationship Id="rId64" Type="http://schemas.openxmlformats.org/officeDocument/2006/relationships/hyperlink" Target="https://eitrawmaterials.eu/call-for-projects/" TargetMode="External"/><Relationship Id="rId118" Type="http://schemas.openxmlformats.org/officeDocument/2006/relationships/hyperlink" Target="https://ec.europa.eu/info/funding-tenders/opportunities/portal/screen/opportunities/topic-details/msca-cofund-2019" TargetMode="External"/><Relationship Id="rId139" Type="http://schemas.openxmlformats.org/officeDocument/2006/relationships/hyperlink" Target="https://www.nato.int/cps/en/natohq/78209.htm" TargetMode="External"/><Relationship Id="rId85" Type="http://schemas.openxmlformats.org/officeDocument/2006/relationships/hyperlink" Target="https://programme2014-20.interreg-central.eu/Content.Node/apply/newfundingselection.html" TargetMode="External"/><Relationship Id="rId150" Type="http://schemas.openxmlformats.org/officeDocument/2006/relationships/hyperlink" Target="https://ec.europa.eu/info/funding-tenders/opportunities/portal/screen/opportunities/topic-search;callCode=HORIZON-MISS-2021-CIT-01;freeTextSearchKeyword=;matchWholeText=true;typeCodes=1;statusCodes=31094501,31094502,31094503;programmePeriod=null;programCcm2Id=null;programDivisionCode=null;focusAreaCode=null;destinationGroup=null;missionGroup=null;geographicalZonesCode=null;programmeDivisionProspect=null;startDateLte=null;startDateGte=null;crossCuttingPriorityCode=null;cpvCode=null;performanceOfDelivery=null;sortQuery=sortStatus;orderBy=asc;onlyTenders=false;topicListKey=callTopicSearchTableState" TargetMode="External"/><Relationship Id="rId12" Type="http://schemas.openxmlformats.org/officeDocument/2006/relationships/hyperlink" Target="https://ec.europa.eu/info/funding-tenders/opportunities/portal/screen/opportunities/topic-details/horizon-cl6-2022-governance-01-06?isExactMatch=true&amp;status=31094501,31094502,31094503&amp;callIdentifier=HORIZON-CL6-2022-GOVERNANCE-01&amp;order=DESC&amp;pageNumber=1&amp;pageSize=50&amp;sortBy=startDate" TargetMode="External"/><Relationship Id="rId33" Type="http://schemas.openxmlformats.org/officeDocument/2006/relationships/hyperlink" Target="https://ec.europa.eu/info/funding-tenders/opportunities/portal/screen/opportunities/calls-for-proposals?callIdentifier=HORIZON-MSCA-2021-DN-01&amp;status=31094501,31094502,31094503&amp;isExactMatch=true&amp;frameworkProgramme=43108390&amp;order=DESC&amp;pageNumber=1&amp;pageSize=50&amp;sortBy=startDate" TargetMode="External"/><Relationship Id="rId108" Type="http://schemas.openxmlformats.org/officeDocument/2006/relationships/hyperlink" Target="https://ec.europa.eu/info/funding-tenders/opportunities/portal/screen/home" TargetMode="External"/><Relationship Id="rId129" Type="http://schemas.openxmlformats.org/officeDocument/2006/relationships/hyperlink" Target="https://ec.europa.eu/info/funding-tenders/opportunities/portal/screen/home" TargetMode="External"/><Relationship Id="rId54" Type="http://schemas.openxmlformats.org/officeDocument/2006/relationships/hyperlink" Target="https://ec.europa.eu/" TargetMode="External"/><Relationship Id="rId70" Type="http://schemas.openxmlformats.org/officeDocument/2006/relationships/hyperlink" Target="https://uia-initiative.eu/en/uia-cities/kosice" TargetMode="External"/><Relationship Id="rId75" Type="http://schemas.openxmlformats.org/officeDocument/2006/relationships/hyperlink" Target="https://programme2014-20.interreg-central.eu/Content.Node/apply/newfundingselection.html" TargetMode="External"/><Relationship Id="rId91" Type="http://schemas.openxmlformats.org/officeDocument/2006/relationships/hyperlink" Target="https://bgazrt.hu/" TargetMode="External"/><Relationship Id="rId96" Type="http://schemas.openxmlformats.org/officeDocument/2006/relationships/hyperlink" Target="https://www.crz.gov.sk/zmluva/5973296/" TargetMode="External"/><Relationship Id="rId140" Type="http://schemas.openxmlformats.org/officeDocument/2006/relationships/hyperlink" Target="https://www.nato.int/cps/en/natohq/78209.htm" TargetMode="External"/><Relationship Id="rId145" Type="http://schemas.openxmlformats.org/officeDocument/2006/relationships/hyperlink" Target="https://ec.europa.eu/info/funding-tenders/opportunities/portal/screen/opportunities/topic-details/horizon-cl2-2023-transformations-01-02" TargetMode="External"/><Relationship Id="rId161" Type="http://schemas.openxmlformats.org/officeDocument/2006/relationships/hyperlink" Target="https://www.eacea.ec.europa.eu/grants/2014-2020/erasmus_en" TargetMode="External"/><Relationship Id="rId166" Type="http://schemas.openxmlformats.org/officeDocument/2006/relationships/hyperlink" Target="https://eo4society.esa.int/projects/urbana-urban-analytics/" TargetMode="External"/><Relationship Id="rId1" Type="http://schemas.openxmlformats.org/officeDocument/2006/relationships/hyperlink" Target="https://www.eeagrants.sk/programy/fond-pre-bilateralne-vztahy/vyzvy/" TargetMode="External"/><Relationship Id="rId6" Type="http://schemas.openxmlformats.org/officeDocument/2006/relationships/hyperlink" Target="https://www.interreg-central.eu/" TargetMode="External"/><Relationship Id="rId23" Type="http://schemas.openxmlformats.org/officeDocument/2006/relationships/hyperlink" Target="https://ec.europa.eu/info/funding-tenders/opportunities/portal/screen/opportunities/topic-details/horizon-cl6-2022-governance-01-05?isExactMatch=true&amp;status=31094501,31094502,31094503&amp;callIdentifier=HORIZON-CL6-2022-GOVERNANCE-01&amp;order=DESC&amp;pageNumber=1&amp;pageSize=50&amp;sortBy=startDate" TargetMode="External"/><Relationship Id="rId28" Type="http://schemas.openxmlformats.org/officeDocument/2006/relationships/hyperlink" Target="https://www.eacea.ec.europa.eu/index_en" TargetMode="External"/><Relationship Id="rId49" Type="http://schemas.openxmlformats.org/officeDocument/2006/relationships/hyperlink" Target="https://ec.europa.eu/" TargetMode="External"/><Relationship Id="rId114" Type="http://schemas.openxmlformats.org/officeDocument/2006/relationships/hyperlink" Target="https://ec.europa.eu/info/funding-tenders/opportunities/portal/screen/opportunities/topic-details/horizon-infra-2021-emergency-01" TargetMode="External"/><Relationship Id="rId119" Type="http://schemas.openxmlformats.org/officeDocument/2006/relationships/hyperlink" Target="https://portal.ukf.sk/kvalita/index.php?r=projekty/projekty/view&amp;id=2076" TargetMode="External"/><Relationship Id="rId44" Type="http://schemas.openxmlformats.org/officeDocument/2006/relationships/hyperlink" Target="https://ec.europa.eu/info/funding-tenders/opportunities/portal/screen/opportunities/projects-details/43108390/101159989/HORIZON?keywords=FreeTwinEV&amp;isExactMatch=true&amp;order=DESC&amp;pageNumber=1&amp;sortBy=title" TargetMode="External"/><Relationship Id="rId60" Type="http://schemas.openxmlformats.org/officeDocument/2006/relationships/hyperlink" Target="https://ec.europa.eu/info/funding-tenders/opportunities/portal/screen/opportunities/topic-search;callCode=H2020-LC-SC3-2018-2019-2020" TargetMode="External"/><Relationship Id="rId65" Type="http://schemas.openxmlformats.org/officeDocument/2006/relationships/hyperlink" Target="https://arl.devcom.army.mil/who-we-are/aro/" TargetMode="External"/><Relationship Id="rId81" Type="http://schemas.openxmlformats.org/officeDocument/2006/relationships/hyperlink" Target="https://eda.europa.eu/" TargetMode="External"/><Relationship Id="rId86" Type="http://schemas.openxmlformats.org/officeDocument/2006/relationships/hyperlink" Target="http://ec.europa.eu/programmes/horizon2020/en/h2020-section/health-demographic-change-and-wellbeing" TargetMode="External"/><Relationship Id="rId130" Type="http://schemas.openxmlformats.org/officeDocument/2006/relationships/hyperlink" Target="https://ec.europa.eu/info/funding-tenders/opportunities/portal/screen/home" TargetMode="External"/><Relationship Id="rId135" Type="http://schemas.openxmlformats.org/officeDocument/2006/relationships/hyperlink" Target="https://www.atlasofeuropeanvalues.eu/" TargetMode="External"/><Relationship Id="rId151" Type="http://schemas.openxmlformats.org/officeDocument/2006/relationships/hyperlink" Target="https://app.powerbi.com/view?r=eyJrIjoiMzMwZDBlNTAtNDY4Yi00YmExLTlmODYtMDY5ZTk0M2E0NTJiIiwidCI6ImU5MWUzMjJhLWQ0ZDMtNGVjYy04YzJjLTIyOTZjZTZjYmY0YSIsImMiOjl9" TargetMode="External"/><Relationship Id="rId156" Type="http://schemas.openxmlformats.org/officeDocument/2006/relationships/hyperlink" Target="https://ec.europa.eu/info/funding-tenders/opportunities/portal/screen/opportunities/topic-search;callCode=null;freeTextSearchKeyword=;matchWholeText=true;typeCodes=0,1,2,8;statusCodes=31094501,31094502,31094503;programmePeriod=null;programCcm2Id=null;prog" TargetMode="External"/><Relationship Id="rId13" Type="http://schemas.openxmlformats.org/officeDocument/2006/relationships/hyperlink" Target="https://ec.europa.eu/info/funding-tenders/opportunities/portal/screen/opportunities/topic-details/horizon-cl6-2022-zeropollution-01-02?isExactMatch=true&amp;status=31094501,31094502,31094503&amp;callIdentifier=HORIZON-CL6-2022-ZEROPOLLUTION-01&amp;order=DESC&amp;pageNumber=1&amp;pageSize=50&amp;sortBy=startDate" TargetMode="External"/><Relationship Id="rId18" Type="http://schemas.openxmlformats.org/officeDocument/2006/relationships/hyperlink" Target="https://www.eeagrants.sk/vyzvy/?csrt=17311728283923065710" TargetMode="External"/><Relationship Id="rId39" Type="http://schemas.openxmlformats.org/officeDocument/2006/relationships/hyperlink" Target="https://saspro2app.sav.sk/External/Home/FrontPage" TargetMode="External"/><Relationship Id="rId109" Type="http://schemas.openxmlformats.org/officeDocument/2006/relationships/hyperlink" Target="https://www.crz.gov.sk/zmluva/6779924/" TargetMode="External"/><Relationship Id="rId34" Type="http://schemas.openxmlformats.org/officeDocument/2006/relationships/hyperlink" Target="https://ec.europa.eu/info/funding-tenders/opportunities/portal/screen/opportunities/topic-search;callCode=H2020-MSCA-COFUND-2019" TargetMode="External"/><Relationship Id="rId50" Type="http://schemas.openxmlformats.org/officeDocument/2006/relationships/hyperlink" Target="https://ec.europa.eu/" TargetMode="External"/><Relationship Id="rId55" Type="http://schemas.openxmlformats.org/officeDocument/2006/relationships/hyperlink" Target="https://www.iaea.org/" TargetMode="External"/><Relationship Id="rId76" Type="http://schemas.openxmlformats.org/officeDocument/2006/relationships/hyperlink" Target="https://programme2014-20.interreg-central.eu/Content.Node/apply/newfundingselection.html" TargetMode="External"/><Relationship Id="rId97" Type="http://schemas.openxmlformats.org/officeDocument/2006/relationships/hyperlink" Target="https://www.iaea.org/projects/crp/d24016" TargetMode="External"/><Relationship Id="rId104" Type="http://schemas.openxmlformats.org/officeDocument/2006/relationships/hyperlink" Target="https://ec.europa.eu/info/funding-tenders/opportunities/portal/screen/opportunities/topic-details/msca-cofund-2019" TargetMode="External"/><Relationship Id="rId120" Type="http://schemas.openxmlformats.org/officeDocument/2006/relationships/hyperlink" Target="https://portal.ukf.sk/kvalita/index.php?r=projekty/projekty/view&amp;id=2326" TargetMode="External"/><Relationship Id="rId125" Type="http://schemas.openxmlformats.org/officeDocument/2006/relationships/hyperlink" Target="https://ec.europa.eu/info/funding-tenders/opportunities/portal/screen/home" TargetMode="External"/><Relationship Id="rId141" Type="http://schemas.openxmlformats.org/officeDocument/2006/relationships/hyperlink" Target="https://www.eeagrants.sk/en/projects/smart-systems-as-a-tool-for-reduce-the-carbon-footprint-of-green-industrial-technologies/" TargetMode="External"/><Relationship Id="rId146" Type="http://schemas.openxmlformats.org/officeDocument/2006/relationships/hyperlink" Target="https://ec.europa.eu/info/funding-tenders/opportunities/portal/screen/opportunities/topic-details/horizon-cl5-2023-d4-02-02" TargetMode="External"/><Relationship Id="rId167" Type="http://schemas.openxmlformats.org/officeDocument/2006/relationships/printerSettings" Target="../printerSettings/printerSettings1.bin"/><Relationship Id="rId7" Type="http://schemas.openxmlformats.org/officeDocument/2006/relationships/hyperlink" Target="mailto:bilateralnyfond@mirri.gov.sk" TargetMode="External"/><Relationship Id="rId71" Type="http://schemas.openxmlformats.org/officeDocument/2006/relationships/hyperlink" Target="https://ec.europa.eu/info/funding-tenders/opportunities/portal/screen/opportunities/topic-details/horizon-msca-2022-se-01-01" TargetMode="External"/><Relationship Id="rId92" Type="http://schemas.openxmlformats.org/officeDocument/2006/relationships/hyperlink" Target="http://www.who.int/" TargetMode="External"/><Relationship Id="rId162" Type="http://schemas.openxmlformats.org/officeDocument/2006/relationships/hyperlink" Target="https://ec.europa.eu/info/funding-tenders/opportunities/portal/screen/opportunities/calls-for-proposals?isExactMatch=true&amp;status=31094501,31094502,31094503&amp;order=DESC&amp;pageNumber=1&amp;pageSize=50&amp;sortBy=startDate" TargetMode="External"/><Relationship Id="rId2" Type="http://schemas.openxmlformats.org/officeDocument/2006/relationships/hyperlink" Target="https://erasmus-plus.ec.europa.eu/programme-guide/part-b/key-action-2/partnerships-cooperation" TargetMode="External"/><Relationship Id="rId29" Type="http://schemas.openxmlformats.org/officeDocument/2006/relationships/hyperlink" Target="https://www.erasmusplus.sk/vyzva-2024/" TargetMode="External"/><Relationship Id="rId24" Type="http://schemas.openxmlformats.org/officeDocument/2006/relationships/hyperlink" Target="https://www.cost.eu/" TargetMode="External"/><Relationship Id="rId40" Type="http://schemas.openxmlformats.org/officeDocument/2006/relationships/hyperlink" Target="https://actarebuild.eu/?page_id=166" TargetMode="External"/><Relationship Id="rId45" Type="http://schemas.openxmlformats.org/officeDocument/2006/relationships/hyperlink" Target="https://saspro2.sav.sk/index.html" TargetMode="External"/><Relationship Id="rId66" Type="http://schemas.openxmlformats.org/officeDocument/2006/relationships/hyperlink" Target="https://ec.europa.eu/info/funding-tenders/opportunities/portal/screen/programmes/horizon" TargetMode="External"/><Relationship Id="rId87" Type="http://schemas.openxmlformats.org/officeDocument/2006/relationships/hyperlink" Target="https://cordis.europa.eu/programme/id/H2020_SC1-BHC-16-2018" TargetMode="External"/><Relationship Id="rId110" Type="http://schemas.openxmlformats.org/officeDocument/2006/relationships/hyperlink" Target="https://www.crz.gov.sk/zmluva/6176965/" TargetMode="External"/><Relationship Id="rId115" Type="http://schemas.openxmlformats.org/officeDocument/2006/relationships/hyperlink" Target="https://www.crz.gov.sk/data/att/4042695.pdf" TargetMode="External"/><Relationship Id="rId131" Type="http://schemas.openxmlformats.org/officeDocument/2006/relationships/hyperlink" Target="https://www.erasmusplus.sk/" TargetMode="External"/><Relationship Id="rId136" Type="http://schemas.openxmlformats.org/officeDocument/2006/relationships/hyperlink" Target="https://erasmus-plus.ec.europa.eu/funding-calls" TargetMode="External"/><Relationship Id="rId157" Type="http://schemas.openxmlformats.org/officeDocument/2006/relationships/hyperlink" Target="https://cordis.europa.eu/project/id/101057726" TargetMode="External"/><Relationship Id="rId61" Type="http://schemas.openxmlformats.org/officeDocument/2006/relationships/hyperlink" Target="https://ec.europa.eu/info/funding-tenders/opportunities/portal/screen/opportunities/topic-details/horizon-widera-2022-access-04-01" TargetMode="External"/><Relationship Id="rId82" Type="http://schemas.openxmlformats.org/officeDocument/2006/relationships/hyperlink" Target="https://ec.europa.eu/info/funding-tenders/opportunities/portal/screen/opportunities/topic-details/lc-gd-2-1-2020" TargetMode="External"/><Relationship Id="rId152" Type="http://schemas.openxmlformats.org/officeDocument/2006/relationships/hyperlink" Target="https://ec.europa.eu/info/funding-tenders/opportunities/portal/screen/opportunities/topic-search;callCode=null;freeTextSearchKeyword=;matchWholeText=true;typeCodes=0,1,2,8;statusCodes=31094501,31094502,31094503;programmePeriod=null;programCcm2Id=43108390;" TargetMode="External"/><Relationship Id="rId19" Type="http://schemas.openxmlformats.org/officeDocument/2006/relationships/hyperlink" Target="https://ec.europa.eu/info/funding-tenders/opportunities/portal/screen/opportunities/calls-for-proposals?callIdentifier=HORIZON-CL6-2021-CLIMATE-01&amp;status=31094501,31094502,31094503&amp;isExactMatch=true&amp;order=DESC&amp;pageNumber=1&amp;pageSize=50&amp;sortBy=startDate" TargetMode="External"/><Relationship Id="rId14" Type="http://schemas.openxmlformats.org/officeDocument/2006/relationships/hyperlink" Target="https://www.aktion.saia.sk/sk/" TargetMode="External"/><Relationship Id="rId30" Type="http://schemas.openxmlformats.org/officeDocument/2006/relationships/hyperlink" Target="https://ec.europa.eu/info/funding-tenders/opportunities/portal/screen/opportunities/topic-details/erasmus-edu-2024-cbhe-strand-1" TargetMode="External"/><Relationship Id="rId35" Type="http://schemas.openxmlformats.org/officeDocument/2006/relationships/hyperlink" Target="https://slovak.space/6-esa-top-down-vyzva/" TargetMode="External"/><Relationship Id="rId56" Type="http://schemas.openxmlformats.org/officeDocument/2006/relationships/hyperlink" Target="https://ec.europa.eu/info/funding-tenders/opportunities/portal/screen/opportunities/topic-details/msca-cofund-2019" TargetMode="External"/><Relationship Id="rId77" Type="http://schemas.openxmlformats.org/officeDocument/2006/relationships/hyperlink" Target="https://programme2014-20.interreg-central.eu/Content.Node/apply/newfundingselection.html" TargetMode="External"/><Relationship Id="rId100" Type="http://schemas.openxmlformats.org/officeDocument/2006/relationships/hyperlink" Target="https://www.crz.gov.sk/zmluva/9613188/" TargetMode="External"/><Relationship Id="rId105" Type="http://schemas.openxmlformats.org/officeDocument/2006/relationships/hyperlink" Target="https://www.crz.gov.sk/4958077/" TargetMode="External"/><Relationship Id="rId126" Type="http://schemas.openxmlformats.org/officeDocument/2006/relationships/hyperlink" Target="https://www.erasmusplus.sk/" TargetMode="External"/><Relationship Id="rId147" Type="http://schemas.openxmlformats.org/officeDocument/2006/relationships/hyperlink" Target="https://ec.europa.eu/info/funding-tenders/opportunities/portal/screen/opportunities/topic-details/horizon-cl5-2021-d2-01-16" TargetMode="External"/><Relationship Id="rId168" Type="http://schemas.openxmlformats.org/officeDocument/2006/relationships/vmlDrawing" Target="../drawings/vmlDrawing3.vml"/><Relationship Id="rId8" Type="http://schemas.openxmlformats.org/officeDocument/2006/relationships/hyperlink" Target="https://www.interreg-central.eu/" TargetMode="External"/><Relationship Id="rId51" Type="http://schemas.openxmlformats.org/officeDocument/2006/relationships/hyperlink" Target="https://ec.europa.eu/" TargetMode="External"/><Relationship Id="rId72" Type="http://schemas.openxmlformats.org/officeDocument/2006/relationships/hyperlink" Target="https://minzp.sk/eea/vyzvy/acc05-climainfo/" TargetMode="External"/><Relationship Id="rId93" Type="http://schemas.openxmlformats.org/officeDocument/2006/relationships/hyperlink" Target="https://ec.europa.eu/info/funding-tenders/opportunities/portal/screen/opportunities/topic-details/msca-cofund-2019" TargetMode="External"/><Relationship Id="rId98" Type="http://schemas.openxmlformats.org/officeDocument/2006/relationships/hyperlink" Target="https://ec.europa.eu/info/funding-tenders/opportunities/portal/screen/opportunities/topic-details/horizon-msca-2023-pf-01-01" TargetMode="External"/><Relationship Id="rId121" Type="http://schemas.openxmlformats.org/officeDocument/2006/relationships/hyperlink" Target="https://portal.ukf.sk/kvalita/index.php?r=projekty/projekty/view&amp;id=3011" TargetMode="External"/><Relationship Id="rId142" Type="http://schemas.openxmlformats.org/officeDocument/2006/relationships/hyperlink" Target="https://www.eiturbanmobility.eu/academy-call-for-proposals-2022/" TargetMode="External"/><Relationship Id="rId163" Type="http://schemas.openxmlformats.org/officeDocument/2006/relationships/hyperlink" Target="https://cordis.europa.eu/project/id/101135737" TargetMode="External"/><Relationship Id="rId3" Type="http://schemas.openxmlformats.org/officeDocument/2006/relationships/hyperlink" Target="https://www.erasmusplus.sk/vyzva-2023/" TargetMode="External"/><Relationship Id="rId25" Type="http://schemas.openxmlformats.org/officeDocument/2006/relationships/hyperlink" Target="https://www.visegradfund.org/" TargetMode="External"/><Relationship Id="rId46" Type="http://schemas.openxmlformats.org/officeDocument/2006/relationships/hyperlink" Target="https://ec.europa.eu/" TargetMode="External"/><Relationship Id="rId67" Type="http://schemas.openxmlformats.org/officeDocument/2006/relationships/hyperlink" Target="https://eitrawmaterials.eu/call-for-projects/" TargetMode="External"/><Relationship Id="rId116" Type="http://schemas.openxmlformats.org/officeDocument/2006/relationships/hyperlink" Target="https://www.nato.int/" TargetMode="External"/><Relationship Id="rId137" Type="http://schemas.openxmlformats.org/officeDocument/2006/relationships/hyperlink" Target="https://www.erasmusplus.it/%20https:/south.euneighbours.eu/opportunity/call-proposals-2020-erasmus-programme/" TargetMode="External"/><Relationship Id="rId158" Type="http://schemas.openxmlformats.org/officeDocument/2006/relationships/hyperlink" Target="https://ec.europa.eu/info/funding-tenders/opportunities/portal/screen/opportunities/topic-search;callCode=null;freeTextSearchKeyword=;matchWholeText=true;typeCodes=0,1,2,8;statusCodes=31094501,31094502,31094503;programmePeriod=null;programCcm2Id=null;prog" TargetMode="External"/><Relationship Id="rId20" Type="http://schemas.openxmlformats.org/officeDocument/2006/relationships/hyperlink" Target="https://erasmus-plus.ec.europa.eu/projects/search/details/2020-1-SK01-KA203-078379" TargetMode="External"/><Relationship Id="rId41" Type="http://schemas.openxmlformats.org/officeDocument/2006/relationships/hyperlink" Target="https://mpo.gov.cz/cz/podnikani/narodni-plan-obnovy/vyzvy/vyzva---projekt-systemu-financovani-sme-prostrednictvim-ebsi--278153/" TargetMode="External"/><Relationship Id="rId62" Type="http://schemas.openxmlformats.org/officeDocument/2006/relationships/hyperlink" Target="https://ec.europa.eu/info/funding-tenders/opportunities/portal/screen/opportunities/topic-details/horizon-eic-2023-pathfinderopen-01-01" TargetMode="External"/><Relationship Id="rId83" Type="http://schemas.openxmlformats.org/officeDocument/2006/relationships/hyperlink" Target="https://ec.europa.eu/info/funding-tenders/opportunities/portal/screen/opportunities/topic-details/lc-gd-2-1-2020" TargetMode="External"/><Relationship Id="rId88" Type="http://schemas.openxmlformats.org/officeDocument/2006/relationships/hyperlink" Target="https://ec.europa.eu/info/funding-tenders/opportunities/portal/screen/opportunities/topic-details/sc1-phe-coronavirus-2020-2d" TargetMode="External"/><Relationship Id="rId111" Type="http://schemas.openxmlformats.org/officeDocument/2006/relationships/hyperlink" Target="https://ec.europa.eu/info/funding-tenders/opportunities/portal/screen/opportunities/topic-details/HORIZON-CL6-2023-COMMUNITIES-01-1?order=DESC&amp;pageNumber=1&amp;pageSize=50&amp;sortBy=startDate&amp;isExactMatch=true&amp;status=31094503&amp;frameworkProgramme=43108390&amp;callIdentifier=HORIZON-CL6-2023-COMMUNITIES-01" TargetMode="External"/><Relationship Id="rId132" Type="http://schemas.openxmlformats.org/officeDocument/2006/relationships/hyperlink" Target="https://hadea.ec.europa.eu/calls-proposals/short-term-training-courses-key-capacity-areas_en" TargetMode="External"/><Relationship Id="rId153" Type="http://schemas.openxmlformats.org/officeDocument/2006/relationships/hyperlink" Target="https://cordis.europa.eu/project/id/101015736" TargetMode="External"/><Relationship Id="rId15" Type="http://schemas.openxmlformats.org/officeDocument/2006/relationships/hyperlink" Target="https://viaf.org/viaf/147492030/" TargetMode="External"/><Relationship Id="rId36" Type="http://schemas.openxmlformats.org/officeDocument/2006/relationships/hyperlink" Target="https://www.eeagrants.sk/projekty/zlepsenie-stavu-mokrade-npr-klatovske-rameno-na-uzemi-skuev0075/" TargetMode="External"/><Relationship Id="rId57" Type="http://schemas.openxmlformats.org/officeDocument/2006/relationships/hyperlink" Target="https://ec.europa.eu/info/funding-tenders/opportunities/portal/screen/opportunities/topic-details/horizon-widera-2023-access-02-01?order=DESC&amp;pageNumber=1&amp;pageSize=50&amp;sortBy=relevance&amp;keywords=twin&amp;isExactMatch=true&amp;status=31094501,31094502,31094503&amp;programmePart=43121707,43121757,43121702&amp;frameworkProgramme=43108390" TargetMode="External"/><Relationship Id="rId106" Type="http://schemas.openxmlformats.org/officeDocument/2006/relationships/hyperlink" Target="https://www.sk-at.eu/informacia-o-zverejneni-vyzvy/" TargetMode="External"/><Relationship Id="rId127" Type="http://schemas.openxmlformats.org/officeDocument/2006/relationships/hyperlink" Target="https://research-and-innovation.ec.europa.eu/funding/funding-opportunities_en" TargetMode="External"/><Relationship Id="rId10" Type="http://schemas.openxmlformats.org/officeDocument/2006/relationships/hyperlink" Target="https://ec.europa.eu/research/participants/data/ref/h2020/wp/2018-2020/main/h2020-wp1820-infrastructures_en.pdf" TargetMode="External"/><Relationship Id="rId31" Type="http://schemas.openxmlformats.org/officeDocument/2006/relationships/hyperlink" Target="https://ec.europa.eu/info/funding-tenders/opportunities/portal/screen/opportunities/calls-for-proposals?callIdentifier=HORIZON-CL6-2023-FARM2FORK-01&amp;status=31094501,31094502,31094503&amp;isExactMatch=true&amp;order=DESC&amp;pageNumber=1&amp;pageSize=50&amp;sortBy=startDate" TargetMode="External"/><Relationship Id="rId52" Type="http://schemas.openxmlformats.org/officeDocument/2006/relationships/hyperlink" Target="https://ec.europa.eu/" TargetMode="External"/><Relationship Id="rId73" Type="http://schemas.openxmlformats.org/officeDocument/2006/relationships/hyperlink" Target="https://programme2014-20.interreg-central.eu/Content.Node/apply/newfundingselection.html" TargetMode="External"/><Relationship Id="rId78" Type="http://schemas.openxmlformats.org/officeDocument/2006/relationships/hyperlink" Target="https://www.interreg-central.eu/second-call-results/" TargetMode="External"/><Relationship Id="rId94" Type="http://schemas.openxmlformats.org/officeDocument/2006/relationships/hyperlink" Target="https://www.crz.gov.sk/zmluva/5809150/" TargetMode="External"/><Relationship Id="rId99" Type="http://schemas.openxmlformats.org/officeDocument/2006/relationships/hyperlink" Target="https://www.crz.gov.sk/zmluva/9202373/" TargetMode="External"/><Relationship Id="rId101" Type="http://schemas.openxmlformats.org/officeDocument/2006/relationships/hyperlink" Target="https://www.crz.gov.sk/zmluva/6182972/" TargetMode="External"/><Relationship Id="rId122" Type="http://schemas.openxmlformats.org/officeDocument/2006/relationships/hyperlink" Target="https://portal.ukf.sk/kvalita/index.php?r=projekty/projekty/view&amp;id=2373" TargetMode="External"/><Relationship Id="rId143" Type="http://schemas.openxmlformats.org/officeDocument/2006/relationships/hyperlink" Target="http://www.vyskumnaagentura.sk/sk/granty-ehp-vyzvy/vyhlasene-vyzvy/638-bin-sgs02%C2%A0" TargetMode="External"/><Relationship Id="rId148" Type="http://schemas.openxmlformats.org/officeDocument/2006/relationships/hyperlink" Target="https://marie-sklodowska-curie-actions.ec.europa.eu/actions/staff-exchanges" TargetMode="External"/><Relationship Id="rId164" Type="http://schemas.openxmlformats.org/officeDocument/2006/relationships/hyperlink" Target="https://ec.europa.eu/info/funding-tenders/opportunities/portal/screen/opportunities/calls-for-proposals?isExactMatch=true&amp;status=31094501,31094502,31094503&amp;order=DESC&amp;pageNumber=1&amp;pageSize=50&amp;sortBy=startDate" TargetMode="External"/><Relationship Id="rId169" Type="http://schemas.openxmlformats.org/officeDocument/2006/relationships/comments" Target="../comments3.xml"/><Relationship Id="rId4" Type="http://schemas.openxmlformats.org/officeDocument/2006/relationships/hyperlink" Target="https://research-and-innovation.ec.europa.eu/funding/funding-opportunities/funding-programmes-and-open-calls/horizon-europe_en" TargetMode="External"/><Relationship Id="rId9" Type="http://schemas.openxmlformats.org/officeDocument/2006/relationships/hyperlink" Target="https://erasmus-plus.ec.europa.eu/opportunities/opportunities-for-organisations/cooperation-among-organisations-and-institutions/capacity-building-higher-education" TargetMode="External"/><Relationship Id="rId26" Type="http://schemas.openxmlformats.org/officeDocument/2006/relationships/hyperlink" Target="https://www.visegradfund.org/" TargetMode="External"/><Relationship Id="rId47" Type="http://schemas.openxmlformats.org/officeDocument/2006/relationships/hyperlink" Target="https://ec.europa.eu/" TargetMode="External"/><Relationship Id="rId68" Type="http://schemas.openxmlformats.org/officeDocument/2006/relationships/hyperlink" Target="https://erasmus-plus.ec.europa.eu/" TargetMode="External"/><Relationship Id="rId89" Type="http://schemas.openxmlformats.org/officeDocument/2006/relationships/hyperlink" Target="http://projekty.ujs.sk/index.php/subm-view/view-submission/374" TargetMode="External"/><Relationship Id="rId112" Type="http://schemas.openxmlformats.org/officeDocument/2006/relationships/hyperlink" Target="https://www.crz.gov.sk/zmluva/6499931/" TargetMode="External"/><Relationship Id="rId133" Type="http://schemas.openxmlformats.org/officeDocument/2006/relationships/hyperlink" Target="https://ec.europa.eu/info/funding-tenders/opportunities/portal/screen/home" TargetMode="External"/><Relationship Id="rId154" Type="http://schemas.openxmlformats.org/officeDocument/2006/relationships/hyperlink" Target="https://ec.europa.eu/info/funding-tenders/opportunities/portal/screen/opportunities/topic-details/sc1-dth-13-2020?isExactMatch=true&amp;status=31094501,31094502,31094503&amp;callIdentifier=H2020-SC1-BHC-2018-2020&amp;order=DESC&amp;pageNumber=1&amp;pageSize=50&amp;sortBy=startDate" TargetMode="External"/><Relationship Id="rId16" Type="http://schemas.openxmlformats.org/officeDocument/2006/relationships/hyperlink" Target="https://eit-hei.eu/" TargetMode="External"/><Relationship Id="rId37" Type="http://schemas.openxmlformats.org/officeDocument/2006/relationships/hyperlink" Target="https://saspro2.sav.sk/" TargetMode="External"/><Relationship Id="rId58" Type="http://schemas.openxmlformats.org/officeDocument/2006/relationships/hyperlink" Target="https://ec.europa.eu/" TargetMode="External"/><Relationship Id="rId79" Type="http://schemas.openxmlformats.org/officeDocument/2006/relationships/hyperlink" Target="https://www.interreg-central.eu/second-call-results/" TargetMode="External"/><Relationship Id="rId102" Type="http://schemas.openxmlformats.org/officeDocument/2006/relationships/hyperlink" Target="https://www.crz.gov.sk/zmluva/9075975/" TargetMode="External"/><Relationship Id="rId123" Type="http://schemas.openxmlformats.org/officeDocument/2006/relationships/hyperlink" Target="https://www.fitped.eu/" TargetMode="External"/><Relationship Id="rId144" Type="http://schemas.openxmlformats.org/officeDocument/2006/relationships/hyperlink" Target="https://ec.europa.eu/info/funding-tenders/opportunities/portal/screen/opportunities/topic-details/s2r-oc-ip4-01-2019;callCode=null;freeTextSearchKeyword=H2020-S2RJU-2019;matchWholeText=true;typeCodes=0,1,2;statusCodes=31094501,31094502,31094503;programmePeriod=null;programCcm2Id=31045243;programDivisionCode=null;focusAreaCode=null;destinationGroup=null;missionGroup=null;geographicalZonesCode=null;programmeDivisionProspect=null;startDateLte=null;startDateGte=null;crossCuttingPriorityCode=null;cpvCode=null;performanceOfDelivery=null;sortQuery=sortStatus;orderBy=asc;onlyTenders=false;topicListKey=topicSearchTablePageState" TargetMode="External"/><Relationship Id="rId90" Type="http://schemas.openxmlformats.org/officeDocument/2006/relationships/hyperlink" Target="https://www.visegradfund.org/" TargetMode="External"/><Relationship Id="rId165" Type="http://schemas.openxmlformats.org/officeDocument/2006/relationships/hyperlink" Target="https://next.huskroua-cbc.eu/calls/" TargetMode="External"/><Relationship Id="rId27" Type="http://schemas.openxmlformats.org/officeDocument/2006/relationships/hyperlink" Target="https://www.erasmusplus.sk/vyzva-2023/" TargetMode="External"/><Relationship Id="rId48" Type="http://schemas.openxmlformats.org/officeDocument/2006/relationships/hyperlink" Target="https://ec.europa.eu/" TargetMode="External"/><Relationship Id="rId69" Type="http://schemas.openxmlformats.org/officeDocument/2006/relationships/hyperlink" Target="https://ec.europa.eu/regional_policy/en/newsroom/news/2020/07/07-08-2020-urban-innovative-actions-11-new-projects-will-receive-eu-funding" TargetMode="External"/><Relationship Id="rId113" Type="http://schemas.openxmlformats.org/officeDocument/2006/relationships/hyperlink" Target="https://ec.europa.eu/info/funding-tenders/opportunities/portal/screen/opportunities/topic-details/horizon-widera-2023-access-02-01" TargetMode="External"/><Relationship Id="rId134" Type="http://schemas.openxmlformats.org/officeDocument/2006/relationships/hyperlink" Target="https://erasmus-plus.ec.europa.eu/funding-calls" TargetMode="External"/><Relationship Id="rId80" Type="http://schemas.openxmlformats.org/officeDocument/2006/relationships/hyperlink" Target="https://ec.europa.eu/info/funding-tenders/opportunities/portal/screen/opportunities/topic-details/i3-2022-cap2b" TargetMode="External"/><Relationship Id="rId155" Type="http://schemas.openxmlformats.org/officeDocument/2006/relationships/hyperlink" Target="https://cordis.europa.eu/project/id/945263" TargetMode="External"/><Relationship Id="rId17" Type="http://schemas.openxmlformats.org/officeDocument/2006/relationships/hyperlink" Target="https://www.eeagrants.sk/vyzvy/?csrt=17311728283923065710" TargetMode="External"/><Relationship Id="rId38" Type="http://schemas.openxmlformats.org/officeDocument/2006/relationships/hyperlink" Target="https://saspro2app.sav.sk/External/Home/FrontPage" TargetMode="External"/><Relationship Id="rId59" Type="http://schemas.openxmlformats.org/officeDocument/2006/relationships/hyperlink" Target="https://ec.europa.eu/" TargetMode="External"/><Relationship Id="rId103" Type="http://schemas.openxmlformats.org/officeDocument/2006/relationships/hyperlink" Target="https://www.dbu.de/" TargetMode="External"/><Relationship Id="rId124" Type="http://schemas.openxmlformats.org/officeDocument/2006/relationships/hyperlink" Target="https://portal.ukf.sk/kvalita/index.php?r=projekty/projekty/view&amp;id=3004"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eacea.ec.europa.eu/erasmus-plus/funding_en" TargetMode="External"/><Relationship Id="rId21" Type="http://schemas.openxmlformats.org/officeDocument/2006/relationships/hyperlink" Target="https://www.erasmusplus.sk/vyzva-2021/" TargetMode="External"/><Relationship Id="rId42" Type="http://schemas.openxmlformats.org/officeDocument/2006/relationships/hyperlink" Target="https://www.visegradfund.org/" TargetMode="External"/><Relationship Id="rId63" Type="http://schemas.openxmlformats.org/officeDocument/2006/relationships/hyperlink" Target="https://www.jecstrust.org/en/je/call-for-projects" TargetMode="External"/><Relationship Id="rId84" Type="http://schemas.openxmlformats.org/officeDocument/2006/relationships/hyperlink" Target="https://www.erasmusplus.sk/erasmus_2021_2027" TargetMode="External"/><Relationship Id="rId138" Type="http://schemas.openxmlformats.org/officeDocument/2006/relationships/hyperlink" Target="https://portal.ukf.sk/kvalita/index.php?r=projekty/projekty/view&amp;id=2858" TargetMode="External"/><Relationship Id="rId159" Type="http://schemas.openxmlformats.org/officeDocument/2006/relationships/hyperlink" Target="https://www.ceepus.info/content/contact" TargetMode="External"/><Relationship Id="rId170" Type="http://schemas.openxmlformats.org/officeDocument/2006/relationships/hyperlink" Target="https://www.crz.gov.sk/zmluva/6678148/" TargetMode="External"/><Relationship Id="rId107" Type="http://schemas.openxmlformats.org/officeDocument/2006/relationships/hyperlink" Target="https://www.crz.gov.sk/zmluva/9916986/" TargetMode="External"/><Relationship Id="rId11" Type="http://schemas.openxmlformats.org/officeDocument/2006/relationships/hyperlink" Target="https://erasmus-plus.ec.europa.eu/" TargetMode="External"/><Relationship Id="rId32" Type="http://schemas.openxmlformats.org/officeDocument/2006/relationships/hyperlink" Target="http://www.erasmusplus.sk/" TargetMode="External"/><Relationship Id="rId53" Type="http://schemas.openxmlformats.org/officeDocument/2006/relationships/hyperlink" Target="http://www.erasmusplus.sk/" TargetMode="External"/><Relationship Id="rId74" Type="http://schemas.openxmlformats.org/officeDocument/2006/relationships/hyperlink" Target="https://crz.gov.sk/zmluva/8139541/" TargetMode="External"/><Relationship Id="rId128" Type="http://schemas.openxmlformats.org/officeDocument/2006/relationships/hyperlink" Target="https://crz.gov.sk/zmluva/10138439/" TargetMode="External"/><Relationship Id="rId149" Type="http://schemas.openxmlformats.org/officeDocument/2006/relationships/hyperlink" Target="https://www.erasmusplus.sk/" TargetMode="External"/><Relationship Id="rId5" Type="http://schemas.openxmlformats.org/officeDocument/2006/relationships/hyperlink" Target="https://www.visegradfund.org/apply/visegrad-grants/" TargetMode="External"/><Relationship Id="rId95" Type="http://schemas.openxmlformats.org/officeDocument/2006/relationships/hyperlink" Target="https://e-services.cost.eu/files/domain_files/CA/Action_CA18236/mou/CA18236-e.pdf" TargetMode="External"/><Relationship Id="rId160" Type="http://schemas.openxmlformats.org/officeDocument/2006/relationships/hyperlink" Target="https://www.ceepus.info/content/contact" TargetMode="External"/><Relationship Id="rId181" Type="http://schemas.openxmlformats.org/officeDocument/2006/relationships/vmlDrawing" Target="../drawings/vmlDrawing4.vml"/><Relationship Id="rId22" Type="http://schemas.openxmlformats.org/officeDocument/2006/relationships/hyperlink" Target="https://www.erasmusplus.sk/vyzva-2022/" TargetMode="External"/><Relationship Id="rId43" Type="http://schemas.openxmlformats.org/officeDocument/2006/relationships/hyperlink" Target="https://www.visegradfund.org/" TargetMode="External"/><Relationship Id="rId64" Type="http://schemas.openxmlformats.org/officeDocument/2006/relationships/hyperlink" Target="https://14-20.sk-cz.eu/sk/vyzvy/prioritna-os-1/2020/399-vyzva-na-predkladanie-ziadosti-o-nfp-c-interreg-v-a-sk-cz-2020-12" TargetMode="External"/><Relationship Id="rId118" Type="http://schemas.openxmlformats.org/officeDocument/2006/relationships/hyperlink" Target="https://www.crz.gov.sk/4849410/" TargetMode="External"/><Relationship Id="rId139" Type="http://schemas.openxmlformats.org/officeDocument/2006/relationships/hyperlink" Target="https://portal.ukf.sk/kvalita/index.php?r=projekty/projekty/view&amp;id=3027" TargetMode="External"/><Relationship Id="rId85" Type="http://schemas.openxmlformats.org/officeDocument/2006/relationships/hyperlink" Target="https://www.visegradfund.org/apply/grants/v4-gen/" TargetMode="External"/><Relationship Id="rId150" Type="http://schemas.openxmlformats.org/officeDocument/2006/relationships/hyperlink" Target="https://www.erasmusplus.sk/" TargetMode="External"/><Relationship Id="rId171" Type="http://schemas.openxmlformats.org/officeDocument/2006/relationships/hyperlink" Target="https://www.crz.gov.sk/zmluva/7520121/" TargetMode="External"/><Relationship Id="rId12" Type="http://schemas.openxmlformats.org/officeDocument/2006/relationships/hyperlink" Target="https://2014-2020.erasmusplus.it/" TargetMode="External"/><Relationship Id="rId33" Type="http://schemas.openxmlformats.org/officeDocument/2006/relationships/hyperlink" Target="http://www.erasmusplus.sk/" TargetMode="External"/><Relationship Id="rId108" Type="http://schemas.openxmlformats.org/officeDocument/2006/relationships/hyperlink" Target="https://agitproject.info/" TargetMode="External"/><Relationship Id="rId129" Type="http://schemas.openxmlformats.org/officeDocument/2006/relationships/hyperlink" Target="https://crz.gov.sk/zmluva/9607464/" TargetMode="External"/><Relationship Id="rId54" Type="http://schemas.openxmlformats.org/officeDocument/2006/relationships/hyperlink" Target="https://ceepus.saia.sk/" TargetMode="External"/><Relationship Id="rId75" Type="http://schemas.openxmlformats.org/officeDocument/2006/relationships/hyperlink" Target="https://crz.gov.sk/zmluva/8416102/" TargetMode="External"/><Relationship Id="rId96" Type="http://schemas.openxmlformats.org/officeDocument/2006/relationships/hyperlink" Target="https://www.cost.eu/actions/CA22155/" TargetMode="External"/><Relationship Id="rId140" Type="http://schemas.openxmlformats.org/officeDocument/2006/relationships/hyperlink" Target="https://portal.ukf.sk/kvalita/index.php?r=projekty/projekty/view&amp;id=2989" TargetMode="External"/><Relationship Id="rId161" Type="http://schemas.openxmlformats.org/officeDocument/2006/relationships/hyperlink" Target="https://www.itms2014.sk/vyzva?id=719bbc4d-255a-4e3b-b647-010dd1803667" TargetMode="External"/><Relationship Id="rId182" Type="http://schemas.openxmlformats.org/officeDocument/2006/relationships/comments" Target="../comments4.xml"/><Relationship Id="rId6" Type="http://schemas.openxmlformats.org/officeDocument/2006/relationships/hyperlink" Target="https://crz.gov.sk/zmluva/9854566/" TargetMode="External"/><Relationship Id="rId23" Type="http://schemas.openxmlformats.org/officeDocument/2006/relationships/hyperlink" Target="https://erasmus-plus.ec.europa.eu/" TargetMode="External"/><Relationship Id="rId119" Type="http://schemas.openxmlformats.org/officeDocument/2006/relationships/hyperlink" Target="https://www.aktion.saia.sk/" TargetMode="External"/><Relationship Id="rId44" Type="http://schemas.openxmlformats.org/officeDocument/2006/relationships/hyperlink" Target="https://www.visegradfund.org/" TargetMode="External"/><Relationship Id="rId60" Type="http://schemas.openxmlformats.org/officeDocument/2006/relationships/hyperlink" Target="https://www.jecstrust.org/en/je/call-for-projects" TargetMode="External"/><Relationship Id="rId65" Type="http://schemas.openxmlformats.org/officeDocument/2006/relationships/hyperlink" Target="https://ec.europa.eu/info/funding-tenders/opportunities/portal/screen/opportunities/topic-details/socpl-2021-soc-dialog-01" TargetMode="External"/><Relationship Id="rId81" Type="http://schemas.openxmlformats.org/officeDocument/2006/relationships/hyperlink" Target="https://erasmus-plus.ec.europa.eu/projects/search/details/2024-1-BG01-KA220-VET-000256580" TargetMode="External"/><Relationship Id="rId86" Type="http://schemas.openxmlformats.org/officeDocument/2006/relationships/hyperlink" Target="https://www.erasmusplus.sk/" TargetMode="External"/><Relationship Id="rId130" Type="http://schemas.openxmlformats.org/officeDocument/2006/relationships/hyperlink" Target="https://crz.gov.sk/zmluva/10061107/" TargetMode="External"/><Relationship Id="rId135" Type="http://schemas.openxmlformats.org/officeDocument/2006/relationships/hyperlink" Target="https://www.mpsr.sk/vyzva-na-predkladanie-ziadosti-o-nfp-c-interreg-v-a-sk-cz-2018-09/372---13525/" TargetMode="External"/><Relationship Id="rId151" Type="http://schemas.openxmlformats.org/officeDocument/2006/relationships/hyperlink" Target="https://erasmus-plus.ec.europa.eu/sk/document/call-2022-cooperation-partnerships-in-higher-education-ka220-hed-applications-sample" TargetMode="External"/><Relationship Id="rId156" Type="http://schemas.openxmlformats.org/officeDocument/2006/relationships/hyperlink" Target="https://www.ceepus.info/content/contact" TargetMode="External"/><Relationship Id="rId177" Type="http://schemas.openxmlformats.org/officeDocument/2006/relationships/hyperlink" Target="https://www.erasmusplus.sk/dokumenty/" TargetMode="External"/><Relationship Id="rId172" Type="http://schemas.openxmlformats.org/officeDocument/2006/relationships/hyperlink" Target="https://www.eitdigital.eu/venture-incubation-program/" TargetMode="External"/><Relationship Id="rId13" Type="http://schemas.openxmlformats.org/officeDocument/2006/relationships/hyperlink" Target="https://www.eacea.ec.europa.eu/grants/2014-2020/erasmus/capacity-building-field-higher-education-2020_en" TargetMode="External"/><Relationship Id="rId18" Type="http://schemas.openxmlformats.org/officeDocument/2006/relationships/hyperlink" Target="https://ue.poznan.pl/en/" TargetMode="External"/><Relationship Id="rId39" Type="http://schemas.openxmlformats.org/officeDocument/2006/relationships/hyperlink" Target="https://www.visegradfund.org/" TargetMode="External"/><Relationship Id="rId109" Type="http://schemas.openxmlformats.org/officeDocument/2006/relationships/hyperlink" Target="https://erasmus-plus.ec.europa.eu/" TargetMode="External"/><Relationship Id="rId34" Type="http://schemas.openxmlformats.org/officeDocument/2006/relationships/hyperlink" Target="https://www.visegradfund.org/" TargetMode="External"/><Relationship Id="rId50" Type="http://schemas.openxmlformats.org/officeDocument/2006/relationships/hyperlink" Target="https://www.eacea.ec.europa.eu/grants_en" TargetMode="External"/><Relationship Id="rId55" Type="http://schemas.openxmlformats.org/officeDocument/2006/relationships/hyperlink" Target="https://ceepus.saia.sk/" TargetMode="External"/><Relationship Id="rId76" Type="http://schemas.openxmlformats.org/officeDocument/2006/relationships/hyperlink" Target="https://www.visegradfund.org/" TargetMode="External"/><Relationship Id="rId97" Type="http://schemas.openxmlformats.org/officeDocument/2006/relationships/hyperlink" Target="https://www.cost.eu/actions/CA22164/" TargetMode="External"/><Relationship Id="rId104" Type="http://schemas.openxmlformats.org/officeDocument/2006/relationships/hyperlink" Target="https://www.crz.gov.sk/zmluva/9752258/" TargetMode="External"/><Relationship Id="rId120" Type="http://schemas.openxmlformats.org/officeDocument/2006/relationships/hyperlink" Target="https://www.olympic.sk/vyhladavanie?form_protection_code=4444&amp;keys=Erasmus%2B%20&amp;form_protection_contact=&amp;page=1." TargetMode="External"/><Relationship Id="rId125" Type="http://schemas.openxmlformats.org/officeDocument/2006/relationships/hyperlink" Target="https://www.cost.eu/actions/CA23152/" TargetMode="External"/><Relationship Id="rId141" Type="http://schemas.openxmlformats.org/officeDocument/2006/relationships/hyperlink" Target="https://portal.ukf.sk/kvalita/index.php?r=projekty/projekty/view&amp;id=3021" TargetMode="External"/><Relationship Id="rId146" Type="http://schemas.openxmlformats.org/officeDocument/2006/relationships/hyperlink" Target="https://portal.ukf.sk/kvalita/index.php?r=projekty/projekty/view&amp;id=3030" TargetMode="External"/><Relationship Id="rId167" Type="http://schemas.openxmlformats.org/officeDocument/2006/relationships/hyperlink" Target="https://erasmus-plus.ec.europa.eu/document/template-application-form-cooperation-partnerships-in-higher-education-ka220-hed-0" TargetMode="External"/><Relationship Id="rId7" Type="http://schemas.openxmlformats.org/officeDocument/2006/relationships/hyperlink" Target="https://www.visegradfund.org/applygrants/visegrad-plus-grants" TargetMode="External"/><Relationship Id="rId71" Type="http://schemas.openxmlformats.org/officeDocument/2006/relationships/hyperlink" Target="https://eitrawmaterials.eu/call-for-projects/" TargetMode="External"/><Relationship Id="rId92" Type="http://schemas.openxmlformats.org/officeDocument/2006/relationships/hyperlink" Target="https://www.erasmusplus.sk/vyzva-2024/" TargetMode="External"/><Relationship Id="rId162" Type="http://schemas.openxmlformats.org/officeDocument/2006/relationships/hyperlink" Target="https://www.mobilnost.hr/" TargetMode="External"/><Relationship Id="rId2" Type="http://schemas.openxmlformats.org/officeDocument/2006/relationships/hyperlink" Target="https://www.cost.eu/actions/CA20123/" TargetMode="External"/><Relationship Id="rId29" Type="http://schemas.openxmlformats.org/officeDocument/2006/relationships/hyperlink" Target="https://www.erasmusplus.sk/vyzva-2023/" TargetMode="External"/><Relationship Id="rId24" Type="http://schemas.openxmlformats.org/officeDocument/2006/relationships/hyperlink" Target="https://erasmus-plus.ec.europa.eu/" TargetMode="External"/><Relationship Id="rId40" Type="http://schemas.openxmlformats.org/officeDocument/2006/relationships/hyperlink" Target="https://www.visegradfund.org/" TargetMode="External"/><Relationship Id="rId45" Type="http://schemas.openxmlformats.org/officeDocument/2006/relationships/hyperlink" Target="https://www.visegradfund.org/" TargetMode="External"/><Relationship Id="rId66" Type="http://schemas.openxmlformats.org/officeDocument/2006/relationships/hyperlink" Target="https://eitrawmaterials.eu/call-for-projects/" TargetMode="External"/><Relationship Id="rId87" Type="http://schemas.openxmlformats.org/officeDocument/2006/relationships/hyperlink" Target="https://eda.europa.eu/" TargetMode="External"/><Relationship Id="rId110" Type="http://schemas.openxmlformats.org/officeDocument/2006/relationships/hyperlink" Target="https://erasmus-plus.ec.europa.eu/" TargetMode="External"/><Relationship Id="rId115" Type="http://schemas.openxmlformats.org/officeDocument/2006/relationships/hyperlink" Target="https://eacea.ec.europa.eu/erasmus-plus/funding_en" TargetMode="External"/><Relationship Id="rId131" Type="http://schemas.openxmlformats.org/officeDocument/2006/relationships/hyperlink" Target="https://crz.gov.sk/zmluva/9607604/" TargetMode="External"/><Relationship Id="rId136" Type="http://schemas.openxmlformats.org/officeDocument/2006/relationships/hyperlink" Target="https://www.daad.de/de/infos-services-fuer-hochschulen/weiterfuehrende-infos-zu-daad-foerderprogrammen/ppp/" TargetMode="External"/><Relationship Id="rId157" Type="http://schemas.openxmlformats.org/officeDocument/2006/relationships/hyperlink" Target="https://www.ceepus.info/content/contact" TargetMode="External"/><Relationship Id="rId178" Type="http://schemas.openxmlformats.org/officeDocument/2006/relationships/hyperlink" Target="https://education.ec.europa.eu/education-levels/higher-education/european-universities-initiative/funding" TargetMode="External"/><Relationship Id="rId61" Type="http://schemas.openxmlformats.org/officeDocument/2006/relationships/hyperlink" Target="https://www.jecstrust.org/en/je/call-for-projects" TargetMode="External"/><Relationship Id="rId82" Type="http://schemas.openxmlformats.org/officeDocument/2006/relationships/hyperlink" Target="https://erasmus-plus.ec.europa.eu/" TargetMode="External"/><Relationship Id="rId152" Type="http://schemas.openxmlformats.org/officeDocument/2006/relationships/hyperlink" Target="https://www.erasmusplus.sk/vyzva-2024/" TargetMode="External"/><Relationship Id="rId173" Type="http://schemas.openxmlformats.org/officeDocument/2006/relationships/hyperlink" Target="https://www.visegradfund.org/apply/mobilities/visegrad-scholarships/?c=about" TargetMode="External"/><Relationship Id="rId19" Type="http://schemas.openxmlformats.org/officeDocument/2006/relationships/hyperlink" Target="https://www.erasmusplus.sk/vyzva-2022/" TargetMode="External"/><Relationship Id="rId14" Type="http://schemas.openxmlformats.org/officeDocument/2006/relationships/hyperlink" Target="http://www.erasmusplus.sk/" TargetMode="External"/><Relationship Id="rId30" Type="http://schemas.openxmlformats.org/officeDocument/2006/relationships/hyperlink" Target="https://www.ampeu.hr/files/Prilog_I_VET_KA220_pristupacni_PDF.pdf" TargetMode="External"/><Relationship Id="rId35" Type="http://schemas.openxmlformats.org/officeDocument/2006/relationships/hyperlink" Target="https://www.entwicklung.at/en/projects/detail-en/eu-green-agriculture-initiative-in-armenia-adc-co-financing-ada-top-up" TargetMode="External"/><Relationship Id="rId56" Type="http://schemas.openxmlformats.org/officeDocument/2006/relationships/hyperlink" Target="http://www.erasmusplus.sk/" TargetMode="External"/><Relationship Id="rId77" Type="http://schemas.openxmlformats.org/officeDocument/2006/relationships/hyperlink" Target="https://ec.europa.eu/info/funding-tenders/opportunities/portal/screen/home" TargetMode="External"/><Relationship Id="rId100" Type="http://schemas.openxmlformats.org/officeDocument/2006/relationships/hyperlink" Target="https://www.crz.gov.sk/zmluva/9608925/" TargetMode="External"/><Relationship Id="rId105" Type="http://schemas.openxmlformats.org/officeDocument/2006/relationships/hyperlink" Target="https://www.crz.gov.sk/zmluva/9752258/" TargetMode="External"/><Relationship Id="rId126" Type="http://schemas.openxmlformats.org/officeDocument/2006/relationships/hyperlink" Target="https://www.crz.gov.sk/zmluva/6057794/" TargetMode="External"/><Relationship Id="rId147" Type="http://schemas.openxmlformats.org/officeDocument/2006/relationships/hyperlink" Target="https://www.visegradfund.org/" TargetMode="External"/><Relationship Id="rId168" Type="http://schemas.openxmlformats.org/officeDocument/2006/relationships/hyperlink" Target="https://www.crz.gov.sk/zmluva/9491903/" TargetMode="External"/><Relationship Id="rId8" Type="http://schemas.openxmlformats.org/officeDocument/2006/relationships/hyperlink" Target="https://bgazrt.hu/tamogatasok/kulhoni-tamogatasok/kulhoni-tamogatasok-2024/" TargetMode="External"/><Relationship Id="rId51" Type="http://schemas.openxmlformats.org/officeDocument/2006/relationships/hyperlink" Target="https://www.esa.int/" TargetMode="External"/><Relationship Id="rId72" Type="http://schemas.openxmlformats.org/officeDocument/2006/relationships/hyperlink" Target="https://ec.europa.eu/info/funding-tenders/opportunities/portal/screen/programmes/horizon" TargetMode="External"/><Relationship Id="rId93" Type="http://schemas.openxmlformats.org/officeDocument/2006/relationships/hyperlink" Target="https://www.erasmusplus.sk/vyzva-2024/" TargetMode="External"/><Relationship Id="rId98" Type="http://schemas.openxmlformats.org/officeDocument/2006/relationships/hyperlink" Target="https://www.erasmusplus.sk/vyzva-2021/" TargetMode="External"/><Relationship Id="rId121" Type="http://schemas.openxmlformats.org/officeDocument/2006/relationships/hyperlink" Target="https://www.olympic.sk/dualnakariera/dual-career-concept" TargetMode="External"/><Relationship Id="rId142" Type="http://schemas.openxmlformats.org/officeDocument/2006/relationships/hyperlink" Target="https://portal.ukf.sk/kvalita/index.php?r=projekty/projekty/view&amp;id=2998" TargetMode="External"/><Relationship Id="rId163" Type="http://schemas.openxmlformats.org/officeDocument/2006/relationships/hyperlink" Target="https://www.cmepius.si/objave/razpis/razpis-erasmus-2021/" TargetMode="External"/><Relationship Id="rId3" Type="http://schemas.openxmlformats.org/officeDocument/2006/relationships/hyperlink" Target="https://www.crz.gov.sk/zmluva/8382434/" TargetMode="External"/><Relationship Id="rId25" Type="http://schemas.openxmlformats.org/officeDocument/2006/relationships/hyperlink" Target="https://www.erasmusplus.sk/vyzva-2022/" TargetMode="External"/><Relationship Id="rId46" Type="http://schemas.openxmlformats.org/officeDocument/2006/relationships/hyperlink" Target="https://ec.europa.eu/info/funding-tenders/opportunities/portal/screen/opportunities/topic-details/horizon-cl5-2021-d2-01-16" TargetMode="External"/><Relationship Id="rId67" Type="http://schemas.openxmlformats.org/officeDocument/2006/relationships/hyperlink" Target="https://eitrawmaterials.eu/call-for-projects/" TargetMode="External"/><Relationship Id="rId116" Type="http://schemas.openxmlformats.org/officeDocument/2006/relationships/hyperlink" Target="https://eacea.ec.europa.eu/erasmus-plus/funding_en" TargetMode="External"/><Relationship Id="rId137" Type="http://schemas.openxmlformats.org/officeDocument/2006/relationships/hyperlink" Target="https://portal.ukf.sk/kvalita/index.php?r=projekty/projekty/view&amp;id=2684" TargetMode="External"/><Relationship Id="rId158" Type="http://schemas.openxmlformats.org/officeDocument/2006/relationships/hyperlink" Target="https://www.ceepus.info/content/contact" TargetMode="External"/><Relationship Id="rId20" Type="http://schemas.openxmlformats.org/officeDocument/2006/relationships/hyperlink" Target="http://ec.europa.eu/programmes/ersmusplus/documents/erasmu-plus-legal-base_en.pdf" TargetMode="External"/><Relationship Id="rId41" Type="http://schemas.openxmlformats.org/officeDocument/2006/relationships/hyperlink" Target="https://www.visegradfund.org/" TargetMode="External"/><Relationship Id="rId62" Type="http://schemas.openxmlformats.org/officeDocument/2006/relationships/hyperlink" Target="https://www.jecstrust.org/en/je/call-for-projects" TargetMode="External"/><Relationship Id="rId83" Type="http://schemas.openxmlformats.org/officeDocument/2006/relationships/hyperlink" Target="https://www.erasmusplus.sk/vyzva-2022/" TargetMode="External"/><Relationship Id="rId88" Type="http://schemas.openxmlformats.org/officeDocument/2006/relationships/hyperlink" Target="https://www.erasmusplus.sk/vyzva-2023/" TargetMode="External"/><Relationship Id="rId111" Type="http://schemas.openxmlformats.org/officeDocument/2006/relationships/hyperlink" Target="https://erasmus-plus.ec.europa.eu/" TargetMode="External"/><Relationship Id="rId132" Type="http://schemas.openxmlformats.org/officeDocument/2006/relationships/hyperlink" Target="https://erasmus-plus.ec.europa.eu/es" TargetMode="External"/><Relationship Id="rId153" Type="http://schemas.openxmlformats.org/officeDocument/2006/relationships/hyperlink" Target="http://www.erasmusplus.sk/" TargetMode="External"/><Relationship Id="rId174" Type="http://schemas.openxmlformats.org/officeDocument/2006/relationships/hyperlink" Target="https://www.erasmusplus.sk/dokumenty/" TargetMode="External"/><Relationship Id="rId179" Type="http://schemas.openxmlformats.org/officeDocument/2006/relationships/hyperlink" Target="https://geect.org/conferences/geect-3rd-leadership-symposium/" TargetMode="External"/><Relationship Id="rId15" Type="http://schemas.openxmlformats.org/officeDocument/2006/relationships/hyperlink" Target="https://www.erasmusplus.sk/" TargetMode="External"/><Relationship Id="rId36" Type="http://schemas.openxmlformats.org/officeDocument/2006/relationships/hyperlink" Target="https://www.visegradfund.org/" TargetMode="External"/><Relationship Id="rId57" Type="http://schemas.openxmlformats.org/officeDocument/2006/relationships/hyperlink" Target="http://www.erasmusplus.sk/" TargetMode="External"/><Relationship Id="rId106" Type="http://schemas.openxmlformats.org/officeDocument/2006/relationships/hyperlink" Target="https://www.crz.gov.sk/zmluva/9923130/" TargetMode="External"/><Relationship Id="rId127" Type="http://schemas.openxmlformats.org/officeDocument/2006/relationships/hyperlink" Target="https://www.crz.gov.sk/zmluva/6520201/" TargetMode="External"/><Relationship Id="rId10" Type="http://schemas.openxmlformats.org/officeDocument/2006/relationships/hyperlink" Target="https://cafamerica.org/who-we-serve/foreign-nonprofits/" TargetMode="External"/><Relationship Id="rId31" Type="http://schemas.openxmlformats.org/officeDocument/2006/relationships/hyperlink" Target="https://www.aktion.saia.sk/sk/main/projekty-akcie/" TargetMode="External"/><Relationship Id="rId52" Type="http://schemas.openxmlformats.org/officeDocument/2006/relationships/hyperlink" Target="http://www.erasmusplus.sk/" TargetMode="External"/><Relationship Id="rId73" Type="http://schemas.openxmlformats.org/officeDocument/2006/relationships/hyperlink" Target="https://ec.europa.eu/info/funding-tenders/opportunities/portal/screen/programmes/horizon" TargetMode="External"/><Relationship Id="rId78" Type="http://schemas.openxmlformats.org/officeDocument/2006/relationships/hyperlink" Target="http://www.cost.eu/" TargetMode="External"/><Relationship Id="rId94" Type="http://schemas.openxmlformats.org/officeDocument/2006/relationships/hyperlink" Target="https://e-services.cost.eu/files/domain_files/CA/Action_CA21103/mou/CA21103-e.pdf" TargetMode="External"/><Relationship Id="rId99" Type="http://schemas.openxmlformats.org/officeDocument/2006/relationships/hyperlink" Target="http://www.visegradfund.org/" TargetMode="External"/><Relationship Id="rId101" Type="http://schemas.openxmlformats.org/officeDocument/2006/relationships/hyperlink" Target="https://www.crz.gov.sk/zmluva/9530558/" TargetMode="External"/><Relationship Id="rId122" Type="http://schemas.openxmlformats.org/officeDocument/2006/relationships/hyperlink" Target="https://www.crz.gov.sk/zmluva/6499931/" TargetMode="External"/><Relationship Id="rId143" Type="http://schemas.openxmlformats.org/officeDocument/2006/relationships/hyperlink" Target="https://portal.ukf.sk/kvalita/index.php?r=projekty/projekty/view&amp;id=2857" TargetMode="External"/><Relationship Id="rId148" Type="http://schemas.openxmlformats.org/officeDocument/2006/relationships/hyperlink" Target="https://www.erasmusplus.sk/" TargetMode="External"/><Relationship Id="rId164" Type="http://schemas.openxmlformats.org/officeDocument/2006/relationships/hyperlink" Target="https://www.mobilnost.hr/" TargetMode="External"/><Relationship Id="rId169" Type="http://schemas.openxmlformats.org/officeDocument/2006/relationships/hyperlink" Target="https://www.crz.gov.sk/zmluva/9662444/" TargetMode="External"/><Relationship Id="rId4" Type="http://schemas.openxmlformats.org/officeDocument/2006/relationships/hyperlink" Target="https://www.visegradfund.org/apply/grants/v4-gen/" TargetMode="External"/><Relationship Id="rId9" Type="http://schemas.openxmlformats.org/officeDocument/2006/relationships/hyperlink" Target="https://www.tka.hu/" TargetMode="External"/><Relationship Id="rId180" Type="http://schemas.openxmlformats.org/officeDocument/2006/relationships/printerSettings" Target="../printerSettings/printerSettings2.bin"/><Relationship Id="rId26" Type="http://schemas.openxmlformats.org/officeDocument/2006/relationships/hyperlink" Target="https://ec.europa.eu/info/funding-tenders/opportunities/portal/screen/opportunities/topic-details/erasmus-edu-2022-cbhe-strand-2" TargetMode="External"/><Relationship Id="rId47" Type="http://schemas.openxmlformats.org/officeDocument/2006/relationships/hyperlink" Target="https://ec.europa.eu/info/funding-tenders/opportunities/portal/screen/opportunities/topic-details/erasmus-edu-2023-cbhe-strand-2" TargetMode="External"/><Relationship Id="rId68" Type="http://schemas.openxmlformats.org/officeDocument/2006/relationships/hyperlink" Target="https://eitrawmaterials.eu/call-for-projects/" TargetMode="External"/><Relationship Id="rId89" Type="http://schemas.openxmlformats.org/officeDocument/2006/relationships/hyperlink" Target="https://www.erasmusplus.sk/vyzva-2023/" TargetMode="External"/><Relationship Id="rId112" Type="http://schemas.openxmlformats.org/officeDocument/2006/relationships/hyperlink" Target="https://erasmus-plus.ec.europa.eu/" TargetMode="External"/><Relationship Id="rId133" Type="http://schemas.openxmlformats.org/officeDocument/2006/relationships/hyperlink" Target="https://www.visegradfund.org/" TargetMode="External"/><Relationship Id="rId154" Type="http://schemas.openxmlformats.org/officeDocument/2006/relationships/hyperlink" Target="https://enhance.ug.edu.ge/" TargetMode="External"/><Relationship Id="rId175" Type="http://schemas.openxmlformats.org/officeDocument/2006/relationships/hyperlink" Target="https://www.erasmusplus.sk/dokumenty/" TargetMode="External"/><Relationship Id="rId16" Type="http://schemas.openxmlformats.org/officeDocument/2006/relationships/hyperlink" Target="http://www.erasmusplus.sk/" TargetMode="External"/><Relationship Id="rId37" Type="http://schemas.openxmlformats.org/officeDocument/2006/relationships/hyperlink" Target="https://ec.europa.eu/info/funding-tenders/opportunities/portal/screen/opportunities/topic-details/erasmus-edu-2023-cbhe-strand-2" TargetMode="External"/><Relationship Id="rId58" Type="http://schemas.openxmlformats.org/officeDocument/2006/relationships/hyperlink" Target="http://www.erasmusplus.sk/" TargetMode="External"/><Relationship Id="rId79" Type="http://schemas.openxmlformats.org/officeDocument/2006/relationships/hyperlink" Target="http://www.cost.eu/" TargetMode="External"/><Relationship Id="rId102" Type="http://schemas.openxmlformats.org/officeDocument/2006/relationships/hyperlink" Target="https://www.eacea.ec.europa.eu/document/download/5fcc56cf-0e37-423a-9bd4-5ec41679f121_en?filename=CERV-2022-CITIZENS-CIV.pdf" TargetMode="External"/><Relationship Id="rId123" Type="http://schemas.openxmlformats.org/officeDocument/2006/relationships/hyperlink" Target="https://www.euki.de/en/" TargetMode="External"/><Relationship Id="rId144" Type="http://schemas.openxmlformats.org/officeDocument/2006/relationships/hyperlink" Target="https://portal.ukf.sk/kvalita/index.php?r=projekty/projekty/view&amp;id=2957" TargetMode="External"/><Relationship Id="rId90" Type="http://schemas.openxmlformats.org/officeDocument/2006/relationships/hyperlink" Target="https://www.cost.eu/actions/CA18207/" TargetMode="External"/><Relationship Id="rId165" Type="http://schemas.openxmlformats.org/officeDocument/2006/relationships/hyperlink" Target="https://www.erasmusplus.sk/vyzva-2021/" TargetMode="External"/><Relationship Id="rId27" Type="http://schemas.openxmlformats.org/officeDocument/2006/relationships/hyperlink" Target="https://erasmus-plus.ec.europa.eu/" TargetMode="External"/><Relationship Id="rId48" Type="http://schemas.openxmlformats.org/officeDocument/2006/relationships/hyperlink" Target="https://ec.europa.eu/info/funding-tenders/opportunities/portal/screen/opportunities/topic-search;callCode=H2020-LC-SC3-2018-2019-2020" TargetMode="External"/><Relationship Id="rId69" Type="http://schemas.openxmlformats.org/officeDocument/2006/relationships/hyperlink" Target="https://eitrawmaterials.eu/call-for-projects/" TargetMode="External"/><Relationship Id="rId113" Type="http://schemas.openxmlformats.org/officeDocument/2006/relationships/hyperlink" Target="https://erasmus-plus.ec.europa.eu/" TargetMode="External"/><Relationship Id="rId134" Type="http://schemas.openxmlformats.org/officeDocument/2006/relationships/hyperlink" Target="https://ec.europa.eu/" TargetMode="External"/><Relationship Id="rId80" Type="http://schemas.openxmlformats.org/officeDocument/2006/relationships/hyperlink" Target="https://erasmus-plus.ec.europa.eu/opportunities/opportunities-for-organisations/cooperation-among-organisations-and-institutions" TargetMode="External"/><Relationship Id="rId155" Type="http://schemas.openxmlformats.org/officeDocument/2006/relationships/hyperlink" Target="https://www.visegradfund.org/apply/grants/strategic-grants/" TargetMode="External"/><Relationship Id="rId176" Type="http://schemas.openxmlformats.org/officeDocument/2006/relationships/hyperlink" Target="https://www.erasmusplus.sk/TCA/" TargetMode="External"/><Relationship Id="rId17" Type="http://schemas.openxmlformats.org/officeDocument/2006/relationships/hyperlink" Target="https://www.czu.cz/cs" TargetMode="External"/><Relationship Id="rId38" Type="http://schemas.openxmlformats.org/officeDocument/2006/relationships/hyperlink" Target="https://www.visegradfund.org/" TargetMode="External"/><Relationship Id="rId59" Type="http://schemas.openxmlformats.org/officeDocument/2006/relationships/hyperlink" Target="https://ec.europa.eu/info/index_sk" TargetMode="External"/><Relationship Id="rId103" Type="http://schemas.openxmlformats.org/officeDocument/2006/relationships/hyperlink" Target="https://www.crz.gov.sk/zmluva/9703134/" TargetMode="External"/><Relationship Id="rId124" Type="http://schemas.openxmlformats.org/officeDocument/2006/relationships/hyperlink" Target="https://www.aktion.saia.sk/" TargetMode="External"/><Relationship Id="rId70" Type="http://schemas.openxmlformats.org/officeDocument/2006/relationships/hyperlink" Target="https://eitrawmaterials.eu/call-for-projects/" TargetMode="External"/><Relationship Id="rId91" Type="http://schemas.openxmlformats.org/officeDocument/2006/relationships/hyperlink" Target="https://www.erasmusplus.sk/vyzva-2023/" TargetMode="External"/><Relationship Id="rId145" Type="http://schemas.openxmlformats.org/officeDocument/2006/relationships/hyperlink" Target="https://portal.ukf.sk/kvalita/index.php?r=projekty/projekty/view&amp;id=3031" TargetMode="External"/><Relationship Id="rId166" Type="http://schemas.openxmlformats.org/officeDocument/2006/relationships/hyperlink" Target="https://erasmus-plus.ec.europa.eu/projects/search/details/2021-1-PL01-KA220-HED-000030365" TargetMode="External"/><Relationship Id="rId1" Type="http://schemas.openxmlformats.org/officeDocument/2006/relationships/hyperlink" Target="https://www.interreg-danube.eu/projects/edigi-bridge" TargetMode="External"/><Relationship Id="rId28" Type="http://schemas.openxmlformats.org/officeDocument/2006/relationships/hyperlink" Target="https://www.erasmusplus.sk/vyzva-2023/" TargetMode="External"/><Relationship Id="rId49" Type="http://schemas.openxmlformats.org/officeDocument/2006/relationships/hyperlink" Target="https://ec.europa.eu/info/funding-tenders/opportunities/portal/screen/opportunities/topic-details/erasmus-edu-2024-cbhe-strand-3" TargetMode="External"/><Relationship Id="rId114" Type="http://schemas.openxmlformats.org/officeDocument/2006/relationships/hyperlink" Target="https://www.crz.gov.sk/zmluva/9697785/"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crz.gov.sk/zmluva/9868893/" TargetMode="External"/><Relationship Id="rId21" Type="http://schemas.openxmlformats.org/officeDocument/2006/relationships/hyperlink" Target="https://www.uniag.sk/sk/odborne-programy-a-kurzy" TargetMode="External"/><Relationship Id="rId42" Type="http://schemas.openxmlformats.org/officeDocument/2006/relationships/hyperlink" Target="http://isdv.iedu.sk/CourseDetail.aspx?moduleId=41798" TargetMode="External"/><Relationship Id="rId63" Type="http://schemas.openxmlformats.org/officeDocument/2006/relationships/hyperlink" Target="http://isdv.iedu.sk/CourseDetail.aspx?moduleId=35020" TargetMode="External"/><Relationship Id="rId84" Type="http://schemas.openxmlformats.org/officeDocument/2006/relationships/hyperlink" Target="https://www.uniag.sk/sk/odborne-programy-a-kurzy" TargetMode="External"/><Relationship Id="rId138" Type="http://schemas.openxmlformats.org/officeDocument/2006/relationships/hyperlink" Target="https://www.crz.gov.sk/zmluva/9068362/" TargetMode="External"/><Relationship Id="rId159" Type="http://schemas.openxmlformats.org/officeDocument/2006/relationships/hyperlink" Target="https://crz.gov.sk/zmluva/9774027/" TargetMode="External"/><Relationship Id="rId170" Type="http://schemas.openxmlformats.org/officeDocument/2006/relationships/hyperlink" Target="https://www.crz.gov.sk/zmluva/7886407/" TargetMode="External"/><Relationship Id="rId191" Type="http://schemas.openxmlformats.org/officeDocument/2006/relationships/hyperlink" Target="https://www.crz.gov.sk/zmluva/8914765/" TargetMode="External"/><Relationship Id="rId107" Type="http://schemas.openxmlformats.org/officeDocument/2006/relationships/hyperlink" Target="https://www.crz.gov.sk/zmluva/9530964/" TargetMode="External"/><Relationship Id="rId11" Type="http://schemas.openxmlformats.org/officeDocument/2006/relationships/hyperlink" Target="https://www.uniag.sk/sk/odborne-programy-a-kurzy" TargetMode="External"/><Relationship Id="rId32" Type="http://schemas.openxmlformats.org/officeDocument/2006/relationships/hyperlink" Target="http://isdv.iedu.sk/CourseDetail.aspx?moduleId=41798" TargetMode="External"/><Relationship Id="rId53" Type="http://schemas.openxmlformats.org/officeDocument/2006/relationships/hyperlink" Target="http://isdv.iedu.sk/CourseDetail.aspx?moduleId=35020" TargetMode="External"/><Relationship Id="rId74" Type="http://schemas.openxmlformats.org/officeDocument/2006/relationships/hyperlink" Target="https://www.uniag.sk/sk/odborne-programy-a-kurzy" TargetMode="External"/><Relationship Id="rId128" Type="http://schemas.openxmlformats.org/officeDocument/2006/relationships/hyperlink" Target="https://www.crz.gov.sk/zmluva/9496264/" TargetMode="External"/><Relationship Id="rId149" Type="http://schemas.openxmlformats.org/officeDocument/2006/relationships/hyperlink" Target="https://www.nadaciatatrabanky.sk/grant/strategicky-rozvoj-pre-vysoke-skoly/" TargetMode="External"/><Relationship Id="rId5" Type="http://schemas.openxmlformats.org/officeDocument/2006/relationships/hyperlink" Target="https://www.uniag.sk/sk/odborne-programy-a-kurzy" TargetMode="External"/><Relationship Id="rId95" Type="http://schemas.openxmlformats.org/officeDocument/2006/relationships/hyperlink" Target="https://www.crz.gov.sk/data/att/4905155.pdf" TargetMode="External"/><Relationship Id="rId160" Type="http://schemas.openxmlformats.org/officeDocument/2006/relationships/hyperlink" Target="https://crz.gov.sk/zmluva/10030762/" TargetMode="External"/><Relationship Id="rId181" Type="http://schemas.openxmlformats.org/officeDocument/2006/relationships/hyperlink" Target="https://www.avf.sk/vyzvy2024/challengesarchive/challenge42023.aspx" TargetMode="External"/><Relationship Id="rId22" Type="http://schemas.openxmlformats.org/officeDocument/2006/relationships/hyperlink" Target="https://www.uniag.sk/sk/odborne-programy-a-kurzy" TargetMode="External"/><Relationship Id="rId43" Type="http://schemas.openxmlformats.org/officeDocument/2006/relationships/hyperlink" Target="http://isdv.iedu.sk/CourseDetail.aspx?moduleId=41798" TargetMode="External"/><Relationship Id="rId64" Type="http://schemas.openxmlformats.org/officeDocument/2006/relationships/hyperlink" Target="http://isdv.iedu.sk/CourseDetail.aspx?moduleId=35020" TargetMode="External"/><Relationship Id="rId118" Type="http://schemas.openxmlformats.org/officeDocument/2006/relationships/hyperlink" Target="https://www.crz.gov.sk/zmluva/9868940/" TargetMode="External"/><Relationship Id="rId139" Type="http://schemas.openxmlformats.org/officeDocument/2006/relationships/hyperlink" Target="https://www.crz.gov.sk/zmluva/9068333/" TargetMode="External"/><Relationship Id="rId85" Type="http://schemas.openxmlformats.org/officeDocument/2006/relationships/hyperlink" Target="https://www.uniag.sk/sk/odborne-programy-a-kurzy" TargetMode="External"/><Relationship Id="rId150" Type="http://schemas.openxmlformats.org/officeDocument/2006/relationships/hyperlink" Target="https://www.crz.gov.sk/zmluva/9543793/" TargetMode="External"/><Relationship Id="rId171" Type="http://schemas.openxmlformats.org/officeDocument/2006/relationships/hyperlink" Target="https://www.skeba.sk/" TargetMode="External"/><Relationship Id="rId192" Type="http://schemas.openxmlformats.org/officeDocument/2006/relationships/vmlDrawing" Target="../drawings/vmlDrawing5.vml"/><Relationship Id="rId12" Type="http://schemas.openxmlformats.org/officeDocument/2006/relationships/hyperlink" Target="https://www.uniag.sk/sk/odborne-programy-a-kurzy" TargetMode="External"/><Relationship Id="rId33" Type="http://schemas.openxmlformats.org/officeDocument/2006/relationships/hyperlink" Target="http://isdv.iedu.sk/CourseDetail.aspx?moduleId=41798" TargetMode="External"/><Relationship Id="rId108" Type="http://schemas.openxmlformats.org/officeDocument/2006/relationships/hyperlink" Target="https://www.crz.gov.sk/zmluva/9775520/" TargetMode="External"/><Relationship Id="rId129" Type="http://schemas.openxmlformats.org/officeDocument/2006/relationships/hyperlink" Target="https://www.crz.gov.sk/zmluva/9872795/" TargetMode="External"/><Relationship Id="rId54" Type="http://schemas.openxmlformats.org/officeDocument/2006/relationships/hyperlink" Target="http://isdv.iedu.sk/CourseDetail.aspx?moduleId=35020" TargetMode="External"/><Relationship Id="rId75" Type="http://schemas.openxmlformats.org/officeDocument/2006/relationships/hyperlink" Target="https://www.uniag.sk/sk/odborne-programy-a-kurzy" TargetMode="External"/><Relationship Id="rId96" Type="http://schemas.openxmlformats.org/officeDocument/2006/relationships/hyperlink" Target="https://www.crz.gov.sk/data/att/5085982.pdf" TargetMode="External"/><Relationship Id="rId140" Type="http://schemas.openxmlformats.org/officeDocument/2006/relationships/hyperlink" Target="https://www.crz.gov.sk/zmluva/9068249/" TargetMode="External"/><Relationship Id="rId161" Type="http://schemas.openxmlformats.org/officeDocument/2006/relationships/hyperlink" Target="https://www.nadacia-volkswagen.sk/podporujeme/inovativna-vyucba-nemciny-2/" TargetMode="External"/><Relationship Id="rId182" Type="http://schemas.openxmlformats.org/officeDocument/2006/relationships/hyperlink" Target="https://www.avf.sk/vyzvy2024/challengesarchive/challenge12024.aspx" TargetMode="External"/><Relationship Id="rId6" Type="http://schemas.openxmlformats.org/officeDocument/2006/relationships/hyperlink" Target="http://isdv.iedu.sk/CourseDetail.aspx?moduleId=35020" TargetMode="External"/><Relationship Id="rId23" Type="http://schemas.openxmlformats.org/officeDocument/2006/relationships/hyperlink" Target="https://www.uniag.sk/sk/odborne-programy-a-kurzy" TargetMode="External"/><Relationship Id="rId119" Type="http://schemas.openxmlformats.org/officeDocument/2006/relationships/hyperlink" Target="https://www.crz.gov.sk/zmluva/9868991/" TargetMode="External"/><Relationship Id="rId44" Type="http://schemas.openxmlformats.org/officeDocument/2006/relationships/hyperlink" Target="http://isdv.iedu.sk/CourseDetail.aspx?moduleId=41798" TargetMode="External"/><Relationship Id="rId65" Type="http://schemas.openxmlformats.org/officeDocument/2006/relationships/hyperlink" Target="http://isdv.iedu.sk/CourseDetail.aspx?moduleId=35020" TargetMode="External"/><Relationship Id="rId86" Type="http://schemas.openxmlformats.org/officeDocument/2006/relationships/hyperlink" Target="https://www.uniag.sk/sk/odborne-programy-a-kurzy" TargetMode="External"/><Relationship Id="rId130" Type="http://schemas.openxmlformats.org/officeDocument/2006/relationships/hyperlink" Target="https://www.crz.gov.sk/zmluva/9256013/" TargetMode="External"/><Relationship Id="rId151" Type="http://schemas.openxmlformats.org/officeDocument/2006/relationships/hyperlink" Target="http://atip.woerwagpharma.sk/" TargetMode="External"/><Relationship Id="rId172" Type="http://schemas.openxmlformats.org/officeDocument/2006/relationships/hyperlink" Target="https://www.fpu.sk/wp-content/uploads/vyzva-4-2024.pdf" TargetMode="External"/><Relationship Id="rId193" Type="http://schemas.openxmlformats.org/officeDocument/2006/relationships/comments" Target="../comments5.xml"/><Relationship Id="rId13" Type="http://schemas.openxmlformats.org/officeDocument/2006/relationships/hyperlink" Target="https://www.uniag.sk/sk/odborne-programy-a-kurzy" TargetMode="External"/><Relationship Id="rId109" Type="http://schemas.openxmlformats.org/officeDocument/2006/relationships/hyperlink" Target="https://www.crz.gov.sk/zmluva/9591426/" TargetMode="External"/><Relationship Id="rId34" Type="http://schemas.openxmlformats.org/officeDocument/2006/relationships/hyperlink" Target="https://www.uniag.sk/sk/odborne-programy-a-kurzy" TargetMode="External"/><Relationship Id="rId50" Type="http://schemas.openxmlformats.org/officeDocument/2006/relationships/hyperlink" Target="http://isdv.iedu.sk/CourseDetail.aspx?moduleId=41798" TargetMode="External"/><Relationship Id="rId55" Type="http://schemas.openxmlformats.org/officeDocument/2006/relationships/hyperlink" Target="http://isdv.iedu.sk/CourseDetail.aspx?moduleId=35020" TargetMode="External"/><Relationship Id="rId76" Type="http://schemas.openxmlformats.org/officeDocument/2006/relationships/hyperlink" Target="https://www.uniag.sk/sk/odborne-programy-a-kurzy" TargetMode="External"/><Relationship Id="rId97" Type="http://schemas.openxmlformats.org/officeDocument/2006/relationships/hyperlink" Target="https://www.crz.gov.sk/data/att/5032155.pdf" TargetMode="External"/><Relationship Id="rId104" Type="http://schemas.openxmlformats.org/officeDocument/2006/relationships/hyperlink" Target="https://www.crz.gov.sk/zmluva/9301906/" TargetMode="External"/><Relationship Id="rId120" Type="http://schemas.openxmlformats.org/officeDocument/2006/relationships/hyperlink" Target="https://www.crz.gov.sk/zmluva/9089006/" TargetMode="External"/><Relationship Id="rId125" Type="http://schemas.openxmlformats.org/officeDocument/2006/relationships/hyperlink" Target="https://trnava-vuc.sk/" TargetMode="External"/><Relationship Id="rId141" Type="http://schemas.openxmlformats.org/officeDocument/2006/relationships/hyperlink" Target="https://www.crz.gov.sk/zmluva/9901735/" TargetMode="External"/><Relationship Id="rId146" Type="http://schemas.openxmlformats.org/officeDocument/2006/relationships/hyperlink" Target="https://www.crz.gov.sk/zmluva/9758267/" TargetMode="External"/><Relationship Id="rId167" Type="http://schemas.openxmlformats.org/officeDocument/2006/relationships/hyperlink" Target="https://portal.ukf.sk/kvalita/index.php?r=projekty/projekty/view&amp;id=2923" TargetMode="External"/><Relationship Id="rId188" Type="http://schemas.openxmlformats.org/officeDocument/2006/relationships/hyperlink" Target="https://www.crz.gov.sk/zmluva/9716274/" TargetMode="External"/><Relationship Id="rId7" Type="http://schemas.openxmlformats.org/officeDocument/2006/relationships/hyperlink" Target="https://www.uniag.sk/sk/odborne-programy-a-kurzy" TargetMode="External"/><Relationship Id="rId71" Type="http://schemas.openxmlformats.org/officeDocument/2006/relationships/hyperlink" Target="http://isdv.iedu.sk/CourseDetail.aspx?moduleId=35020" TargetMode="External"/><Relationship Id="rId92" Type="http://schemas.openxmlformats.org/officeDocument/2006/relationships/hyperlink" Target="https://www.crz.gov.sk/data/att/4857871.pdf" TargetMode="External"/><Relationship Id="rId162" Type="http://schemas.openxmlformats.org/officeDocument/2006/relationships/hyperlink" Target="https://pga.pixelfederation.com/" TargetMode="External"/><Relationship Id="rId183" Type="http://schemas.openxmlformats.org/officeDocument/2006/relationships/hyperlink" Target="https://www.lita.sk/fond-lita" TargetMode="External"/><Relationship Id="rId2" Type="http://schemas.openxmlformats.org/officeDocument/2006/relationships/hyperlink" Target="https://www.upsvr.gov.sk/narodne-projekty-oznamenia-o-moznosti-predkladania-ziadosti-o-poskytnutie-financneho-prispevku/projekt-pravo-na-prve-zamestnanie.html?page_id=1347170" TargetMode="External"/><Relationship Id="rId29" Type="http://schemas.openxmlformats.org/officeDocument/2006/relationships/hyperlink" Target="https://www.uniag.sk/sk/odborne-programy-a-kurzy" TargetMode="External"/><Relationship Id="rId24" Type="http://schemas.openxmlformats.org/officeDocument/2006/relationships/hyperlink" Target="https://www.uniag.sk/sk/odborne-programy-a-kurzy" TargetMode="External"/><Relationship Id="rId40" Type="http://schemas.openxmlformats.org/officeDocument/2006/relationships/hyperlink" Target="http://isdv.iedu.sk/CourseDetail.aspx?moduleId=41798" TargetMode="External"/><Relationship Id="rId45" Type="http://schemas.openxmlformats.org/officeDocument/2006/relationships/hyperlink" Target="http://isdv.iedu.sk/CourseDetail.aspx?moduleId=41798" TargetMode="External"/><Relationship Id="rId66" Type="http://schemas.openxmlformats.org/officeDocument/2006/relationships/hyperlink" Target="http://isdv.iedu.sk/CourseDetail.aspx?moduleId=35020" TargetMode="External"/><Relationship Id="rId87" Type="http://schemas.openxmlformats.org/officeDocument/2006/relationships/hyperlink" Target="https://www.uniag.sk/sk/odborne-programy-a-kurzy" TargetMode="External"/><Relationship Id="rId110" Type="http://schemas.openxmlformats.org/officeDocument/2006/relationships/hyperlink" Target="https://www.crz.gov.sk/zmluva/9166915/" TargetMode="External"/><Relationship Id="rId115" Type="http://schemas.openxmlformats.org/officeDocument/2006/relationships/hyperlink" Target="https://www.crz.gov.sk/zmluva/9530904/" TargetMode="External"/><Relationship Id="rId131" Type="http://schemas.openxmlformats.org/officeDocument/2006/relationships/hyperlink" Target="https://www.crz.gov.sk/zmluva/9826130/" TargetMode="External"/><Relationship Id="rId136" Type="http://schemas.openxmlformats.org/officeDocument/2006/relationships/hyperlink" Target="https://www.crz.gov.sk/zmluva/9109603/" TargetMode="External"/><Relationship Id="rId157" Type="http://schemas.openxmlformats.org/officeDocument/2006/relationships/hyperlink" Target="https://www.uvo.gov.sk/vestnik-a-registre/vestnik/oznamenie/detail/1283073?cHash=89bbd1d1504595e81a6d739e97370e02" TargetMode="External"/><Relationship Id="rId178" Type="http://schemas.openxmlformats.org/officeDocument/2006/relationships/hyperlink" Target="https://www.fpu.sk/wp-content/uploads/vyzva-4-2024.pdf" TargetMode="External"/><Relationship Id="rId61" Type="http://schemas.openxmlformats.org/officeDocument/2006/relationships/hyperlink" Target="http://isdv.iedu.sk/CourseDetail.aspx?moduleId=35020" TargetMode="External"/><Relationship Id="rId82" Type="http://schemas.openxmlformats.org/officeDocument/2006/relationships/hyperlink" Target="https://www.uniag.sk/sk/odborne-programy-a-kurzy" TargetMode="External"/><Relationship Id="rId152" Type="http://schemas.openxmlformats.org/officeDocument/2006/relationships/hyperlink" Target="https://www.crz.gov.sk/zmluva/8594002/" TargetMode="External"/><Relationship Id="rId173" Type="http://schemas.openxmlformats.org/officeDocument/2006/relationships/hyperlink" Target="https://www.fpu.sk/wp-content/uploads/vyzva-4-2024.pdf" TargetMode="External"/><Relationship Id="rId19" Type="http://schemas.openxmlformats.org/officeDocument/2006/relationships/hyperlink" Target="https://www.uniag.sk/sk/odborne-programy-a-kurzy" TargetMode="External"/><Relationship Id="rId14" Type="http://schemas.openxmlformats.org/officeDocument/2006/relationships/hyperlink" Target="https://www.uniag.sk/sk/odborne-programy-a-kurzy" TargetMode="External"/><Relationship Id="rId30" Type="http://schemas.openxmlformats.org/officeDocument/2006/relationships/hyperlink" Target="http://isdv.iedu.sk/CourseDetail.aspx?moduleId=41798" TargetMode="External"/><Relationship Id="rId35" Type="http://schemas.openxmlformats.org/officeDocument/2006/relationships/hyperlink" Target="http://isdv.iedu.sk/CourseDetail.aspx?moduleId=41798" TargetMode="External"/><Relationship Id="rId56" Type="http://schemas.openxmlformats.org/officeDocument/2006/relationships/hyperlink" Target="http://isdv.iedu.sk/CourseDetail.aspx?moduleId=35020" TargetMode="External"/><Relationship Id="rId77" Type="http://schemas.openxmlformats.org/officeDocument/2006/relationships/hyperlink" Target="https://www.uniag.sk/sk/odborne-programy-a-kurzy" TargetMode="External"/><Relationship Id="rId100" Type="http://schemas.openxmlformats.org/officeDocument/2006/relationships/hyperlink" Target="https://www.crz.gov.sk/zmluva/7045052/" TargetMode="External"/><Relationship Id="rId105" Type="http://schemas.openxmlformats.org/officeDocument/2006/relationships/hyperlink" Target="https://www.crz.gov.sk/zmluva/9400211/" TargetMode="External"/><Relationship Id="rId126" Type="http://schemas.openxmlformats.org/officeDocument/2006/relationships/hyperlink" Target="http://www.visegradfund.org/" TargetMode="External"/><Relationship Id="rId147" Type="http://schemas.openxmlformats.org/officeDocument/2006/relationships/hyperlink" Target="https://bratislavskykraj.sk/urad-bsk/dotacie/" TargetMode="External"/><Relationship Id="rId168" Type="http://schemas.openxmlformats.org/officeDocument/2006/relationships/hyperlink" Target="https://portal.ukf.sk/kvalita/index.php?r=projekty/projekty/view&amp;id=3041" TargetMode="External"/><Relationship Id="rId8" Type="http://schemas.openxmlformats.org/officeDocument/2006/relationships/hyperlink" Target="http://isdv.iedu.sk/CourseDetail.aspx?moduleId=35020" TargetMode="External"/><Relationship Id="rId51" Type="http://schemas.openxmlformats.org/officeDocument/2006/relationships/hyperlink" Target="http://isdv.iedu.sk/CourseDetail.aspx?moduleId=35020" TargetMode="External"/><Relationship Id="rId72" Type="http://schemas.openxmlformats.org/officeDocument/2006/relationships/hyperlink" Target="https://www.uniag.sk/sk/odborne-programy-a-kurzy" TargetMode="External"/><Relationship Id="rId93" Type="http://schemas.openxmlformats.org/officeDocument/2006/relationships/hyperlink" Target="https://www.crz.gov.sk/data/att/5032196.pdf" TargetMode="External"/><Relationship Id="rId98" Type="http://schemas.openxmlformats.org/officeDocument/2006/relationships/hyperlink" Target="https://uniag.sk/sk/oznamy-reader/medzigeneracna-letna-univerzita" TargetMode="External"/><Relationship Id="rId121" Type="http://schemas.openxmlformats.org/officeDocument/2006/relationships/hyperlink" Target="https://www.crz.gov.sk/zmluva/9017275/" TargetMode="External"/><Relationship Id="rId142" Type="http://schemas.openxmlformats.org/officeDocument/2006/relationships/hyperlink" Target="https://www.crz.gov.sk/zmluva/9845206/" TargetMode="External"/><Relationship Id="rId163" Type="http://schemas.openxmlformats.org/officeDocument/2006/relationships/hyperlink" Target="https://www.daad.de/de/infos-services-fuer-hochschulen/weiterfuehrende-infos-zu-daad-foerderprogrammen/ppp/" TargetMode="External"/><Relationship Id="rId184" Type="http://schemas.openxmlformats.org/officeDocument/2006/relationships/hyperlink" Target="https://www.crz.gov.sk/zmluva/10072054/" TargetMode="External"/><Relationship Id="rId189" Type="http://schemas.openxmlformats.org/officeDocument/2006/relationships/hyperlink" Target="https://www.crz.gov.sk/zmluva/8996697/" TargetMode="External"/><Relationship Id="rId3" Type="http://schemas.openxmlformats.org/officeDocument/2006/relationships/hyperlink" Target="https://mfsr.egrant.sk/" TargetMode="External"/><Relationship Id="rId25" Type="http://schemas.openxmlformats.org/officeDocument/2006/relationships/hyperlink" Target="https://www.uniag.sk/sk/odborne-programy-a-kurzy" TargetMode="External"/><Relationship Id="rId46" Type="http://schemas.openxmlformats.org/officeDocument/2006/relationships/hyperlink" Target="http://isdv.iedu.sk/CourseDetail.aspx?moduleId=41798" TargetMode="External"/><Relationship Id="rId67" Type="http://schemas.openxmlformats.org/officeDocument/2006/relationships/hyperlink" Target="http://isdv.iedu.sk/CourseDetail.aspx?moduleId=35020" TargetMode="External"/><Relationship Id="rId116" Type="http://schemas.openxmlformats.org/officeDocument/2006/relationships/hyperlink" Target="https://www.crz.gov.sk/zmluva/9867555/" TargetMode="External"/><Relationship Id="rId137" Type="http://schemas.openxmlformats.org/officeDocument/2006/relationships/hyperlink" Target="https://www.crz.gov.sk/zmluva/9068479/" TargetMode="External"/><Relationship Id="rId158" Type="http://schemas.openxmlformats.org/officeDocument/2006/relationships/hyperlink" Target="https://www.crz.gov.sk/zmluva/10030828/" TargetMode="External"/><Relationship Id="rId20" Type="http://schemas.openxmlformats.org/officeDocument/2006/relationships/hyperlink" Target="https://www.uniag.sk/sk/odborne-programy-a-kurzy" TargetMode="External"/><Relationship Id="rId41" Type="http://schemas.openxmlformats.org/officeDocument/2006/relationships/hyperlink" Target="http://isdv.iedu.sk/CourseDetail.aspx?moduleId=41798" TargetMode="External"/><Relationship Id="rId62" Type="http://schemas.openxmlformats.org/officeDocument/2006/relationships/hyperlink" Target="http://isdv.iedu.sk/CourseDetail.aspx?moduleId=35020" TargetMode="External"/><Relationship Id="rId83" Type="http://schemas.openxmlformats.org/officeDocument/2006/relationships/hyperlink" Target="https://www.uniag.sk/sk/odborne-programy-a-kurzy" TargetMode="External"/><Relationship Id="rId88" Type="http://schemas.openxmlformats.org/officeDocument/2006/relationships/hyperlink" Target="https://www.uniag.sk/sk/odborne-programy-a-kurzy" TargetMode="External"/><Relationship Id="rId111" Type="http://schemas.openxmlformats.org/officeDocument/2006/relationships/hyperlink" Target="https://www.crz.gov.sk/zmluva/9336070/" TargetMode="External"/><Relationship Id="rId132" Type="http://schemas.openxmlformats.org/officeDocument/2006/relationships/hyperlink" Target="https://www.crz.gov.sk/zmluva/9483778/" TargetMode="External"/><Relationship Id="rId153" Type="http://schemas.openxmlformats.org/officeDocument/2006/relationships/hyperlink" Target="https://www.crz.gov.sk/zmluva/8101266/" TargetMode="External"/><Relationship Id="rId174" Type="http://schemas.openxmlformats.org/officeDocument/2006/relationships/hyperlink" Target="https://www.fpu.sk/wp-content/uploads/vyzva-4-2024.pdf" TargetMode="External"/><Relationship Id="rId179" Type="http://schemas.openxmlformats.org/officeDocument/2006/relationships/hyperlink" Target="https://www.fpu.sk/wp-content/uploads/vyzva-4-2024.pdf" TargetMode="External"/><Relationship Id="rId190" Type="http://schemas.openxmlformats.org/officeDocument/2006/relationships/hyperlink" Target="https://slovak-press-photo.sk/porota-pre-fotograficke-prace-2024/" TargetMode="External"/><Relationship Id="rId15" Type="http://schemas.openxmlformats.org/officeDocument/2006/relationships/hyperlink" Target="https://www.uniag.sk/sk/odborne-programy-a-kurzy" TargetMode="External"/><Relationship Id="rId36" Type="http://schemas.openxmlformats.org/officeDocument/2006/relationships/hyperlink" Target="http://isdv.iedu.sk/CourseDetail.aspx?moduleId=41798" TargetMode="External"/><Relationship Id="rId57" Type="http://schemas.openxmlformats.org/officeDocument/2006/relationships/hyperlink" Target="http://isdv.iedu.sk/CourseDetail.aspx?moduleId=35020" TargetMode="External"/><Relationship Id="rId106" Type="http://schemas.openxmlformats.org/officeDocument/2006/relationships/hyperlink" Target="https://www.crz.gov.sk/zmluva/9412712/" TargetMode="External"/><Relationship Id="rId127" Type="http://schemas.openxmlformats.org/officeDocument/2006/relationships/hyperlink" Target="https://www.crz.gov.sk/zmluva/9917615/" TargetMode="External"/><Relationship Id="rId10" Type="http://schemas.openxmlformats.org/officeDocument/2006/relationships/hyperlink" Target="https://www.uniag.sk/sk/odborne-programy-a-kurzy" TargetMode="External"/><Relationship Id="rId31" Type="http://schemas.openxmlformats.org/officeDocument/2006/relationships/hyperlink" Target="https://www.uniag.sk/sk/odborne-programy-a-kurzy" TargetMode="External"/><Relationship Id="rId52" Type="http://schemas.openxmlformats.org/officeDocument/2006/relationships/hyperlink" Target="http://isdv.iedu.sk/CourseDetail.aspx?moduleId=35020" TargetMode="External"/><Relationship Id="rId73" Type="http://schemas.openxmlformats.org/officeDocument/2006/relationships/hyperlink" Target="https://www.uniag.sk/sk/odborne-programy-a-kurzy" TargetMode="External"/><Relationship Id="rId78" Type="http://schemas.openxmlformats.org/officeDocument/2006/relationships/hyperlink" Target="https://www.uniag.sk/sk/odborne-programy-a-kurzy" TargetMode="External"/><Relationship Id="rId94" Type="http://schemas.openxmlformats.org/officeDocument/2006/relationships/hyperlink" Target="https://www.crz.gov.sk/data/att/4851413.pdf" TargetMode="External"/><Relationship Id="rId99" Type="http://schemas.openxmlformats.org/officeDocument/2006/relationships/hyperlink" Target="https://www.crz.gov.sk/4295986/" TargetMode="External"/><Relationship Id="rId101" Type="http://schemas.openxmlformats.org/officeDocument/2006/relationships/hyperlink" Target="https://www.crz.gov.sk/zmluva/9652824/" TargetMode="External"/><Relationship Id="rId122" Type="http://schemas.openxmlformats.org/officeDocument/2006/relationships/hyperlink" Target="https://www.crz.gov.sk/zmluva/9138713/" TargetMode="External"/><Relationship Id="rId143" Type="http://schemas.openxmlformats.org/officeDocument/2006/relationships/hyperlink" Target="https://www.crz.gov.sk/zmluva/9068351/" TargetMode="External"/><Relationship Id="rId148" Type="http://schemas.openxmlformats.org/officeDocument/2006/relationships/hyperlink" Target="https://www.nadacia-volkswagen.sk/" TargetMode="External"/><Relationship Id="rId164" Type="http://schemas.openxmlformats.org/officeDocument/2006/relationships/hyperlink" Target="https://portal.ukf.sk/kvalita/index.php?r=projekty/projekty/view&amp;id=3014" TargetMode="External"/><Relationship Id="rId169" Type="http://schemas.openxmlformats.org/officeDocument/2006/relationships/hyperlink" Target="https://www.minedu.sk/vyzva-na-podavanie-rozvojovych-projektov-verejnych-vysokych-skol-v-roku-2024/" TargetMode="External"/><Relationship Id="rId185" Type="http://schemas.openxmlformats.org/officeDocument/2006/relationships/hyperlink" Target="https://www.crz.gov.sk/zmluva/9999699/" TargetMode="External"/><Relationship Id="rId4" Type="http://schemas.openxmlformats.org/officeDocument/2006/relationships/hyperlink" Target="https://crz.gov.sk/zmluva/9470364/" TargetMode="External"/><Relationship Id="rId9" Type="http://schemas.openxmlformats.org/officeDocument/2006/relationships/hyperlink" Target="https://www.uniag.sk/sk/odborne-programy-a-kurzy" TargetMode="External"/><Relationship Id="rId180" Type="http://schemas.openxmlformats.org/officeDocument/2006/relationships/hyperlink" Target="https://www.lita.sk/fond-lita" TargetMode="External"/><Relationship Id="rId26" Type="http://schemas.openxmlformats.org/officeDocument/2006/relationships/hyperlink" Target="https://www.uniag.sk/sk/odborne-programy-a-kurzy" TargetMode="External"/><Relationship Id="rId47" Type="http://schemas.openxmlformats.org/officeDocument/2006/relationships/hyperlink" Target="http://isdv.iedu.sk/CourseDetail.aspx?moduleId=41798" TargetMode="External"/><Relationship Id="rId68" Type="http://schemas.openxmlformats.org/officeDocument/2006/relationships/hyperlink" Target="http://isdv.iedu.sk/CourseDetail.aspx?moduleId=35020" TargetMode="External"/><Relationship Id="rId89" Type="http://schemas.openxmlformats.org/officeDocument/2006/relationships/hyperlink" Target="https://www.crz.gov.sk/data/att/5129308.pdf" TargetMode="External"/><Relationship Id="rId112" Type="http://schemas.openxmlformats.org/officeDocument/2006/relationships/hyperlink" Target="https://www.crz.gov.sk/zmluva/9336101/" TargetMode="External"/><Relationship Id="rId133" Type="http://schemas.openxmlformats.org/officeDocument/2006/relationships/hyperlink" Target="https://www.crz.gov.sk/zmluva/9331791/" TargetMode="External"/><Relationship Id="rId154" Type="http://schemas.openxmlformats.org/officeDocument/2006/relationships/hyperlink" Target="https://www.crz.gov.sk/zmluva/9056302/" TargetMode="External"/><Relationship Id="rId175" Type="http://schemas.openxmlformats.org/officeDocument/2006/relationships/hyperlink" Target="https://www.fpu.sk/wp-content/uploads/vyzva-4-2024.pdf" TargetMode="External"/><Relationship Id="rId16" Type="http://schemas.openxmlformats.org/officeDocument/2006/relationships/hyperlink" Target="https://www.uniag.sk/sk/odborne-programy-a-kurzy" TargetMode="External"/><Relationship Id="rId37" Type="http://schemas.openxmlformats.org/officeDocument/2006/relationships/hyperlink" Target="http://isdv.iedu.sk/CourseDetail.aspx?moduleId=41798" TargetMode="External"/><Relationship Id="rId58" Type="http://schemas.openxmlformats.org/officeDocument/2006/relationships/hyperlink" Target="http://isdv.iedu.sk/CourseDetail.aspx?moduleId=35020" TargetMode="External"/><Relationship Id="rId79" Type="http://schemas.openxmlformats.org/officeDocument/2006/relationships/hyperlink" Target="https://www.uniag.sk/sk/odborne-programy-a-kurzy" TargetMode="External"/><Relationship Id="rId102" Type="http://schemas.openxmlformats.org/officeDocument/2006/relationships/hyperlink" Target="https://www.crz.gov.sk/zmluva/10025388/" TargetMode="External"/><Relationship Id="rId123" Type="http://schemas.openxmlformats.org/officeDocument/2006/relationships/hyperlink" Target="https://www.normoff.gov.sk/stranka/109/program-rozvoja-technickej-normalizacie-preklady/" TargetMode="External"/><Relationship Id="rId144" Type="http://schemas.openxmlformats.org/officeDocument/2006/relationships/hyperlink" Target="https://www.crz.gov.sk/zmluva/9483813/" TargetMode="External"/><Relationship Id="rId90" Type="http://schemas.openxmlformats.org/officeDocument/2006/relationships/hyperlink" Target="https://www.crz.gov.sk/data/att/4959476.pdf" TargetMode="External"/><Relationship Id="rId165" Type="http://schemas.openxmlformats.org/officeDocument/2006/relationships/hyperlink" Target="https://portal.ukf.sk/kvalita/index.php?r=projekty/projekty/view&amp;id=3023" TargetMode="External"/><Relationship Id="rId186" Type="http://schemas.openxmlformats.org/officeDocument/2006/relationships/hyperlink" Target="https://www.crz.gov.sk/data/att/5339628.pdf" TargetMode="External"/><Relationship Id="rId27" Type="http://schemas.openxmlformats.org/officeDocument/2006/relationships/hyperlink" Target="https://www.uniag.sk/sk/odborne-programy-a-kurzy" TargetMode="External"/><Relationship Id="rId48" Type="http://schemas.openxmlformats.org/officeDocument/2006/relationships/hyperlink" Target="http://isdv.iedu.sk/CourseDetail.aspx?moduleId=41798" TargetMode="External"/><Relationship Id="rId69" Type="http://schemas.openxmlformats.org/officeDocument/2006/relationships/hyperlink" Target="http://isdv.iedu.sk/CourseDetail.aspx?moduleId=35020" TargetMode="External"/><Relationship Id="rId113" Type="http://schemas.openxmlformats.org/officeDocument/2006/relationships/hyperlink" Target="https://www.crz.gov.sk/zmluva/9397993/" TargetMode="External"/><Relationship Id="rId134" Type="http://schemas.openxmlformats.org/officeDocument/2006/relationships/hyperlink" Target="https://www.crz.gov.sk/zmluva/9287814/" TargetMode="External"/><Relationship Id="rId80" Type="http://schemas.openxmlformats.org/officeDocument/2006/relationships/hyperlink" Target="https://www.uniag.sk/sk/odborne-programy-a-kurzy" TargetMode="External"/><Relationship Id="rId155" Type="http://schemas.openxmlformats.org/officeDocument/2006/relationships/hyperlink" Target="https://www.minedu.sk/26361-sk/profesijny-rozvoj-pedagogickych-zamestnancov-a-odbornych-zamestnancov/" TargetMode="External"/><Relationship Id="rId176" Type="http://schemas.openxmlformats.org/officeDocument/2006/relationships/hyperlink" Target="https://www.fpu.sk/wp-content/uploads/vyzva-4-2024.pdf" TargetMode="External"/><Relationship Id="rId17" Type="http://schemas.openxmlformats.org/officeDocument/2006/relationships/hyperlink" Target="https://www.uniag.sk/sk/odborne-programy-a-kurzy" TargetMode="External"/><Relationship Id="rId38" Type="http://schemas.openxmlformats.org/officeDocument/2006/relationships/hyperlink" Target="http://isdv.iedu.sk/CourseDetail.aspx?moduleId=41798" TargetMode="External"/><Relationship Id="rId59" Type="http://schemas.openxmlformats.org/officeDocument/2006/relationships/hyperlink" Target="http://isdv.iedu.sk/CourseDetail.aspx?moduleId=35020" TargetMode="External"/><Relationship Id="rId103" Type="http://schemas.openxmlformats.org/officeDocument/2006/relationships/hyperlink" Target="https://www.crz.gov.sk/zmluva/10155895/" TargetMode="External"/><Relationship Id="rId124" Type="http://schemas.openxmlformats.org/officeDocument/2006/relationships/hyperlink" Target="https://www.bbsk.sk/sekcie/dotacie" TargetMode="External"/><Relationship Id="rId70" Type="http://schemas.openxmlformats.org/officeDocument/2006/relationships/hyperlink" Target="https://www.uniag.sk/sk/odborne-programy-a-kurzy" TargetMode="External"/><Relationship Id="rId91" Type="http://schemas.openxmlformats.org/officeDocument/2006/relationships/hyperlink" Target="https://www.crz.gov.sk/data/att/5247325.pdf" TargetMode="External"/><Relationship Id="rId145" Type="http://schemas.openxmlformats.org/officeDocument/2006/relationships/hyperlink" Target="https://www.crz.gov.sk/zmluva/8848231/" TargetMode="External"/><Relationship Id="rId166" Type="http://schemas.openxmlformats.org/officeDocument/2006/relationships/hyperlink" Target="https://portal.ukf.sk/kvalita/index.php?r=projekty/projekty/view&amp;id=3022" TargetMode="External"/><Relationship Id="rId187" Type="http://schemas.openxmlformats.org/officeDocument/2006/relationships/hyperlink" Target="https://www.crz.gov.sk/zmluva/9834895/" TargetMode="External"/><Relationship Id="rId1" Type="http://schemas.openxmlformats.org/officeDocument/2006/relationships/hyperlink" Target="https://behealthproject.eu/sk/about-the-project/" TargetMode="External"/><Relationship Id="rId28" Type="http://schemas.openxmlformats.org/officeDocument/2006/relationships/hyperlink" Target="https://www.uniag.sk/sk/odborne-programy-a-kurzy" TargetMode="External"/><Relationship Id="rId49" Type="http://schemas.openxmlformats.org/officeDocument/2006/relationships/hyperlink" Target="http://isdv.iedu.sk/CourseDetail.aspx?moduleId=41798" TargetMode="External"/><Relationship Id="rId114" Type="http://schemas.openxmlformats.org/officeDocument/2006/relationships/hyperlink" Target="https://www.crz.gov.sk/zmluva/9530941/" TargetMode="External"/><Relationship Id="rId60" Type="http://schemas.openxmlformats.org/officeDocument/2006/relationships/hyperlink" Target="http://isdv.iedu.sk/CourseDetail.aspx?moduleId=35020" TargetMode="External"/><Relationship Id="rId81" Type="http://schemas.openxmlformats.org/officeDocument/2006/relationships/hyperlink" Target="https://www.uniag.sk/sk/odborne-programy-a-kurzy" TargetMode="External"/><Relationship Id="rId135" Type="http://schemas.openxmlformats.org/officeDocument/2006/relationships/hyperlink" Target="https://www.crz.gov.sk/zmluva/9207222/" TargetMode="External"/><Relationship Id="rId156" Type="http://schemas.openxmlformats.org/officeDocument/2006/relationships/hyperlink" Target="https://www.minedu.sk/26361-sk/profesijny-rozvoj-pedagogickych-zamestnancov-a-odbornych-zamestnancov/" TargetMode="External"/><Relationship Id="rId177" Type="http://schemas.openxmlformats.org/officeDocument/2006/relationships/hyperlink" Target="https://www.fpu.sk/wp-content/uploads/vyzva-4-2024.pdf" TargetMode="External"/><Relationship Id="rId18" Type="http://schemas.openxmlformats.org/officeDocument/2006/relationships/hyperlink" Target="https://www.uniag.sk/sk/odborne-programy-a-kurzy" TargetMode="External"/><Relationship Id="rId39" Type="http://schemas.openxmlformats.org/officeDocument/2006/relationships/hyperlink" Target="http://isdv.iedu.sk/CourseDetail.aspx?moduleId=41798"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7" tint="0.39997558519241921"/>
  </sheetPr>
  <dimension ref="A1:V295"/>
  <sheetViews>
    <sheetView topLeftCell="E1" zoomScaleNormal="100" workbookViewId="0">
      <selection activeCell="Q29" sqref="Q29"/>
    </sheetView>
  </sheetViews>
  <sheetFormatPr defaultRowHeight="14.5"/>
  <cols>
    <col min="1" max="1" width="23.7265625" customWidth="1"/>
    <col min="2" max="2" width="23.26953125" customWidth="1"/>
    <col min="3" max="3" width="24" customWidth="1"/>
    <col min="4" max="4" width="21.1796875" customWidth="1"/>
    <col min="5" max="5" width="18.1796875" customWidth="1"/>
    <col min="6" max="6" width="22" customWidth="1"/>
    <col min="7" max="7" width="19.26953125" customWidth="1"/>
    <col min="8" max="8" width="21" customWidth="1"/>
    <col min="9" max="9" width="21.54296875" customWidth="1"/>
    <col min="10" max="10" width="22.54296875" customWidth="1"/>
    <col min="11" max="11" width="23.81640625" customWidth="1"/>
    <col min="12" max="12" width="23" customWidth="1"/>
    <col min="13" max="13" width="15.81640625" customWidth="1"/>
    <col min="14" max="14" width="13.81640625" bestFit="1" customWidth="1"/>
    <col min="17" max="17" width="15.1796875" customWidth="1"/>
    <col min="18" max="18" width="27.54296875" customWidth="1"/>
    <col min="19" max="19" width="28.26953125" customWidth="1"/>
    <col min="20" max="20" width="27.81640625" customWidth="1"/>
    <col min="22" max="22" width="22.54296875" customWidth="1"/>
  </cols>
  <sheetData>
    <row r="1" spans="1:22" s="9" customFormat="1" ht="31.5" customHeight="1">
      <c r="A1" s="481" t="s">
        <v>2110</v>
      </c>
      <c r="B1" s="481"/>
      <c r="Q1" s="482"/>
      <c r="U1" s="483"/>
    </row>
    <row r="2" spans="1:22" s="270" customFormat="1" ht="75.75" hidden="1" customHeight="1" thickBot="1">
      <c r="A2" s="497" t="s">
        <v>20</v>
      </c>
      <c r="B2" s="498" t="s">
        <v>21</v>
      </c>
      <c r="C2" s="484" t="s">
        <v>2111</v>
      </c>
      <c r="D2" s="484" t="s">
        <v>2112</v>
      </c>
      <c r="E2" s="484" t="s">
        <v>24</v>
      </c>
      <c r="F2" s="485" t="s">
        <v>25</v>
      </c>
      <c r="G2" s="486" t="s">
        <v>26</v>
      </c>
      <c r="H2" s="487" t="s">
        <v>27</v>
      </c>
      <c r="I2" s="484" t="s">
        <v>28</v>
      </c>
      <c r="J2" s="484" t="s">
        <v>2113</v>
      </c>
      <c r="K2" s="484" t="s">
        <v>2114</v>
      </c>
      <c r="L2" s="484" t="s">
        <v>31</v>
      </c>
      <c r="M2" s="484" t="s">
        <v>2115</v>
      </c>
      <c r="N2" s="484" t="s">
        <v>33</v>
      </c>
      <c r="O2" s="484" t="s">
        <v>34</v>
      </c>
      <c r="P2" s="484" t="s">
        <v>35</v>
      </c>
      <c r="Q2" s="488" t="s">
        <v>2116</v>
      </c>
      <c r="R2" s="484" t="s">
        <v>2117</v>
      </c>
      <c r="S2" s="484" t="s">
        <v>38</v>
      </c>
      <c r="T2" s="484" t="s">
        <v>2118</v>
      </c>
      <c r="U2" s="269" t="s">
        <v>40</v>
      </c>
      <c r="V2" s="269" t="s">
        <v>41</v>
      </c>
    </row>
    <row r="3" spans="1:22" s="9" customFormat="1" ht="409.5" hidden="1">
      <c r="A3" s="499" t="s">
        <v>1</v>
      </c>
      <c r="B3" s="12" t="s">
        <v>9</v>
      </c>
      <c r="C3" s="4" t="s">
        <v>2119</v>
      </c>
      <c r="D3" s="4" t="s">
        <v>2120</v>
      </c>
      <c r="E3" s="4" t="s">
        <v>2121</v>
      </c>
      <c r="F3" s="471" t="s">
        <v>3</v>
      </c>
      <c r="G3" s="471" t="s">
        <v>4</v>
      </c>
      <c r="H3" s="471" t="s">
        <v>2122</v>
      </c>
      <c r="I3" s="500" t="s">
        <v>6</v>
      </c>
      <c r="J3" s="276" t="s">
        <v>2123</v>
      </c>
      <c r="K3" s="4" t="s">
        <v>2124</v>
      </c>
      <c r="L3" s="4" t="s">
        <v>2125</v>
      </c>
      <c r="M3" s="501">
        <v>42418933</v>
      </c>
      <c r="N3" s="49">
        <v>45372</v>
      </c>
      <c r="O3" s="4">
        <v>2024</v>
      </c>
      <c r="P3" s="4">
        <v>2025</v>
      </c>
      <c r="Q3" s="6">
        <v>6000</v>
      </c>
      <c r="R3" s="4" t="s">
        <v>2126</v>
      </c>
      <c r="S3" s="4" t="s">
        <v>2127</v>
      </c>
      <c r="T3" s="4" t="s">
        <v>2128</v>
      </c>
      <c r="U3" s="8" t="s">
        <v>12</v>
      </c>
      <c r="V3" s="7"/>
    </row>
    <row r="4" spans="1:22" s="9" customFormat="1" ht="37.5" hidden="1">
      <c r="A4" s="502" t="s">
        <v>1</v>
      </c>
      <c r="B4" s="503" t="s">
        <v>2</v>
      </c>
      <c r="C4" s="4" t="s">
        <v>2129</v>
      </c>
      <c r="D4" s="4" t="s">
        <v>2130</v>
      </c>
      <c r="E4" s="12" t="s">
        <v>2131</v>
      </c>
      <c r="F4" s="472" t="s">
        <v>3</v>
      </c>
      <c r="G4" s="472" t="s">
        <v>4</v>
      </c>
      <c r="H4" s="472" t="s">
        <v>5</v>
      </c>
      <c r="I4" s="4" t="s">
        <v>6</v>
      </c>
      <c r="J4" s="473" t="s">
        <v>2132</v>
      </c>
      <c r="K4" s="4" t="s">
        <v>2124</v>
      </c>
      <c r="L4" s="4" t="s">
        <v>2125</v>
      </c>
      <c r="M4" s="501">
        <v>42418933</v>
      </c>
      <c r="N4" s="49">
        <v>45372</v>
      </c>
      <c r="O4" s="4">
        <v>2024</v>
      </c>
      <c r="P4" s="4">
        <v>2024</v>
      </c>
      <c r="Q4" s="6">
        <v>2000</v>
      </c>
      <c r="R4" s="4"/>
      <c r="S4" s="4" t="s">
        <v>2133</v>
      </c>
      <c r="T4" s="4"/>
      <c r="U4" s="8" t="s">
        <v>12</v>
      </c>
      <c r="V4" s="7"/>
    </row>
    <row r="5" spans="1:22" s="9" customFormat="1" ht="50" hidden="1">
      <c r="A5" s="502" t="s">
        <v>1</v>
      </c>
      <c r="B5" s="513" t="s">
        <v>2</v>
      </c>
      <c r="C5" s="11" t="s">
        <v>2134</v>
      </c>
      <c r="D5" s="4" t="s">
        <v>2135</v>
      </c>
      <c r="E5" s="12" t="s">
        <v>2136</v>
      </c>
      <c r="F5" s="472" t="s">
        <v>3</v>
      </c>
      <c r="G5" s="472" t="s">
        <v>4</v>
      </c>
      <c r="H5" s="472" t="s">
        <v>5</v>
      </c>
      <c r="I5" s="4" t="s">
        <v>6</v>
      </c>
      <c r="J5" s="473" t="s">
        <v>2132</v>
      </c>
      <c r="K5" s="4" t="s">
        <v>2124</v>
      </c>
      <c r="L5" s="4" t="s">
        <v>2125</v>
      </c>
      <c r="M5" s="501">
        <v>42418933</v>
      </c>
      <c r="N5" s="49">
        <v>45401</v>
      </c>
      <c r="O5" s="4">
        <v>2024</v>
      </c>
      <c r="P5" s="4">
        <v>2024</v>
      </c>
      <c r="Q5" s="6">
        <v>2000</v>
      </c>
      <c r="R5" s="4"/>
      <c r="S5" s="4" t="s">
        <v>2137</v>
      </c>
      <c r="T5" s="4"/>
      <c r="U5" s="8" t="s">
        <v>12</v>
      </c>
      <c r="V5" s="7"/>
    </row>
    <row r="6" spans="1:22" s="9" customFormat="1" ht="37.5" hidden="1">
      <c r="A6" s="502" t="s">
        <v>1</v>
      </c>
      <c r="B6" s="503" t="s">
        <v>2</v>
      </c>
      <c r="C6" s="4" t="s">
        <v>2138</v>
      </c>
      <c r="D6" s="4" t="s">
        <v>2139</v>
      </c>
      <c r="E6" s="12" t="s">
        <v>2140</v>
      </c>
      <c r="F6" s="472" t="s">
        <v>3</v>
      </c>
      <c r="G6" s="472" t="s">
        <v>4</v>
      </c>
      <c r="H6" s="472" t="s">
        <v>5</v>
      </c>
      <c r="I6" s="4" t="s">
        <v>6</v>
      </c>
      <c r="J6" s="473" t="s">
        <v>2132</v>
      </c>
      <c r="K6" s="4" t="s">
        <v>2124</v>
      </c>
      <c r="L6" s="4" t="s">
        <v>2125</v>
      </c>
      <c r="M6" s="501">
        <v>42418933</v>
      </c>
      <c r="N6" s="49">
        <v>45401</v>
      </c>
      <c r="O6" s="4">
        <v>2024</v>
      </c>
      <c r="P6" s="4">
        <v>2024</v>
      </c>
      <c r="Q6" s="6">
        <v>2000</v>
      </c>
      <c r="R6" s="4"/>
      <c r="S6" s="4" t="s">
        <v>2141</v>
      </c>
      <c r="T6" s="4"/>
      <c r="U6" s="8" t="s">
        <v>12</v>
      </c>
      <c r="V6" s="7"/>
    </row>
    <row r="7" spans="1:22" s="9" customFormat="1" ht="75.5" hidden="1" thickBot="1">
      <c r="A7" s="502" t="s">
        <v>1</v>
      </c>
      <c r="B7" s="504" t="s">
        <v>9</v>
      </c>
      <c r="C7" s="4" t="s">
        <v>2142</v>
      </c>
      <c r="D7" s="4" t="s">
        <v>2143</v>
      </c>
      <c r="E7" s="4" t="s">
        <v>2144</v>
      </c>
      <c r="F7" s="31" t="s">
        <v>3</v>
      </c>
      <c r="G7" s="31" t="s">
        <v>4</v>
      </c>
      <c r="H7" s="31" t="s">
        <v>2122</v>
      </c>
      <c r="I7" s="12" t="s">
        <v>6</v>
      </c>
      <c r="J7" s="4" t="s">
        <v>2123</v>
      </c>
      <c r="K7" s="4" t="s">
        <v>2124</v>
      </c>
      <c r="L7" s="4" t="s">
        <v>2125</v>
      </c>
      <c r="M7" s="501">
        <v>42418933</v>
      </c>
      <c r="N7" s="49">
        <v>45386</v>
      </c>
      <c r="O7" s="4">
        <v>2024</v>
      </c>
      <c r="P7" s="4">
        <v>2024</v>
      </c>
      <c r="Q7" s="6">
        <v>2000</v>
      </c>
      <c r="R7" s="53" t="s">
        <v>2145</v>
      </c>
      <c r="S7" s="4"/>
      <c r="T7" s="4"/>
      <c r="U7" s="8" t="s">
        <v>12</v>
      </c>
      <c r="V7" s="7"/>
    </row>
    <row r="8" spans="1:22" s="9" customFormat="1" ht="50.5" hidden="1" thickBot="1">
      <c r="A8" s="502" t="s">
        <v>1</v>
      </c>
      <c r="B8" s="504" t="s">
        <v>9</v>
      </c>
      <c r="C8" s="4" t="s">
        <v>2146</v>
      </c>
      <c r="D8" s="4" t="s">
        <v>2143</v>
      </c>
      <c r="E8" s="4" t="s">
        <v>2147</v>
      </c>
      <c r="F8" s="31" t="s">
        <v>3</v>
      </c>
      <c r="G8" s="31" t="s">
        <v>4</v>
      </c>
      <c r="H8" s="31" t="s">
        <v>2122</v>
      </c>
      <c r="I8" s="12" t="s">
        <v>6</v>
      </c>
      <c r="J8" s="4" t="s">
        <v>2123</v>
      </c>
      <c r="K8" s="4" t="s">
        <v>2124</v>
      </c>
      <c r="L8" s="4" t="s">
        <v>2125</v>
      </c>
      <c r="M8" s="501">
        <v>42418933</v>
      </c>
      <c r="N8" s="49">
        <v>45386</v>
      </c>
      <c r="O8" s="4">
        <v>2024</v>
      </c>
      <c r="P8" s="4">
        <v>2024</v>
      </c>
      <c r="Q8" s="6">
        <v>9000</v>
      </c>
      <c r="R8" s="4" t="s">
        <v>2148</v>
      </c>
      <c r="S8" s="4"/>
      <c r="T8" s="4"/>
      <c r="U8" s="8" t="s">
        <v>12</v>
      </c>
      <c r="V8" s="7"/>
    </row>
    <row r="9" spans="1:22" s="9" customFormat="1" ht="50" hidden="1">
      <c r="A9" s="502" t="s">
        <v>1</v>
      </c>
      <c r="B9" s="504" t="s">
        <v>2</v>
      </c>
      <c r="C9" s="4" t="s">
        <v>2149</v>
      </c>
      <c r="D9" s="4" t="s">
        <v>2150</v>
      </c>
      <c r="E9" s="12" t="s">
        <v>2151</v>
      </c>
      <c r="F9" s="472" t="s">
        <v>3</v>
      </c>
      <c r="G9" s="472" t="s">
        <v>4</v>
      </c>
      <c r="H9" s="472" t="s">
        <v>5</v>
      </c>
      <c r="I9" s="4" t="s">
        <v>6</v>
      </c>
      <c r="J9" s="473" t="s">
        <v>2132</v>
      </c>
      <c r="K9" s="4" t="s">
        <v>2124</v>
      </c>
      <c r="L9" s="4" t="s">
        <v>2125</v>
      </c>
      <c r="M9" s="501">
        <v>42418933</v>
      </c>
      <c r="N9" s="49">
        <v>45425</v>
      </c>
      <c r="O9" s="4">
        <v>2024</v>
      </c>
      <c r="P9" s="4">
        <v>2024</v>
      </c>
      <c r="Q9" s="6">
        <v>3000</v>
      </c>
      <c r="R9" s="4"/>
      <c r="S9" s="4" t="s">
        <v>2152</v>
      </c>
      <c r="T9" s="4"/>
      <c r="U9" s="8" t="s">
        <v>12</v>
      </c>
      <c r="V9" s="7"/>
    </row>
    <row r="10" spans="1:22" s="9" customFormat="1" ht="38" hidden="1" thickBot="1">
      <c r="A10" s="502" t="s">
        <v>1</v>
      </c>
      <c r="B10" s="504" t="s">
        <v>13</v>
      </c>
      <c r="C10" s="4" t="s">
        <v>2153</v>
      </c>
      <c r="D10" s="4" t="s">
        <v>2154</v>
      </c>
      <c r="E10" s="4" t="s">
        <v>2155</v>
      </c>
      <c r="F10" s="31" t="s">
        <v>3</v>
      </c>
      <c r="G10" s="31" t="s">
        <v>4</v>
      </c>
      <c r="H10" s="31" t="s">
        <v>17</v>
      </c>
      <c r="I10" s="12" t="s">
        <v>42</v>
      </c>
      <c r="J10" s="41" t="s">
        <v>2156</v>
      </c>
      <c r="K10" s="4" t="s">
        <v>2157</v>
      </c>
      <c r="L10" s="4" t="s">
        <v>2125</v>
      </c>
      <c r="M10" s="501">
        <v>42418933</v>
      </c>
      <c r="N10" s="49">
        <v>45372</v>
      </c>
      <c r="O10" s="4">
        <v>2024</v>
      </c>
      <c r="P10" s="4">
        <v>2024</v>
      </c>
      <c r="Q10" s="6">
        <v>5000</v>
      </c>
      <c r="R10" s="4"/>
      <c r="S10" s="4" t="s">
        <v>2158</v>
      </c>
      <c r="T10" s="4"/>
      <c r="U10" s="8" t="s">
        <v>12</v>
      </c>
      <c r="V10" s="7"/>
    </row>
    <row r="11" spans="1:22" s="9" customFormat="1" ht="37.5" hidden="1">
      <c r="A11" s="502" t="s">
        <v>1</v>
      </c>
      <c r="B11" s="504" t="s">
        <v>2</v>
      </c>
      <c r="C11" s="4" t="s">
        <v>2159</v>
      </c>
      <c r="D11" s="4" t="s">
        <v>2160</v>
      </c>
      <c r="E11" s="12" t="s">
        <v>2161</v>
      </c>
      <c r="F11" s="472" t="s">
        <v>3</v>
      </c>
      <c r="G11" s="472" t="s">
        <v>4</v>
      </c>
      <c r="H11" s="472" t="s">
        <v>5</v>
      </c>
      <c r="I11" s="4" t="s">
        <v>6</v>
      </c>
      <c r="J11" s="473" t="s">
        <v>2132</v>
      </c>
      <c r="K11" s="4" t="s">
        <v>2157</v>
      </c>
      <c r="L11" s="4" t="s">
        <v>2125</v>
      </c>
      <c r="M11" s="501">
        <v>42418933</v>
      </c>
      <c r="N11" s="49">
        <v>45372</v>
      </c>
      <c r="O11" s="4"/>
      <c r="P11" s="4"/>
      <c r="Q11" s="6">
        <v>2000</v>
      </c>
      <c r="R11" s="4"/>
      <c r="S11" s="4"/>
      <c r="T11" s="4"/>
      <c r="U11" s="8" t="s">
        <v>12</v>
      </c>
      <c r="V11" s="7"/>
    </row>
    <row r="12" spans="1:22" s="9" customFormat="1" ht="75" hidden="1">
      <c r="A12" s="502" t="s">
        <v>1</v>
      </c>
      <c r="B12" s="504" t="s">
        <v>2</v>
      </c>
      <c r="C12" s="4" t="s">
        <v>2162</v>
      </c>
      <c r="D12" s="4" t="s">
        <v>2163</v>
      </c>
      <c r="E12" s="12" t="s">
        <v>2164</v>
      </c>
      <c r="F12" s="474" t="s">
        <v>3</v>
      </c>
      <c r="G12" s="474" t="s">
        <v>4</v>
      </c>
      <c r="H12" s="472" t="s">
        <v>5</v>
      </c>
      <c r="I12" s="4" t="s">
        <v>6</v>
      </c>
      <c r="J12" s="473" t="s">
        <v>2132</v>
      </c>
      <c r="K12" s="4" t="s">
        <v>2157</v>
      </c>
      <c r="L12" s="4" t="s">
        <v>2125</v>
      </c>
      <c r="M12" s="501">
        <v>42418933</v>
      </c>
      <c r="N12" s="49">
        <v>45394</v>
      </c>
      <c r="O12" s="4"/>
      <c r="P12" s="4"/>
      <c r="Q12" s="6">
        <v>3000</v>
      </c>
      <c r="R12" s="4"/>
      <c r="S12" s="4"/>
      <c r="T12" s="4"/>
      <c r="U12" s="8" t="s">
        <v>12</v>
      </c>
      <c r="V12" s="7"/>
    </row>
    <row r="13" spans="1:22" s="9" customFormat="1" ht="39" hidden="1" thickBot="1">
      <c r="A13" s="502" t="s">
        <v>1</v>
      </c>
      <c r="B13" s="504" t="s">
        <v>9</v>
      </c>
      <c r="C13" s="4" t="s">
        <v>2165</v>
      </c>
      <c r="D13" s="4" t="s">
        <v>2166</v>
      </c>
      <c r="E13" s="12" t="s">
        <v>2167</v>
      </c>
      <c r="F13" s="475" t="s">
        <v>3</v>
      </c>
      <c r="G13" s="476" t="s">
        <v>4</v>
      </c>
      <c r="H13" s="477" t="s">
        <v>2122</v>
      </c>
      <c r="I13" s="12" t="s">
        <v>6</v>
      </c>
      <c r="J13" s="4" t="s">
        <v>2123</v>
      </c>
      <c r="K13" s="505" t="s">
        <v>2168</v>
      </c>
      <c r="L13" s="4" t="s">
        <v>2125</v>
      </c>
      <c r="M13" s="501">
        <v>42418933</v>
      </c>
      <c r="N13" s="49">
        <v>45386</v>
      </c>
      <c r="O13" s="4"/>
      <c r="P13" s="4"/>
      <c r="Q13" s="6">
        <v>1000</v>
      </c>
      <c r="R13" s="4"/>
      <c r="S13" s="4"/>
      <c r="T13" s="4"/>
      <c r="U13" s="8" t="s">
        <v>12</v>
      </c>
      <c r="V13" s="7"/>
    </row>
    <row r="14" spans="1:22" s="9" customFormat="1" ht="37.5" hidden="1">
      <c r="A14" s="502" t="s">
        <v>1</v>
      </c>
      <c r="B14" s="504" t="s">
        <v>2</v>
      </c>
      <c r="C14" s="4" t="s">
        <v>2169</v>
      </c>
      <c r="D14" s="4" t="s">
        <v>2170</v>
      </c>
      <c r="E14" s="12" t="s">
        <v>2171</v>
      </c>
      <c r="F14" s="478" t="s">
        <v>3</v>
      </c>
      <c r="G14" s="478" t="s">
        <v>4</v>
      </c>
      <c r="H14" s="472" t="s">
        <v>5</v>
      </c>
      <c r="I14" s="4" t="s">
        <v>6</v>
      </c>
      <c r="J14" s="473" t="s">
        <v>2132</v>
      </c>
      <c r="K14" s="4" t="s">
        <v>2157</v>
      </c>
      <c r="L14" s="4" t="s">
        <v>2125</v>
      </c>
      <c r="M14" s="501">
        <v>42418933</v>
      </c>
      <c r="N14" s="49">
        <v>45372</v>
      </c>
      <c r="O14" s="4"/>
      <c r="P14" s="4"/>
      <c r="Q14" s="6">
        <v>3000</v>
      </c>
      <c r="R14" s="4"/>
      <c r="S14" s="4"/>
      <c r="T14" s="4"/>
      <c r="U14" s="8" t="s">
        <v>12</v>
      </c>
      <c r="V14" s="7"/>
    </row>
    <row r="15" spans="1:22" s="9" customFormat="1" ht="50.5" hidden="1" thickBot="1">
      <c r="A15" s="502" t="s">
        <v>1</v>
      </c>
      <c r="B15" s="504" t="s">
        <v>13</v>
      </c>
      <c r="C15" s="4" t="s">
        <v>2172</v>
      </c>
      <c r="D15" s="4" t="s">
        <v>2173</v>
      </c>
      <c r="E15" s="4" t="s">
        <v>2174</v>
      </c>
      <c r="F15" s="31" t="s">
        <v>3</v>
      </c>
      <c r="G15" s="31" t="s">
        <v>4</v>
      </c>
      <c r="H15" s="31" t="s">
        <v>17</v>
      </c>
      <c r="I15" s="12" t="s">
        <v>42</v>
      </c>
      <c r="J15" s="41" t="s">
        <v>2156</v>
      </c>
      <c r="K15" s="4" t="s">
        <v>2157</v>
      </c>
      <c r="L15" s="4" t="s">
        <v>2125</v>
      </c>
      <c r="M15" s="501">
        <v>42418933</v>
      </c>
      <c r="N15" s="49">
        <v>45372</v>
      </c>
      <c r="O15" s="4">
        <v>2024</v>
      </c>
      <c r="P15" s="4">
        <v>2024</v>
      </c>
      <c r="Q15" s="6">
        <v>3000</v>
      </c>
      <c r="R15" s="4"/>
      <c r="S15" s="4" t="s">
        <v>2175</v>
      </c>
      <c r="T15" s="4"/>
      <c r="U15" s="8" t="s">
        <v>12</v>
      </c>
      <c r="V15" s="7"/>
    </row>
    <row r="16" spans="1:22" s="9" customFormat="1" ht="37.5" hidden="1">
      <c r="A16" s="502" t="s">
        <v>1</v>
      </c>
      <c r="B16" s="504" t="s">
        <v>2</v>
      </c>
      <c r="C16" s="4" t="s">
        <v>2176</v>
      </c>
      <c r="D16" s="4" t="s">
        <v>2160</v>
      </c>
      <c r="E16" s="12" t="s">
        <v>2177</v>
      </c>
      <c r="F16" s="472" t="s">
        <v>3</v>
      </c>
      <c r="G16" s="472" t="s">
        <v>4</v>
      </c>
      <c r="H16" s="472" t="s">
        <v>5</v>
      </c>
      <c r="I16" s="4" t="s">
        <v>6</v>
      </c>
      <c r="J16" s="473" t="s">
        <v>2132</v>
      </c>
      <c r="K16" s="4" t="s">
        <v>2124</v>
      </c>
      <c r="L16" s="4" t="s">
        <v>2125</v>
      </c>
      <c r="M16" s="501">
        <v>42418933</v>
      </c>
      <c r="N16" s="49">
        <v>45372</v>
      </c>
      <c r="O16" s="4">
        <v>2024</v>
      </c>
      <c r="P16" s="4">
        <v>2024</v>
      </c>
      <c r="Q16" s="6">
        <v>2000</v>
      </c>
      <c r="R16" s="4"/>
      <c r="S16" s="4" t="s">
        <v>2178</v>
      </c>
      <c r="T16" s="4"/>
      <c r="U16" s="8" t="s">
        <v>12</v>
      </c>
      <c r="V16" s="7"/>
    </row>
    <row r="17" spans="1:22" s="9" customFormat="1" ht="38" hidden="1" thickBot="1">
      <c r="A17" s="506" t="s">
        <v>1</v>
      </c>
      <c r="B17" s="507" t="s">
        <v>9</v>
      </c>
      <c r="C17" s="4" t="s">
        <v>2179</v>
      </c>
      <c r="D17" s="4" t="s">
        <v>2180</v>
      </c>
      <c r="E17" s="4" t="s">
        <v>2181</v>
      </c>
      <c r="F17" s="479" t="s">
        <v>3</v>
      </c>
      <c r="G17" s="479" t="s">
        <v>4</v>
      </c>
      <c r="H17" s="479" t="s">
        <v>10</v>
      </c>
      <c r="I17" s="12" t="s">
        <v>6</v>
      </c>
      <c r="J17" s="508" t="s">
        <v>2182</v>
      </c>
      <c r="K17" s="4" t="s">
        <v>2183</v>
      </c>
      <c r="L17" s="4" t="s">
        <v>2184</v>
      </c>
      <c r="M17" s="501">
        <v>42169330</v>
      </c>
      <c r="N17" s="49">
        <v>45440</v>
      </c>
      <c r="O17" s="4">
        <v>2024</v>
      </c>
      <c r="P17" s="4">
        <v>2025</v>
      </c>
      <c r="Q17" s="6">
        <v>1710</v>
      </c>
      <c r="R17" s="4"/>
      <c r="S17" s="4"/>
      <c r="T17" s="4"/>
      <c r="U17" s="8" t="s">
        <v>12</v>
      </c>
      <c r="V17" s="7"/>
    </row>
    <row r="18" spans="1:22" s="9" customFormat="1" ht="50" hidden="1">
      <c r="A18" s="506" t="s">
        <v>1</v>
      </c>
      <c r="B18" s="507" t="s">
        <v>2</v>
      </c>
      <c r="C18" s="4" t="s">
        <v>2185</v>
      </c>
      <c r="D18" s="4" t="s">
        <v>2163</v>
      </c>
      <c r="E18" s="12" t="s">
        <v>2186</v>
      </c>
      <c r="F18" s="472" t="s">
        <v>3</v>
      </c>
      <c r="G18" s="472" t="s">
        <v>4</v>
      </c>
      <c r="H18" s="472" t="s">
        <v>5</v>
      </c>
      <c r="I18" s="4" t="s">
        <v>6</v>
      </c>
      <c r="J18" s="473" t="s">
        <v>2187</v>
      </c>
      <c r="K18" s="4" t="s">
        <v>2188</v>
      </c>
      <c r="L18" s="4" t="s">
        <v>2189</v>
      </c>
      <c r="M18" s="509">
        <v>225690</v>
      </c>
      <c r="N18" s="49">
        <v>45307</v>
      </c>
      <c r="O18" s="4">
        <v>2024</v>
      </c>
      <c r="P18" s="4">
        <v>2024</v>
      </c>
      <c r="Q18" s="6">
        <v>600</v>
      </c>
      <c r="R18" s="4"/>
      <c r="S18" s="4" t="s">
        <v>2190</v>
      </c>
      <c r="T18" s="4"/>
      <c r="U18" s="8" t="s">
        <v>12</v>
      </c>
      <c r="V18" s="7"/>
    </row>
    <row r="19" spans="1:22" s="9" customFormat="1" ht="113" hidden="1" thickBot="1">
      <c r="A19" s="510" t="s">
        <v>1</v>
      </c>
      <c r="B19" s="511" t="s">
        <v>13</v>
      </c>
      <c r="C19" s="4" t="s">
        <v>2191</v>
      </c>
      <c r="D19" s="4" t="s">
        <v>2192</v>
      </c>
      <c r="E19" s="4" t="s">
        <v>2193</v>
      </c>
      <c r="F19" s="31" t="s">
        <v>3</v>
      </c>
      <c r="G19" s="31" t="s">
        <v>4</v>
      </c>
      <c r="H19" s="32" t="s">
        <v>17</v>
      </c>
      <c r="I19" s="4" t="s">
        <v>42</v>
      </c>
      <c r="J19" s="480" t="s">
        <v>2194</v>
      </c>
      <c r="K19" s="512" t="s">
        <v>2195</v>
      </c>
      <c r="L19" s="4" t="s">
        <v>2125</v>
      </c>
      <c r="M19" s="4">
        <v>42418933</v>
      </c>
      <c r="N19" s="49"/>
      <c r="O19" s="4">
        <v>2024</v>
      </c>
      <c r="P19" s="4">
        <v>2024</v>
      </c>
      <c r="Q19" s="6">
        <v>10000</v>
      </c>
      <c r="R19" s="4" t="s">
        <v>2196</v>
      </c>
      <c r="S19" s="4" t="s">
        <v>2197</v>
      </c>
      <c r="T19" s="7" t="s">
        <v>7</v>
      </c>
      <c r="U19" s="8" t="s">
        <v>2198</v>
      </c>
      <c r="V19" s="7" t="s">
        <v>2199</v>
      </c>
    </row>
    <row r="20" spans="1:22" s="9" customFormat="1" ht="75.5" hidden="1" thickBot="1">
      <c r="A20" s="510" t="s">
        <v>1</v>
      </c>
      <c r="B20" s="511" t="s">
        <v>13</v>
      </c>
      <c r="C20" s="4" t="s">
        <v>2200</v>
      </c>
      <c r="D20" s="4" t="s">
        <v>2201</v>
      </c>
      <c r="E20" s="4" t="s">
        <v>2202</v>
      </c>
      <c r="F20" s="31" t="s">
        <v>3</v>
      </c>
      <c r="G20" s="31" t="s">
        <v>4</v>
      </c>
      <c r="H20" s="32" t="s">
        <v>17</v>
      </c>
      <c r="I20" s="4" t="s">
        <v>42</v>
      </c>
      <c r="J20" s="480" t="s">
        <v>2203</v>
      </c>
      <c r="K20" s="512" t="s">
        <v>2204</v>
      </c>
      <c r="L20" s="4" t="s">
        <v>2125</v>
      </c>
      <c r="M20" s="4">
        <v>42418933</v>
      </c>
      <c r="N20" s="49" t="s">
        <v>241</v>
      </c>
      <c r="O20" s="4">
        <v>2024</v>
      </c>
      <c r="P20" s="4">
        <v>2024</v>
      </c>
      <c r="Q20" s="6">
        <v>1400</v>
      </c>
      <c r="R20" s="4" t="s">
        <v>2196</v>
      </c>
      <c r="S20" s="4" t="s">
        <v>2205</v>
      </c>
      <c r="T20" s="7" t="s">
        <v>2206</v>
      </c>
      <c r="U20" s="8" t="s">
        <v>2198</v>
      </c>
      <c r="V20" s="7" t="s">
        <v>2199</v>
      </c>
    </row>
    <row r="21" spans="1:22" s="9" customFormat="1" ht="388" hidden="1" thickBot="1">
      <c r="A21" s="560" t="s">
        <v>43</v>
      </c>
      <c r="B21" s="12" t="s">
        <v>44</v>
      </c>
      <c r="C21" s="4" t="s">
        <v>2289</v>
      </c>
      <c r="D21" s="4" t="s">
        <v>2290</v>
      </c>
      <c r="E21" s="3" t="s">
        <v>2291</v>
      </c>
      <c r="F21" s="75" t="s">
        <v>47</v>
      </c>
      <c r="G21" s="75" t="s">
        <v>48</v>
      </c>
      <c r="H21" s="422" t="s">
        <v>132</v>
      </c>
      <c r="I21" s="12" t="s">
        <v>50</v>
      </c>
      <c r="J21" s="4"/>
      <c r="K21" s="4" t="s">
        <v>2292</v>
      </c>
      <c r="L21" s="47" t="s">
        <v>2293</v>
      </c>
      <c r="M21" s="4">
        <v>151513</v>
      </c>
      <c r="N21" s="49">
        <v>44993</v>
      </c>
      <c r="O21" s="4">
        <v>2023</v>
      </c>
      <c r="P21" s="4">
        <v>2024</v>
      </c>
      <c r="Q21" s="50">
        <v>6510</v>
      </c>
      <c r="R21" s="4" t="s">
        <v>2294</v>
      </c>
      <c r="S21" s="4" t="s">
        <v>2295</v>
      </c>
      <c r="T21" s="4"/>
      <c r="U21" s="8" t="s">
        <v>12</v>
      </c>
      <c r="V21" s="8"/>
    </row>
    <row r="22" spans="1:22" s="9" customFormat="1" ht="163" hidden="1" thickBot="1">
      <c r="A22" s="560" t="s">
        <v>43</v>
      </c>
      <c r="B22" s="12" t="s">
        <v>44</v>
      </c>
      <c r="C22" s="4" t="s">
        <v>2296</v>
      </c>
      <c r="D22" s="4" t="s">
        <v>2297</v>
      </c>
      <c r="E22" s="3" t="s">
        <v>2298</v>
      </c>
      <c r="F22" s="75" t="s">
        <v>47</v>
      </c>
      <c r="G22" s="75" t="s">
        <v>48</v>
      </c>
      <c r="H22" s="75" t="s">
        <v>2299</v>
      </c>
      <c r="I22" s="12" t="s">
        <v>50</v>
      </c>
      <c r="J22" s="4"/>
      <c r="K22" s="4" t="s">
        <v>2300</v>
      </c>
      <c r="L22" s="4" t="s">
        <v>1246</v>
      </c>
      <c r="M22" s="4">
        <v>164381</v>
      </c>
      <c r="N22" s="49" t="s">
        <v>2301</v>
      </c>
      <c r="O22" s="4">
        <v>2019</v>
      </c>
      <c r="P22" s="4">
        <v>2025</v>
      </c>
      <c r="Q22" s="50">
        <v>36500</v>
      </c>
      <c r="R22" s="4" t="s">
        <v>2302</v>
      </c>
      <c r="S22" s="4" t="s">
        <v>2303</v>
      </c>
      <c r="T22" s="4"/>
      <c r="U22" s="8" t="s">
        <v>12</v>
      </c>
      <c r="V22" s="8"/>
    </row>
    <row r="23" spans="1:22" s="9" customFormat="1" ht="300.5" hidden="1" thickBot="1">
      <c r="A23" s="560" t="s">
        <v>43</v>
      </c>
      <c r="B23" s="12" t="s">
        <v>156</v>
      </c>
      <c r="C23" s="4" t="s">
        <v>2304</v>
      </c>
      <c r="D23" s="4" t="s">
        <v>2305</v>
      </c>
      <c r="E23" s="4" t="s">
        <v>2306</v>
      </c>
      <c r="F23" s="75" t="s">
        <v>267</v>
      </c>
      <c r="G23" s="75" t="s">
        <v>318</v>
      </c>
      <c r="H23" s="75" t="s">
        <v>359</v>
      </c>
      <c r="I23" s="12" t="s">
        <v>270</v>
      </c>
      <c r="J23" s="4" t="s">
        <v>2307</v>
      </c>
      <c r="K23" s="4" t="s">
        <v>2308</v>
      </c>
      <c r="L23" s="4" t="s">
        <v>2309</v>
      </c>
      <c r="M23" s="4">
        <v>686832</v>
      </c>
      <c r="N23" s="49">
        <v>44139</v>
      </c>
      <c r="O23" s="4">
        <v>2020</v>
      </c>
      <c r="P23" s="4">
        <v>2023</v>
      </c>
      <c r="Q23" s="50">
        <v>13120.69</v>
      </c>
      <c r="R23" s="4" t="s">
        <v>2310</v>
      </c>
      <c r="S23" s="4" t="s">
        <v>2311</v>
      </c>
      <c r="T23" s="4"/>
      <c r="U23" s="8" t="s">
        <v>2198</v>
      </c>
      <c r="V23" s="8" t="s">
        <v>2312</v>
      </c>
    </row>
    <row r="24" spans="1:22" s="9" customFormat="1" ht="100.5" hidden="1" thickBot="1">
      <c r="A24" s="194" t="s">
        <v>172</v>
      </c>
      <c r="B24" s="12" t="s">
        <v>2474</v>
      </c>
      <c r="C24" s="4" t="s">
        <v>2475</v>
      </c>
      <c r="D24" s="4" t="s">
        <v>2476</v>
      </c>
      <c r="E24" s="4" t="s">
        <v>2477</v>
      </c>
      <c r="F24" s="596" t="s">
        <v>197</v>
      </c>
      <c r="G24" s="596" t="s">
        <v>1384</v>
      </c>
      <c r="H24" s="596" t="s">
        <v>1385</v>
      </c>
      <c r="I24" s="12" t="s">
        <v>1386</v>
      </c>
      <c r="J24" s="300" t="s">
        <v>2478</v>
      </c>
      <c r="K24" s="4" t="s">
        <v>2479</v>
      </c>
      <c r="L24" s="4" t="s">
        <v>2480</v>
      </c>
      <c r="M24" s="597" t="s">
        <v>2481</v>
      </c>
      <c r="N24" s="49">
        <v>45475</v>
      </c>
      <c r="O24" s="4">
        <v>2024</v>
      </c>
      <c r="P24" s="4">
        <v>2024</v>
      </c>
      <c r="Q24" s="598">
        <v>2500</v>
      </c>
      <c r="R24" s="300" t="s">
        <v>2482</v>
      </c>
      <c r="S24" s="599" t="s">
        <v>2483</v>
      </c>
      <c r="T24" s="599" t="s">
        <v>2484</v>
      </c>
      <c r="U24" s="8" t="s">
        <v>2198</v>
      </c>
      <c r="V24" s="8" t="s">
        <v>2485</v>
      </c>
    </row>
    <row r="25" spans="1:22" s="9" customFormat="1" ht="250.5" hidden="1" thickBot="1">
      <c r="A25" s="1" t="s">
        <v>172</v>
      </c>
      <c r="B25" s="2" t="s">
        <v>173</v>
      </c>
      <c r="C25" s="56" t="s">
        <v>2486</v>
      </c>
      <c r="D25" s="600" t="s">
        <v>2487</v>
      </c>
      <c r="E25" s="601" t="s">
        <v>2488</v>
      </c>
      <c r="F25" s="75" t="s">
        <v>47</v>
      </c>
      <c r="G25" s="75" t="s">
        <v>177</v>
      </c>
      <c r="H25" s="75" t="s">
        <v>178</v>
      </c>
      <c r="I25" s="12" t="s">
        <v>178</v>
      </c>
      <c r="J25" s="4" t="s">
        <v>2489</v>
      </c>
      <c r="K25" s="4" t="s">
        <v>2490</v>
      </c>
      <c r="L25" s="602" t="s">
        <v>2491</v>
      </c>
      <c r="M25" s="603">
        <v>37905783</v>
      </c>
      <c r="N25" s="10">
        <v>45562</v>
      </c>
      <c r="O25" s="5">
        <v>2024</v>
      </c>
      <c r="P25" s="5">
        <v>2024</v>
      </c>
      <c r="Q25" s="6">
        <v>157000</v>
      </c>
      <c r="R25" s="4"/>
      <c r="S25" s="599"/>
      <c r="T25" s="599" t="s">
        <v>2492</v>
      </c>
      <c r="U25" s="8" t="s">
        <v>12</v>
      </c>
      <c r="V25" s="8"/>
    </row>
    <row r="26" spans="1:22" s="9" customFormat="1" ht="210.5" hidden="1" thickBot="1">
      <c r="A26" s="604" t="s">
        <v>172</v>
      </c>
      <c r="B26" s="47" t="s">
        <v>173</v>
      </c>
      <c r="C26" s="3" t="s">
        <v>2493</v>
      </c>
      <c r="D26" s="600" t="s">
        <v>2494</v>
      </c>
      <c r="E26" s="4" t="s">
        <v>2495</v>
      </c>
      <c r="F26" s="605" t="s">
        <v>3</v>
      </c>
      <c r="G26" s="596" t="s">
        <v>4</v>
      </c>
      <c r="H26" s="596" t="s">
        <v>5</v>
      </c>
      <c r="I26" s="12" t="s">
        <v>6</v>
      </c>
      <c r="J26" s="4" t="s">
        <v>2496</v>
      </c>
      <c r="K26" s="4" t="s">
        <v>2497</v>
      </c>
      <c r="L26" s="4" t="s">
        <v>2498</v>
      </c>
      <c r="M26" s="14">
        <v>37808427</v>
      </c>
      <c r="N26" s="10">
        <v>45461</v>
      </c>
      <c r="O26" s="5">
        <v>2024</v>
      </c>
      <c r="P26" s="5">
        <v>2024</v>
      </c>
      <c r="Q26" s="598">
        <v>1200</v>
      </c>
      <c r="R26" s="4" t="s">
        <v>2499</v>
      </c>
      <c r="S26" s="599" t="s">
        <v>2500</v>
      </c>
      <c r="T26" s="599"/>
      <c r="U26" s="8" t="s">
        <v>2198</v>
      </c>
      <c r="V26" s="8" t="s">
        <v>2485</v>
      </c>
    </row>
    <row r="27" spans="1:22" s="100" customFormat="1" ht="409.6" hidden="1" thickBot="1">
      <c r="A27" s="612" t="s">
        <v>232</v>
      </c>
      <c r="B27" s="613" t="s">
        <v>42</v>
      </c>
      <c r="C27" s="614" t="s">
        <v>2575</v>
      </c>
      <c r="D27" s="615" t="s">
        <v>2576</v>
      </c>
      <c r="E27" s="614" t="s">
        <v>2577</v>
      </c>
      <c r="F27" s="616" t="s">
        <v>197</v>
      </c>
      <c r="G27" s="616" t="s">
        <v>1718</v>
      </c>
      <c r="H27" s="616" t="s">
        <v>2578</v>
      </c>
      <c r="I27" s="617" t="s">
        <v>1720</v>
      </c>
      <c r="J27" s="614" t="s">
        <v>2579</v>
      </c>
      <c r="K27" s="614" t="s">
        <v>2580</v>
      </c>
      <c r="L27" s="614" t="s">
        <v>2581</v>
      </c>
      <c r="M27" s="618">
        <v>51049775</v>
      </c>
      <c r="N27" s="619">
        <v>45574</v>
      </c>
      <c r="O27" s="614">
        <v>2024</v>
      </c>
      <c r="P27" s="614">
        <v>2024</v>
      </c>
      <c r="Q27" s="620">
        <v>3700</v>
      </c>
      <c r="R27" s="614" t="s">
        <v>2582</v>
      </c>
      <c r="S27" s="614" t="s">
        <v>2583</v>
      </c>
      <c r="T27" s="91" t="s">
        <v>2584</v>
      </c>
      <c r="U27" s="99" t="s">
        <v>2198</v>
      </c>
      <c r="V27" s="99" t="s">
        <v>2230</v>
      </c>
    </row>
    <row r="28" spans="1:22" s="9" customFormat="1" ht="409.6" hidden="1" thickBot="1">
      <c r="A28" s="88" t="s">
        <v>232</v>
      </c>
      <c r="B28" s="621" t="s">
        <v>2585</v>
      </c>
      <c r="C28" s="614" t="s">
        <v>2586</v>
      </c>
      <c r="D28" s="622" t="s">
        <v>2587</v>
      </c>
      <c r="E28" s="614" t="s">
        <v>2588</v>
      </c>
      <c r="F28" s="623" t="s">
        <v>197</v>
      </c>
      <c r="G28" s="623" t="s">
        <v>1384</v>
      </c>
      <c r="H28" s="623" t="s">
        <v>2589</v>
      </c>
      <c r="I28" s="617" t="s">
        <v>1386</v>
      </c>
      <c r="J28" s="614" t="s">
        <v>2590</v>
      </c>
      <c r="K28" s="614"/>
      <c r="L28" s="614" t="s">
        <v>2581</v>
      </c>
      <c r="M28" s="614">
        <v>51049775</v>
      </c>
      <c r="N28" s="619">
        <v>45292</v>
      </c>
      <c r="O28" s="614">
        <v>2024</v>
      </c>
      <c r="P28" s="614">
        <v>2024</v>
      </c>
      <c r="Q28" s="624">
        <v>2800</v>
      </c>
      <c r="R28" s="614"/>
      <c r="S28" s="625" t="s">
        <v>2591</v>
      </c>
      <c r="T28" s="4"/>
      <c r="U28" s="8" t="s">
        <v>12</v>
      </c>
      <c r="V28" s="8"/>
    </row>
    <row r="29" spans="1:22" s="9" customFormat="1" ht="382.5" customHeight="1">
      <c r="A29" s="177" t="s">
        <v>262</v>
      </c>
      <c r="B29" s="4" t="s">
        <v>274</v>
      </c>
      <c r="C29" s="4" t="s">
        <v>2740</v>
      </c>
      <c r="D29" s="4" t="s">
        <v>2741</v>
      </c>
      <c r="E29" s="4" t="s">
        <v>2742</v>
      </c>
      <c r="F29" s="105" t="s">
        <v>47</v>
      </c>
      <c r="G29" s="105" t="s">
        <v>48</v>
      </c>
      <c r="H29" s="105" t="s">
        <v>132</v>
      </c>
      <c r="I29" s="4" t="s">
        <v>50</v>
      </c>
      <c r="J29" s="4" t="s">
        <v>2743</v>
      </c>
      <c r="K29" s="4" t="s">
        <v>2744</v>
      </c>
      <c r="L29" s="4" t="s">
        <v>2745</v>
      </c>
      <c r="M29" s="5">
        <v>399957</v>
      </c>
      <c r="N29" s="49"/>
      <c r="O29" s="4">
        <v>2020</v>
      </c>
      <c r="P29" s="4">
        <v>2024</v>
      </c>
      <c r="Q29" s="6">
        <v>16560</v>
      </c>
      <c r="R29" s="4"/>
      <c r="S29" s="4" t="s">
        <v>2746</v>
      </c>
      <c r="T29" s="4"/>
      <c r="U29" s="8" t="s">
        <v>2198</v>
      </c>
      <c r="V29" s="8" t="s">
        <v>2747</v>
      </c>
    </row>
    <row r="30" spans="1:22" s="9" customFormat="1" ht="80.25" customHeight="1">
      <c r="A30" s="177" t="s">
        <v>262</v>
      </c>
      <c r="B30" s="304" t="s">
        <v>303</v>
      </c>
      <c r="C30" s="4" t="s">
        <v>2748</v>
      </c>
      <c r="D30" s="4" t="s">
        <v>2749</v>
      </c>
      <c r="E30" s="4" t="s">
        <v>2750</v>
      </c>
      <c r="F30" s="105" t="s">
        <v>446</v>
      </c>
      <c r="G30" s="105" t="s">
        <v>565</v>
      </c>
      <c r="H30" s="105" t="s">
        <v>2751</v>
      </c>
      <c r="I30" s="4" t="s">
        <v>567</v>
      </c>
      <c r="J30" s="4" t="s">
        <v>2752</v>
      </c>
      <c r="K30" s="4" t="s">
        <v>2753</v>
      </c>
      <c r="L30" s="4" t="s">
        <v>2754</v>
      </c>
      <c r="M30" s="5">
        <v>166553</v>
      </c>
      <c r="N30" s="10">
        <v>44054</v>
      </c>
      <c r="O30" s="4">
        <v>2020</v>
      </c>
      <c r="P30" s="4">
        <v>2024</v>
      </c>
      <c r="Q30" s="6">
        <v>11331</v>
      </c>
      <c r="R30" s="4"/>
      <c r="S30" s="456" t="s">
        <v>2755</v>
      </c>
      <c r="T30" s="4"/>
      <c r="U30" s="8" t="s">
        <v>2198</v>
      </c>
      <c r="V30" s="8" t="s">
        <v>2747</v>
      </c>
    </row>
    <row r="31" spans="1:22" s="9" customFormat="1" ht="297" customHeight="1">
      <c r="A31" s="177" t="s">
        <v>262</v>
      </c>
      <c r="B31" s="304" t="s">
        <v>263</v>
      </c>
      <c r="C31" s="4" t="s">
        <v>2756</v>
      </c>
      <c r="D31" s="4" t="s">
        <v>2757</v>
      </c>
      <c r="E31" s="4" t="s">
        <v>2758</v>
      </c>
      <c r="F31" s="105" t="s">
        <v>267</v>
      </c>
      <c r="G31" s="105" t="s">
        <v>268</v>
      </c>
      <c r="H31" s="105" t="s">
        <v>269</v>
      </c>
      <c r="I31" s="4" t="s">
        <v>270</v>
      </c>
      <c r="J31" s="4" t="s">
        <v>2759</v>
      </c>
      <c r="K31" s="4" t="s">
        <v>2760</v>
      </c>
      <c r="L31" s="4" t="s">
        <v>2761</v>
      </c>
      <c r="M31" s="4">
        <v>42337402</v>
      </c>
      <c r="N31" s="49"/>
      <c r="O31" s="4">
        <v>2022</v>
      </c>
      <c r="P31" s="4">
        <v>2026</v>
      </c>
      <c r="Q31" s="6">
        <v>32705</v>
      </c>
      <c r="R31" s="4"/>
      <c r="S31" s="4" t="s">
        <v>2762</v>
      </c>
      <c r="T31" s="4"/>
      <c r="U31" s="8" t="s">
        <v>2198</v>
      </c>
      <c r="V31" s="8" t="s">
        <v>2747</v>
      </c>
    </row>
    <row r="32" spans="1:22" s="9" customFormat="1" ht="212.25" customHeight="1">
      <c r="A32" s="177" t="s">
        <v>262</v>
      </c>
      <c r="B32" s="304" t="s">
        <v>350</v>
      </c>
      <c r="C32" s="4" t="s">
        <v>2763</v>
      </c>
      <c r="D32" s="4" t="s">
        <v>2764</v>
      </c>
      <c r="E32" s="4" t="s">
        <v>2765</v>
      </c>
      <c r="F32" s="105" t="s">
        <v>446</v>
      </c>
      <c r="G32" s="105" t="s">
        <v>717</v>
      </c>
      <c r="H32" s="105" t="s">
        <v>717</v>
      </c>
      <c r="I32" s="4" t="s">
        <v>50</v>
      </c>
      <c r="J32" s="4" t="s">
        <v>2766</v>
      </c>
      <c r="K32" s="4" t="s">
        <v>2767</v>
      </c>
      <c r="L32" s="4" t="s">
        <v>2768</v>
      </c>
      <c r="M32" s="5">
        <v>397687</v>
      </c>
      <c r="N32" s="10">
        <v>44823</v>
      </c>
      <c r="O32" s="5">
        <v>2022</v>
      </c>
      <c r="P32" s="5">
        <v>2025</v>
      </c>
      <c r="Q32" s="6">
        <v>22160</v>
      </c>
      <c r="R32" s="4"/>
      <c r="S32" s="4" t="s">
        <v>2769</v>
      </c>
      <c r="T32" s="4"/>
      <c r="U32" s="8" t="s">
        <v>2198</v>
      </c>
      <c r="V32" s="8" t="s">
        <v>2747</v>
      </c>
    </row>
    <row r="33" spans="1:22" s="9" customFormat="1" ht="114.75" customHeight="1">
      <c r="A33" s="177" t="s">
        <v>262</v>
      </c>
      <c r="B33" s="304" t="s">
        <v>338</v>
      </c>
      <c r="C33" s="4" t="s">
        <v>2770</v>
      </c>
      <c r="D33" s="4" t="s">
        <v>2771</v>
      </c>
      <c r="E33" s="4" t="s">
        <v>2772</v>
      </c>
      <c r="F33" s="105" t="s">
        <v>246</v>
      </c>
      <c r="G33" s="105" t="s">
        <v>1443</v>
      </c>
      <c r="H33" s="105" t="s">
        <v>2773</v>
      </c>
      <c r="I33" s="4" t="s">
        <v>1443</v>
      </c>
      <c r="J33" s="4" t="s">
        <v>2774</v>
      </c>
      <c r="K33" s="4" t="s">
        <v>2775</v>
      </c>
      <c r="L33" s="4" t="s">
        <v>2776</v>
      </c>
      <c r="M33" s="4">
        <v>679089</v>
      </c>
      <c r="N33" s="49">
        <v>45544</v>
      </c>
      <c r="O33" s="4">
        <v>2024</v>
      </c>
      <c r="P33" s="4">
        <v>2028</v>
      </c>
      <c r="Q33" s="6">
        <v>3300</v>
      </c>
      <c r="R33" s="4"/>
      <c r="S33" s="234" t="s">
        <v>2777</v>
      </c>
      <c r="T33" s="4"/>
      <c r="U33" s="8" t="s">
        <v>2198</v>
      </c>
      <c r="V33" s="8" t="s">
        <v>2747</v>
      </c>
    </row>
    <row r="34" spans="1:22" s="9" customFormat="1" ht="125.25" customHeight="1">
      <c r="A34" s="177" t="s">
        <v>262</v>
      </c>
      <c r="B34" s="304" t="s">
        <v>338</v>
      </c>
      <c r="C34" s="4" t="s">
        <v>2770</v>
      </c>
      <c r="D34" s="4" t="s">
        <v>2771</v>
      </c>
      <c r="E34" s="4" t="s">
        <v>2772</v>
      </c>
      <c r="F34" s="105" t="s">
        <v>246</v>
      </c>
      <c r="G34" s="105" t="s">
        <v>1443</v>
      </c>
      <c r="H34" s="105" t="s">
        <v>2773</v>
      </c>
      <c r="I34" s="4" t="s">
        <v>1443</v>
      </c>
      <c r="J34" s="4" t="s">
        <v>2774</v>
      </c>
      <c r="K34" s="4" t="s">
        <v>2775</v>
      </c>
      <c r="L34" s="4" t="s">
        <v>2776</v>
      </c>
      <c r="M34" s="4">
        <v>679089</v>
      </c>
      <c r="N34" s="49">
        <v>45544</v>
      </c>
      <c r="O34" s="4">
        <v>2024</v>
      </c>
      <c r="P34" s="4">
        <v>2028</v>
      </c>
      <c r="Q34" s="6">
        <v>5800</v>
      </c>
      <c r="R34" s="4"/>
      <c r="S34" s="234" t="s">
        <v>2777</v>
      </c>
      <c r="T34" s="4"/>
      <c r="U34" s="8" t="s">
        <v>2198</v>
      </c>
      <c r="V34" s="8" t="s">
        <v>2747</v>
      </c>
    </row>
    <row r="35" spans="1:22" s="9" customFormat="1" ht="339" customHeight="1">
      <c r="A35" s="177" t="s">
        <v>262</v>
      </c>
      <c r="B35" s="304" t="s">
        <v>274</v>
      </c>
      <c r="C35" s="4" t="s">
        <v>2778</v>
      </c>
      <c r="D35" s="4" t="s">
        <v>409</v>
      </c>
      <c r="E35" s="4" t="s">
        <v>2779</v>
      </c>
      <c r="F35" s="105" t="s">
        <v>47</v>
      </c>
      <c r="G35" s="105" t="s">
        <v>48</v>
      </c>
      <c r="H35" s="105" t="s">
        <v>132</v>
      </c>
      <c r="I35" s="4" t="s">
        <v>50</v>
      </c>
      <c r="J35" s="4" t="s">
        <v>2759</v>
      </c>
      <c r="K35" s="4" t="s">
        <v>2780</v>
      </c>
      <c r="L35" s="4" t="s">
        <v>2781</v>
      </c>
      <c r="M35" s="4">
        <v>397440</v>
      </c>
      <c r="N35" s="49">
        <v>45551</v>
      </c>
      <c r="O35" s="4">
        <v>2024</v>
      </c>
      <c r="P35" s="4">
        <v>2028</v>
      </c>
      <c r="Q35" s="6">
        <v>6569</v>
      </c>
      <c r="R35" s="4"/>
      <c r="S35" s="374" t="s">
        <v>2782</v>
      </c>
      <c r="T35" s="4"/>
      <c r="U35" s="8" t="s">
        <v>2198</v>
      </c>
      <c r="V35" s="8" t="s">
        <v>2747</v>
      </c>
    </row>
    <row r="36" spans="1:22" s="9" customFormat="1" ht="383.25" customHeight="1">
      <c r="A36" s="177" t="s">
        <v>262</v>
      </c>
      <c r="B36" s="304" t="s">
        <v>274</v>
      </c>
      <c r="C36" s="4" t="s">
        <v>2783</v>
      </c>
      <c r="D36" s="4" t="s">
        <v>2784</v>
      </c>
      <c r="E36" s="4" t="s">
        <v>2785</v>
      </c>
      <c r="F36" s="105" t="s">
        <v>47</v>
      </c>
      <c r="G36" s="105" t="s">
        <v>48</v>
      </c>
      <c r="H36" s="105" t="s">
        <v>132</v>
      </c>
      <c r="I36" s="4" t="s">
        <v>50</v>
      </c>
      <c r="J36" s="4" t="s">
        <v>2759</v>
      </c>
      <c r="K36" s="4" t="s">
        <v>2786</v>
      </c>
      <c r="L36" s="4" t="s">
        <v>2781</v>
      </c>
      <c r="M36" s="4">
        <v>397440</v>
      </c>
      <c r="N36" s="49">
        <v>45575</v>
      </c>
      <c r="O36" s="4">
        <v>2024</v>
      </c>
      <c r="P36" s="4">
        <v>2028</v>
      </c>
      <c r="Q36" s="6">
        <v>2972</v>
      </c>
      <c r="R36" s="4"/>
      <c r="S36" s="234" t="s">
        <v>2787</v>
      </c>
      <c r="T36" s="4"/>
      <c r="U36" s="8" t="s">
        <v>2198</v>
      </c>
      <c r="V36" s="8" t="s">
        <v>2747</v>
      </c>
    </row>
    <row r="37" spans="1:22" s="9" customFormat="1" ht="105.75" customHeight="1">
      <c r="A37" s="177" t="s">
        <v>262</v>
      </c>
      <c r="B37" s="304" t="s">
        <v>274</v>
      </c>
      <c r="C37" s="3" t="s">
        <v>2788</v>
      </c>
      <c r="D37" s="3" t="s">
        <v>2789</v>
      </c>
      <c r="E37" s="5" t="s">
        <v>2790</v>
      </c>
      <c r="F37" s="105" t="s">
        <v>47</v>
      </c>
      <c r="G37" s="105" t="s">
        <v>48</v>
      </c>
      <c r="H37" s="105" t="s">
        <v>132</v>
      </c>
      <c r="I37" s="4" t="s">
        <v>50</v>
      </c>
      <c r="J37" s="4" t="s">
        <v>2292</v>
      </c>
      <c r="K37" s="4" t="s">
        <v>2791</v>
      </c>
      <c r="L37" s="4" t="s">
        <v>2792</v>
      </c>
      <c r="M37" s="4">
        <v>308871</v>
      </c>
      <c r="N37" s="10">
        <v>45527</v>
      </c>
      <c r="O37" s="5">
        <v>2024</v>
      </c>
      <c r="P37" s="5">
        <v>2024</v>
      </c>
      <c r="Q37" s="6">
        <v>300</v>
      </c>
      <c r="R37" s="4"/>
      <c r="S37" s="11" t="s">
        <v>2793</v>
      </c>
      <c r="T37" s="4"/>
      <c r="U37" s="8" t="s">
        <v>12</v>
      </c>
      <c r="V37" s="8"/>
    </row>
    <row r="38" spans="1:22" s="9" customFormat="1" ht="102.75" customHeight="1">
      <c r="A38" s="177" t="s">
        <v>262</v>
      </c>
      <c r="B38" s="304" t="s">
        <v>274</v>
      </c>
      <c r="C38" s="3" t="s">
        <v>2788</v>
      </c>
      <c r="D38" s="3" t="s">
        <v>2789</v>
      </c>
      <c r="E38" s="5" t="s">
        <v>2794</v>
      </c>
      <c r="F38" s="105" t="s">
        <v>47</v>
      </c>
      <c r="G38" s="105" t="s">
        <v>48</v>
      </c>
      <c r="H38" s="105" t="s">
        <v>132</v>
      </c>
      <c r="I38" s="4" t="s">
        <v>50</v>
      </c>
      <c r="J38" s="4" t="s">
        <v>2292</v>
      </c>
      <c r="K38" s="4" t="s">
        <v>2791</v>
      </c>
      <c r="L38" s="4" t="s">
        <v>2795</v>
      </c>
      <c r="M38" s="4">
        <v>309354</v>
      </c>
      <c r="N38" s="10">
        <v>45527</v>
      </c>
      <c r="O38" s="5">
        <v>2024</v>
      </c>
      <c r="P38" s="5">
        <v>2024</v>
      </c>
      <c r="Q38" s="6">
        <v>300</v>
      </c>
      <c r="R38" s="4"/>
      <c r="S38" s="11" t="s">
        <v>2793</v>
      </c>
      <c r="T38" s="4"/>
      <c r="U38" s="8" t="s">
        <v>12</v>
      </c>
      <c r="V38" s="8"/>
    </row>
    <row r="39" spans="1:22" s="9" customFormat="1" ht="102.75" customHeight="1">
      <c r="A39" s="177" t="s">
        <v>262</v>
      </c>
      <c r="B39" s="304" t="s">
        <v>274</v>
      </c>
      <c r="C39" s="3" t="s">
        <v>2788</v>
      </c>
      <c r="D39" s="3" t="s">
        <v>2789</v>
      </c>
      <c r="E39" s="5" t="s">
        <v>2796</v>
      </c>
      <c r="F39" s="105" t="s">
        <v>47</v>
      </c>
      <c r="G39" s="105" t="s">
        <v>48</v>
      </c>
      <c r="H39" s="105" t="s">
        <v>132</v>
      </c>
      <c r="I39" s="4" t="s">
        <v>50</v>
      </c>
      <c r="J39" s="4" t="s">
        <v>2292</v>
      </c>
      <c r="K39" s="4" t="s">
        <v>2791</v>
      </c>
      <c r="L39" s="4" t="s">
        <v>2797</v>
      </c>
      <c r="M39" s="4">
        <v>309117</v>
      </c>
      <c r="N39" s="10">
        <v>45527</v>
      </c>
      <c r="O39" s="5">
        <v>2024</v>
      </c>
      <c r="P39" s="5">
        <v>2024</v>
      </c>
      <c r="Q39" s="6">
        <v>300</v>
      </c>
      <c r="R39" s="4"/>
      <c r="S39" s="11" t="s">
        <v>2793</v>
      </c>
      <c r="T39" s="4"/>
      <c r="U39" s="8" t="s">
        <v>12</v>
      </c>
      <c r="V39" s="8"/>
    </row>
    <row r="40" spans="1:22" s="9" customFormat="1" ht="105.75" customHeight="1">
      <c r="A40" s="177" t="s">
        <v>262</v>
      </c>
      <c r="B40" s="304" t="s">
        <v>2798</v>
      </c>
      <c r="C40" s="3" t="s">
        <v>2788</v>
      </c>
      <c r="D40" s="3" t="s">
        <v>2789</v>
      </c>
      <c r="E40" s="5" t="s">
        <v>2799</v>
      </c>
      <c r="F40" s="105" t="s">
        <v>47</v>
      </c>
      <c r="G40" s="105" t="s">
        <v>48</v>
      </c>
      <c r="H40" s="105" t="s">
        <v>132</v>
      </c>
      <c r="I40" s="4" t="s">
        <v>50</v>
      </c>
      <c r="J40" s="4" t="s">
        <v>2292</v>
      </c>
      <c r="K40" s="4" t="s">
        <v>2791</v>
      </c>
      <c r="L40" s="4" t="s">
        <v>2800</v>
      </c>
      <c r="M40" s="4">
        <v>308846</v>
      </c>
      <c r="N40" s="10">
        <v>45527</v>
      </c>
      <c r="O40" s="5">
        <v>2024</v>
      </c>
      <c r="P40" s="5">
        <v>2024</v>
      </c>
      <c r="Q40" s="6">
        <v>100</v>
      </c>
      <c r="R40" s="4"/>
      <c r="S40" s="11" t="s">
        <v>2793</v>
      </c>
      <c r="T40" s="4"/>
      <c r="U40" s="8" t="s">
        <v>12</v>
      </c>
      <c r="V40" s="8"/>
    </row>
    <row r="41" spans="1:22" s="9" customFormat="1" ht="108" customHeight="1">
      <c r="A41" s="177" t="s">
        <v>262</v>
      </c>
      <c r="B41" s="304" t="s">
        <v>2798</v>
      </c>
      <c r="C41" s="3" t="s">
        <v>2788</v>
      </c>
      <c r="D41" s="3" t="s">
        <v>2789</v>
      </c>
      <c r="E41" s="5" t="s">
        <v>2801</v>
      </c>
      <c r="F41" s="105" t="s">
        <v>47</v>
      </c>
      <c r="G41" s="105" t="s">
        <v>48</v>
      </c>
      <c r="H41" s="105" t="s">
        <v>132</v>
      </c>
      <c r="I41" s="4" t="s">
        <v>50</v>
      </c>
      <c r="J41" s="4" t="s">
        <v>2292</v>
      </c>
      <c r="K41" s="4" t="s">
        <v>2791</v>
      </c>
      <c r="L41" s="4" t="s">
        <v>2802</v>
      </c>
      <c r="M41" s="4">
        <v>309214</v>
      </c>
      <c r="N41" s="10">
        <v>45527</v>
      </c>
      <c r="O41" s="5">
        <v>2024</v>
      </c>
      <c r="P41" s="5">
        <v>2024</v>
      </c>
      <c r="Q41" s="6">
        <v>300</v>
      </c>
      <c r="R41" s="4"/>
      <c r="S41" s="11" t="s">
        <v>2793</v>
      </c>
      <c r="T41" s="4"/>
      <c r="U41" s="8" t="s">
        <v>12</v>
      </c>
      <c r="V41" s="8"/>
    </row>
    <row r="42" spans="1:22" s="9" customFormat="1" ht="111" customHeight="1">
      <c r="A42" s="177" t="s">
        <v>262</v>
      </c>
      <c r="B42" s="304" t="s">
        <v>274</v>
      </c>
      <c r="C42" s="3" t="s">
        <v>2788</v>
      </c>
      <c r="D42" s="3" t="s">
        <v>2789</v>
      </c>
      <c r="E42" s="5" t="s">
        <v>2803</v>
      </c>
      <c r="F42" s="105" t="s">
        <v>47</v>
      </c>
      <c r="G42" s="105" t="s">
        <v>48</v>
      </c>
      <c r="H42" s="105" t="s">
        <v>132</v>
      </c>
      <c r="I42" s="4" t="s">
        <v>50</v>
      </c>
      <c r="J42" s="4" t="s">
        <v>2292</v>
      </c>
      <c r="K42" s="4" t="s">
        <v>2791</v>
      </c>
      <c r="L42" s="4" t="s">
        <v>2804</v>
      </c>
      <c r="M42" s="4">
        <v>800139</v>
      </c>
      <c r="N42" s="10">
        <v>45527</v>
      </c>
      <c r="O42" s="5">
        <v>2024</v>
      </c>
      <c r="P42" s="5">
        <v>2024</v>
      </c>
      <c r="Q42" s="6">
        <v>300</v>
      </c>
      <c r="R42" s="4"/>
      <c r="S42" s="11" t="s">
        <v>2793</v>
      </c>
      <c r="T42" s="4"/>
      <c r="U42" s="8" t="s">
        <v>12</v>
      </c>
      <c r="V42" s="8"/>
    </row>
    <row r="43" spans="1:22" s="9" customFormat="1" ht="87.5">
      <c r="A43" s="177" t="s">
        <v>262</v>
      </c>
      <c r="B43" s="304" t="s">
        <v>303</v>
      </c>
      <c r="C43" s="3" t="s">
        <v>2805</v>
      </c>
      <c r="D43" s="3" t="s">
        <v>2806</v>
      </c>
      <c r="E43" s="5" t="s">
        <v>2807</v>
      </c>
      <c r="F43" s="105" t="s">
        <v>446</v>
      </c>
      <c r="G43" s="105" t="s">
        <v>565</v>
      </c>
      <c r="H43" s="105" t="s">
        <v>2808</v>
      </c>
      <c r="I43" s="4" t="s">
        <v>270</v>
      </c>
      <c r="J43" s="4" t="s">
        <v>2292</v>
      </c>
      <c r="K43" s="4" t="s">
        <v>2791</v>
      </c>
      <c r="L43" s="4" t="s">
        <v>1531</v>
      </c>
      <c r="M43" s="4">
        <v>156621</v>
      </c>
      <c r="N43" s="10">
        <v>45506</v>
      </c>
      <c r="O43" s="5">
        <v>2024</v>
      </c>
      <c r="P43" s="5">
        <v>2024</v>
      </c>
      <c r="Q43" s="6">
        <v>20833.330000000002</v>
      </c>
      <c r="R43" s="4"/>
      <c r="S43" s="4" t="s">
        <v>2809</v>
      </c>
      <c r="T43" s="4"/>
      <c r="U43" s="8" t="s">
        <v>12</v>
      </c>
      <c r="V43" s="8"/>
    </row>
    <row r="44" spans="1:22" s="9" customFormat="1" ht="214.5" customHeight="1">
      <c r="A44" s="177" t="s">
        <v>262</v>
      </c>
      <c r="B44" s="304" t="s">
        <v>314</v>
      </c>
      <c r="C44" s="3" t="s">
        <v>2810</v>
      </c>
      <c r="D44" s="3" t="s">
        <v>316</v>
      </c>
      <c r="E44" s="5" t="s">
        <v>2811</v>
      </c>
      <c r="F44" s="105" t="s">
        <v>267</v>
      </c>
      <c r="G44" s="105" t="s">
        <v>318</v>
      </c>
      <c r="H44" s="105" t="s">
        <v>319</v>
      </c>
      <c r="I44" s="4" t="s">
        <v>270</v>
      </c>
      <c r="J44" s="4" t="s">
        <v>2812</v>
      </c>
      <c r="K44" s="4" t="s">
        <v>2791</v>
      </c>
      <c r="L44" s="4" t="s">
        <v>2813</v>
      </c>
      <c r="M44" s="4"/>
      <c r="N44" s="10">
        <v>45502</v>
      </c>
      <c r="O44" s="5">
        <v>2024</v>
      </c>
      <c r="P44" s="5">
        <v>2024</v>
      </c>
      <c r="Q44" s="6">
        <v>3960</v>
      </c>
      <c r="R44" s="4"/>
      <c r="S44" s="4" t="s">
        <v>2814</v>
      </c>
      <c r="T44" s="4" t="s">
        <v>2815</v>
      </c>
      <c r="U44" s="8" t="s">
        <v>12</v>
      </c>
      <c r="V44" s="8"/>
    </row>
    <row r="45" spans="1:22" s="9" customFormat="1" ht="137.5">
      <c r="A45" s="177" t="s">
        <v>262</v>
      </c>
      <c r="B45" s="304" t="s">
        <v>350</v>
      </c>
      <c r="C45" s="3" t="s">
        <v>2816</v>
      </c>
      <c r="D45" s="3" t="s">
        <v>2817</v>
      </c>
      <c r="E45" s="4">
        <v>1000040257</v>
      </c>
      <c r="F45" s="105" t="s">
        <v>267</v>
      </c>
      <c r="G45" s="105" t="s">
        <v>306</v>
      </c>
      <c r="H45" s="105" t="s">
        <v>306</v>
      </c>
      <c r="I45" s="4" t="s">
        <v>430</v>
      </c>
      <c r="J45" s="4" t="s">
        <v>2812</v>
      </c>
      <c r="K45" s="4" t="s">
        <v>2791</v>
      </c>
      <c r="L45" s="4" t="s">
        <v>2818</v>
      </c>
      <c r="M45" s="4">
        <v>42337402</v>
      </c>
      <c r="N45" s="10">
        <v>45350</v>
      </c>
      <c r="O45" s="5">
        <v>2024</v>
      </c>
      <c r="P45" s="5">
        <v>2024</v>
      </c>
      <c r="Q45" s="6">
        <v>2500</v>
      </c>
      <c r="R45" s="4"/>
      <c r="S45" s="4" t="s">
        <v>2819</v>
      </c>
      <c r="T45" s="4"/>
      <c r="U45" s="8" t="s">
        <v>12</v>
      </c>
      <c r="V45" s="8"/>
    </row>
    <row r="46" spans="1:22" s="9" customFormat="1" ht="112.5">
      <c r="A46" s="177" t="s">
        <v>262</v>
      </c>
      <c r="B46" s="304" t="s">
        <v>263</v>
      </c>
      <c r="C46" s="3" t="s">
        <v>2820</v>
      </c>
      <c r="D46" s="3" t="s">
        <v>2821</v>
      </c>
      <c r="E46" s="4" t="s">
        <v>2822</v>
      </c>
      <c r="F46" s="105" t="s">
        <v>267</v>
      </c>
      <c r="G46" s="105" t="s">
        <v>268</v>
      </c>
      <c r="H46" s="105" t="s">
        <v>2823</v>
      </c>
      <c r="I46" s="4" t="s">
        <v>270</v>
      </c>
      <c r="J46" s="4" t="s">
        <v>2292</v>
      </c>
      <c r="K46" s="4" t="s">
        <v>2824</v>
      </c>
      <c r="L46" s="4" t="s">
        <v>2825</v>
      </c>
      <c r="M46" s="4">
        <v>30794323</v>
      </c>
      <c r="N46" s="10">
        <v>45209</v>
      </c>
      <c r="O46" s="5">
        <v>2024</v>
      </c>
      <c r="P46" s="5">
        <v>2025</v>
      </c>
      <c r="Q46" s="6">
        <v>2000</v>
      </c>
      <c r="R46" s="4"/>
      <c r="S46" s="4" t="s">
        <v>2826</v>
      </c>
      <c r="T46" s="4"/>
      <c r="U46" s="8" t="s">
        <v>12</v>
      </c>
      <c r="V46" s="8"/>
    </row>
    <row r="47" spans="1:22" s="9" customFormat="1" ht="187.5">
      <c r="A47" s="177" t="s">
        <v>262</v>
      </c>
      <c r="B47" s="304" t="s">
        <v>263</v>
      </c>
      <c r="C47" s="3" t="s">
        <v>2827</v>
      </c>
      <c r="D47" s="3" t="s">
        <v>2828</v>
      </c>
      <c r="E47" s="4" t="s">
        <v>2829</v>
      </c>
      <c r="F47" s="105" t="s">
        <v>267</v>
      </c>
      <c r="G47" s="105" t="s">
        <v>318</v>
      </c>
      <c r="H47" s="105" t="s">
        <v>2830</v>
      </c>
      <c r="I47" s="4" t="s">
        <v>430</v>
      </c>
      <c r="J47" s="4" t="s">
        <v>2831</v>
      </c>
      <c r="K47" s="4" t="s">
        <v>2824</v>
      </c>
      <c r="L47" s="4" t="s">
        <v>2832</v>
      </c>
      <c r="M47" s="4">
        <v>36022047</v>
      </c>
      <c r="N47" s="10">
        <v>45421</v>
      </c>
      <c r="O47" s="5">
        <v>2024</v>
      </c>
      <c r="P47" s="5">
        <v>2024</v>
      </c>
      <c r="Q47" s="6">
        <v>3000</v>
      </c>
      <c r="R47" s="4"/>
      <c r="S47" s="4" t="s">
        <v>2833</v>
      </c>
      <c r="T47" s="4"/>
      <c r="U47" s="8" t="s">
        <v>12</v>
      </c>
      <c r="V47" s="8"/>
    </row>
    <row r="48" spans="1:22" s="9" customFormat="1" ht="175">
      <c r="A48" s="177" t="s">
        <v>262</v>
      </c>
      <c r="B48" s="304" t="s">
        <v>263</v>
      </c>
      <c r="C48" s="3" t="s">
        <v>2827</v>
      </c>
      <c r="D48" s="3" t="s">
        <v>2828</v>
      </c>
      <c r="E48" s="4" t="s">
        <v>2834</v>
      </c>
      <c r="F48" s="105" t="s">
        <v>267</v>
      </c>
      <c r="G48" s="105" t="s">
        <v>318</v>
      </c>
      <c r="H48" s="105" t="s">
        <v>2830</v>
      </c>
      <c r="I48" s="4" t="s">
        <v>430</v>
      </c>
      <c r="J48" s="4" t="s">
        <v>2831</v>
      </c>
      <c r="K48" s="4" t="s">
        <v>2824</v>
      </c>
      <c r="L48" s="4" t="s">
        <v>2832</v>
      </c>
      <c r="M48" s="4">
        <v>36022047</v>
      </c>
      <c r="N48" s="10">
        <v>45422</v>
      </c>
      <c r="O48" s="5">
        <v>2024</v>
      </c>
      <c r="P48" s="5">
        <v>2024</v>
      </c>
      <c r="Q48" s="6">
        <v>3000</v>
      </c>
      <c r="R48" s="4"/>
      <c r="S48" s="4" t="s">
        <v>2835</v>
      </c>
      <c r="T48" s="4"/>
      <c r="U48" s="8" t="s">
        <v>12</v>
      </c>
      <c r="V48" s="8"/>
    </row>
    <row r="49" spans="1:22" s="9" customFormat="1" ht="83.25" customHeight="1">
      <c r="A49" s="177" t="s">
        <v>262</v>
      </c>
      <c r="B49" s="304" t="s">
        <v>314</v>
      </c>
      <c r="C49" s="3" t="s">
        <v>2836</v>
      </c>
      <c r="D49" s="3" t="s">
        <v>2837</v>
      </c>
      <c r="E49" s="4" t="s">
        <v>2838</v>
      </c>
      <c r="F49" s="105" t="s">
        <v>267</v>
      </c>
      <c r="G49" s="105" t="s">
        <v>318</v>
      </c>
      <c r="H49" s="105" t="s">
        <v>327</v>
      </c>
      <c r="I49" s="4" t="s">
        <v>270</v>
      </c>
      <c r="J49" s="4" t="s">
        <v>2292</v>
      </c>
      <c r="K49" s="4" t="s">
        <v>2824</v>
      </c>
      <c r="L49" s="4" t="s">
        <v>2839</v>
      </c>
      <c r="M49" s="4">
        <v>157716</v>
      </c>
      <c r="N49" s="10">
        <v>45616</v>
      </c>
      <c r="O49" s="5">
        <v>2024</v>
      </c>
      <c r="P49" s="5">
        <v>2024</v>
      </c>
      <c r="Q49" s="6">
        <v>99850</v>
      </c>
      <c r="R49" s="4"/>
      <c r="S49" s="4" t="s">
        <v>2840</v>
      </c>
      <c r="T49" s="4"/>
      <c r="U49" s="8" t="s">
        <v>12</v>
      </c>
      <c r="V49" s="8"/>
    </row>
    <row r="50" spans="1:22" s="9" customFormat="1" ht="125.25" customHeight="1">
      <c r="A50" s="177" t="s">
        <v>262</v>
      </c>
      <c r="B50" s="304" t="s">
        <v>350</v>
      </c>
      <c r="C50" s="3" t="s">
        <v>2841</v>
      </c>
      <c r="D50" s="3" t="s">
        <v>2842</v>
      </c>
      <c r="E50" s="660" t="s">
        <v>2843</v>
      </c>
      <c r="F50" s="105" t="s">
        <v>47</v>
      </c>
      <c r="G50" s="105" t="s">
        <v>48</v>
      </c>
      <c r="H50" s="105" t="s">
        <v>158</v>
      </c>
      <c r="I50" s="4" t="s">
        <v>50</v>
      </c>
      <c r="J50" s="4" t="s">
        <v>2292</v>
      </c>
      <c r="K50" s="4" t="s">
        <v>2824</v>
      </c>
      <c r="L50" s="4" t="s">
        <v>2813</v>
      </c>
      <c r="M50" s="4">
        <v>309150</v>
      </c>
      <c r="N50" s="10">
        <v>45344</v>
      </c>
      <c r="O50" s="5">
        <v>2024</v>
      </c>
      <c r="P50" s="5">
        <v>2025</v>
      </c>
      <c r="Q50" s="6">
        <v>5250</v>
      </c>
      <c r="R50" s="4"/>
      <c r="S50" s="4" t="s">
        <v>2844</v>
      </c>
      <c r="T50" s="4"/>
      <c r="U50" s="8" t="s">
        <v>12</v>
      </c>
      <c r="V50" s="8"/>
    </row>
    <row r="51" spans="1:22" s="9" customFormat="1" ht="64.5" customHeight="1">
      <c r="A51" s="177" t="s">
        <v>262</v>
      </c>
      <c r="B51" s="304" t="s">
        <v>2845</v>
      </c>
      <c r="C51" s="3" t="s">
        <v>2846</v>
      </c>
      <c r="D51" s="3" t="s">
        <v>2847</v>
      </c>
      <c r="E51" s="660" t="s">
        <v>2848</v>
      </c>
      <c r="F51" s="105" t="s">
        <v>246</v>
      </c>
      <c r="G51" s="105" t="s">
        <v>1443</v>
      </c>
      <c r="H51" s="105" t="s">
        <v>2773</v>
      </c>
      <c r="I51" s="4" t="s">
        <v>430</v>
      </c>
      <c r="J51" s="4" t="s">
        <v>2292</v>
      </c>
      <c r="K51" s="4" t="s">
        <v>2824</v>
      </c>
      <c r="L51" s="4" t="s">
        <v>2849</v>
      </c>
      <c r="M51" s="4">
        <v>52116166</v>
      </c>
      <c r="N51" s="10">
        <v>45399</v>
      </c>
      <c r="O51" s="5">
        <v>2024</v>
      </c>
      <c r="P51" s="5">
        <v>2024</v>
      </c>
      <c r="Q51" s="6">
        <v>17432.2</v>
      </c>
      <c r="R51" s="4"/>
      <c r="S51" s="4" t="s">
        <v>2850</v>
      </c>
      <c r="T51" s="4"/>
      <c r="U51" s="8" t="s">
        <v>2198</v>
      </c>
      <c r="V51" s="8" t="s">
        <v>2230</v>
      </c>
    </row>
    <row r="52" spans="1:22" s="9" customFormat="1" ht="103.5" customHeight="1">
      <c r="A52" s="177" t="s">
        <v>262</v>
      </c>
      <c r="B52" s="304" t="s">
        <v>2845</v>
      </c>
      <c r="C52" s="3" t="s">
        <v>2851</v>
      </c>
      <c r="D52" s="3" t="s">
        <v>2847</v>
      </c>
      <c r="E52" s="660" t="s">
        <v>2852</v>
      </c>
      <c r="F52" s="105" t="s">
        <v>267</v>
      </c>
      <c r="G52" s="105" t="s">
        <v>318</v>
      </c>
      <c r="H52" s="105" t="s">
        <v>319</v>
      </c>
      <c r="I52" s="4" t="s">
        <v>270</v>
      </c>
      <c r="J52" s="4" t="s">
        <v>2292</v>
      </c>
      <c r="K52" s="4" t="s">
        <v>2824</v>
      </c>
      <c r="L52" s="4" t="s">
        <v>2849</v>
      </c>
      <c r="M52" s="4">
        <v>52116167</v>
      </c>
      <c r="N52" s="10">
        <v>45399</v>
      </c>
      <c r="O52" s="5">
        <v>2024</v>
      </c>
      <c r="P52" s="5">
        <v>2024</v>
      </c>
      <c r="Q52" s="6">
        <v>1490</v>
      </c>
      <c r="R52" s="4"/>
      <c r="S52" s="4" t="s">
        <v>2853</v>
      </c>
      <c r="T52" s="4"/>
      <c r="U52" s="8" t="s">
        <v>12</v>
      </c>
      <c r="V52" s="8"/>
    </row>
    <row r="53" spans="1:22" s="9" customFormat="1" ht="108.75" customHeight="1">
      <c r="A53" s="177" t="s">
        <v>262</v>
      </c>
      <c r="B53" s="304" t="s">
        <v>2845</v>
      </c>
      <c r="C53" s="3" t="s">
        <v>2854</v>
      </c>
      <c r="D53" s="3" t="s">
        <v>2847</v>
      </c>
      <c r="E53" s="660" t="s">
        <v>2855</v>
      </c>
      <c r="F53" s="105" t="s">
        <v>267</v>
      </c>
      <c r="G53" s="105" t="s">
        <v>318</v>
      </c>
      <c r="H53" s="105" t="s">
        <v>319</v>
      </c>
      <c r="I53" s="4" t="s">
        <v>270</v>
      </c>
      <c r="J53" s="4" t="s">
        <v>2292</v>
      </c>
      <c r="K53" s="4" t="s">
        <v>2824</v>
      </c>
      <c r="L53" s="4" t="s">
        <v>2849</v>
      </c>
      <c r="M53" s="4">
        <v>52116168</v>
      </c>
      <c r="N53" s="10">
        <v>45399</v>
      </c>
      <c r="O53" s="5">
        <v>2024</v>
      </c>
      <c r="P53" s="5">
        <v>2024</v>
      </c>
      <c r="Q53" s="6">
        <v>3560</v>
      </c>
      <c r="R53" s="4"/>
      <c r="S53" s="4" t="s">
        <v>2856</v>
      </c>
      <c r="T53" s="4"/>
      <c r="U53" s="8" t="s">
        <v>12</v>
      </c>
      <c r="V53" s="8"/>
    </row>
    <row r="54" spans="1:22" s="9" customFormat="1" ht="202.5" customHeight="1">
      <c r="A54" s="177" t="s">
        <v>262</v>
      </c>
      <c r="B54" s="2" t="s">
        <v>357</v>
      </c>
      <c r="C54" s="3" t="s">
        <v>2857</v>
      </c>
      <c r="D54" s="3" t="s">
        <v>2858</v>
      </c>
      <c r="E54" s="4" t="s">
        <v>2859</v>
      </c>
      <c r="F54" s="105" t="s">
        <v>267</v>
      </c>
      <c r="G54" s="105" t="s">
        <v>318</v>
      </c>
      <c r="H54" s="105" t="s">
        <v>359</v>
      </c>
      <c r="I54" s="4" t="s">
        <v>270</v>
      </c>
      <c r="J54" s="4"/>
      <c r="K54" s="4" t="s">
        <v>2860</v>
      </c>
      <c r="L54" s="661" t="s">
        <v>2861</v>
      </c>
      <c r="M54" s="4">
        <v>42337402</v>
      </c>
      <c r="N54" s="10">
        <v>44071</v>
      </c>
      <c r="O54" s="5">
        <v>2020</v>
      </c>
      <c r="P54" s="5">
        <v>2023</v>
      </c>
      <c r="Q54" s="6">
        <v>1130249.3600000001</v>
      </c>
      <c r="R54" s="513" t="s">
        <v>2862</v>
      </c>
      <c r="S54" s="4" t="s">
        <v>2863</v>
      </c>
      <c r="T54" s="4" t="s">
        <v>2864</v>
      </c>
      <c r="U54" s="8" t="s">
        <v>12</v>
      </c>
      <c r="V54" s="8" t="s">
        <v>2865</v>
      </c>
    </row>
    <row r="55" spans="1:22" s="9" customFormat="1" ht="262.5">
      <c r="A55" s="177" t="s">
        <v>262</v>
      </c>
      <c r="B55" s="245" t="s">
        <v>2866</v>
      </c>
      <c r="C55" s="3" t="s">
        <v>2867</v>
      </c>
      <c r="D55" s="3" t="s">
        <v>2868</v>
      </c>
      <c r="E55" s="4" t="s">
        <v>2869</v>
      </c>
      <c r="F55" s="105" t="s">
        <v>267</v>
      </c>
      <c r="G55" s="105" t="s">
        <v>306</v>
      </c>
      <c r="H55" s="105" t="s">
        <v>306</v>
      </c>
      <c r="I55" s="4" t="s">
        <v>430</v>
      </c>
      <c r="J55" s="4" t="s">
        <v>2812</v>
      </c>
      <c r="K55" s="4" t="s">
        <v>2791</v>
      </c>
      <c r="L55" s="4" t="s">
        <v>2870</v>
      </c>
      <c r="M55" s="4">
        <v>603147</v>
      </c>
      <c r="N55" s="10">
        <v>45454</v>
      </c>
      <c r="O55" s="5">
        <v>2024</v>
      </c>
      <c r="P55" s="5">
        <v>2024</v>
      </c>
      <c r="Q55" s="6">
        <v>3200</v>
      </c>
      <c r="R55" s="4"/>
      <c r="S55" s="4" t="s">
        <v>2871</v>
      </c>
      <c r="T55" s="4"/>
      <c r="U55" s="8" t="s">
        <v>12</v>
      </c>
      <c r="V55" s="8"/>
    </row>
    <row r="56" spans="1:22" s="9" customFormat="1" ht="406.5" customHeight="1">
      <c r="A56" s="1" t="s">
        <v>262</v>
      </c>
      <c r="B56" s="2" t="s">
        <v>314</v>
      </c>
      <c r="C56" s="3" t="s">
        <v>2872</v>
      </c>
      <c r="D56" s="3" t="s">
        <v>2873</v>
      </c>
      <c r="E56" s="4" t="s">
        <v>2874</v>
      </c>
      <c r="F56" s="105" t="s">
        <v>267</v>
      </c>
      <c r="G56" s="105" t="s">
        <v>318</v>
      </c>
      <c r="H56" s="105" t="s">
        <v>327</v>
      </c>
      <c r="I56" s="4" t="s">
        <v>270</v>
      </c>
      <c r="J56" s="4" t="s">
        <v>2292</v>
      </c>
      <c r="K56" s="4" t="s">
        <v>2824</v>
      </c>
      <c r="L56" s="4" t="s">
        <v>2861</v>
      </c>
      <c r="M56" s="4">
        <v>42337402</v>
      </c>
      <c r="N56" s="10">
        <v>45554</v>
      </c>
      <c r="O56" s="5">
        <v>2024</v>
      </c>
      <c r="P56" s="5">
        <v>2024</v>
      </c>
      <c r="Q56" s="6">
        <v>24560</v>
      </c>
      <c r="R56" s="4"/>
      <c r="S56" s="4" t="s">
        <v>2875</v>
      </c>
      <c r="T56" s="4"/>
      <c r="U56" s="8" t="s">
        <v>12</v>
      </c>
      <c r="V56" s="8" t="s">
        <v>2285</v>
      </c>
    </row>
    <row r="57" spans="1:22" s="9" customFormat="1" ht="126.5" hidden="1" thickBot="1">
      <c r="A57" s="694" t="s">
        <v>441</v>
      </c>
      <c r="B57" s="118" t="s">
        <v>442</v>
      </c>
      <c r="C57" s="116" t="s">
        <v>3465</v>
      </c>
      <c r="D57" s="116" t="s">
        <v>3466</v>
      </c>
      <c r="E57" s="116" t="s">
        <v>3467</v>
      </c>
      <c r="F57" s="117" t="s">
        <v>446</v>
      </c>
      <c r="G57" s="117" t="s">
        <v>457</v>
      </c>
      <c r="H57" s="117" t="s">
        <v>458</v>
      </c>
      <c r="I57" s="118" t="s">
        <v>459</v>
      </c>
      <c r="J57" s="116"/>
      <c r="K57" s="116" t="s">
        <v>2327</v>
      </c>
      <c r="L57" s="116" t="s">
        <v>3468</v>
      </c>
      <c r="M57" s="116">
        <v>397563</v>
      </c>
      <c r="N57" s="121">
        <v>45523</v>
      </c>
      <c r="O57" s="116">
        <v>2024</v>
      </c>
      <c r="P57" s="116">
        <v>2024</v>
      </c>
      <c r="Q57" s="695">
        <v>10950</v>
      </c>
      <c r="R57" s="116"/>
      <c r="S57" s="696" t="s">
        <v>3469</v>
      </c>
      <c r="T57" s="697" t="s">
        <v>3470</v>
      </c>
      <c r="U57" s="8" t="s">
        <v>12</v>
      </c>
      <c r="V57" s="8"/>
    </row>
    <row r="58" spans="1:22" s="9" customFormat="1" ht="137" hidden="1" thickBot="1">
      <c r="A58" s="694" t="s">
        <v>441</v>
      </c>
      <c r="B58" s="118" t="s">
        <v>442</v>
      </c>
      <c r="C58" s="116" t="s">
        <v>3471</v>
      </c>
      <c r="D58" s="116" t="s">
        <v>3472</v>
      </c>
      <c r="E58" s="116" t="s">
        <v>3473</v>
      </c>
      <c r="F58" s="117" t="s">
        <v>446</v>
      </c>
      <c r="G58" s="117" t="s">
        <v>457</v>
      </c>
      <c r="H58" s="117" t="s">
        <v>458</v>
      </c>
      <c r="I58" s="118" t="s">
        <v>459</v>
      </c>
      <c r="J58" s="116"/>
      <c r="K58" s="116" t="s">
        <v>2327</v>
      </c>
      <c r="L58" s="116" t="s">
        <v>3474</v>
      </c>
      <c r="M58" s="116">
        <v>398144</v>
      </c>
      <c r="N58" s="121">
        <v>45565</v>
      </c>
      <c r="O58" s="116">
        <v>2024</v>
      </c>
      <c r="P58" s="116">
        <v>2024</v>
      </c>
      <c r="Q58" s="695">
        <v>8820</v>
      </c>
      <c r="R58" s="116"/>
      <c r="S58" s="698" t="s">
        <v>3475</v>
      </c>
      <c r="T58" s="699" t="s">
        <v>3476</v>
      </c>
      <c r="U58" s="8" t="s">
        <v>12</v>
      </c>
      <c r="V58" s="8"/>
    </row>
    <row r="59" spans="1:22" s="9" customFormat="1" ht="126.5" hidden="1" thickBot="1">
      <c r="A59" s="694" t="s">
        <v>441</v>
      </c>
      <c r="B59" s="118" t="s">
        <v>442</v>
      </c>
      <c r="C59" s="116" t="s">
        <v>3477</v>
      </c>
      <c r="D59" s="116" t="s">
        <v>3478</v>
      </c>
      <c r="E59" s="116" t="s">
        <v>3479</v>
      </c>
      <c r="F59" s="117" t="s">
        <v>446</v>
      </c>
      <c r="G59" s="117" t="s">
        <v>457</v>
      </c>
      <c r="H59" s="117" t="s">
        <v>458</v>
      </c>
      <c r="I59" s="118" t="s">
        <v>459</v>
      </c>
      <c r="J59" s="116"/>
      <c r="K59" s="116" t="s">
        <v>2327</v>
      </c>
      <c r="L59" s="116" t="s">
        <v>3480</v>
      </c>
      <c r="M59" s="116">
        <v>603481</v>
      </c>
      <c r="N59" s="121">
        <v>45593</v>
      </c>
      <c r="O59" s="116">
        <v>2024</v>
      </c>
      <c r="P59" s="116">
        <v>2025</v>
      </c>
      <c r="Q59" s="695">
        <v>17700</v>
      </c>
      <c r="R59" s="116"/>
      <c r="S59" s="146" t="s">
        <v>3481</v>
      </c>
      <c r="T59" s="700" t="s">
        <v>3482</v>
      </c>
      <c r="U59" s="8" t="s">
        <v>12</v>
      </c>
      <c r="V59" s="8"/>
    </row>
    <row r="60" spans="1:22" s="9" customFormat="1" ht="168.5" hidden="1" thickBot="1">
      <c r="A60" s="694" t="s">
        <v>441</v>
      </c>
      <c r="B60" s="118" t="s">
        <v>442</v>
      </c>
      <c r="C60" s="116" t="s">
        <v>3483</v>
      </c>
      <c r="D60" s="116" t="s">
        <v>3478</v>
      </c>
      <c r="E60" s="116" t="s">
        <v>3484</v>
      </c>
      <c r="F60" s="117" t="s">
        <v>446</v>
      </c>
      <c r="G60" s="117" t="s">
        <v>457</v>
      </c>
      <c r="H60" s="117" t="s">
        <v>458</v>
      </c>
      <c r="I60" s="118" t="s">
        <v>459</v>
      </c>
      <c r="J60" s="116"/>
      <c r="K60" s="116" t="s">
        <v>2327</v>
      </c>
      <c r="L60" s="116" t="s">
        <v>3480</v>
      </c>
      <c r="M60" s="116">
        <v>603481</v>
      </c>
      <c r="N60" s="121">
        <v>45372</v>
      </c>
      <c r="O60" s="116">
        <v>2024</v>
      </c>
      <c r="P60" s="116">
        <v>2025</v>
      </c>
      <c r="Q60" s="695">
        <v>26220</v>
      </c>
      <c r="R60" s="116"/>
      <c r="S60" s="146" t="s">
        <v>3485</v>
      </c>
      <c r="T60" s="700" t="s">
        <v>3486</v>
      </c>
      <c r="U60" s="8" t="s">
        <v>12</v>
      </c>
      <c r="V60" s="8"/>
    </row>
    <row r="61" spans="1:22" s="9" customFormat="1" ht="189.5" hidden="1" thickBot="1">
      <c r="A61" s="694" t="s">
        <v>441</v>
      </c>
      <c r="B61" s="118" t="s">
        <v>442</v>
      </c>
      <c r="C61" s="116" t="s">
        <v>3487</v>
      </c>
      <c r="D61" s="116" t="s">
        <v>3488</v>
      </c>
      <c r="E61" s="116" t="s">
        <v>3489</v>
      </c>
      <c r="F61" s="117" t="s">
        <v>446</v>
      </c>
      <c r="G61" s="117" t="s">
        <v>457</v>
      </c>
      <c r="H61" s="117" t="s">
        <v>476</v>
      </c>
      <c r="I61" s="118" t="s">
        <v>249</v>
      </c>
      <c r="J61" s="116"/>
      <c r="K61" s="116" t="s">
        <v>2327</v>
      </c>
      <c r="L61" s="116" t="s">
        <v>3490</v>
      </c>
      <c r="M61" s="116">
        <v>166260</v>
      </c>
      <c r="N61" s="121">
        <v>45366</v>
      </c>
      <c r="O61" s="116">
        <v>2024</v>
      </c>
      <c r="P61" s="116">
        <v>2024</v>
      </c>
      <c r="Q61" s="695">
        <v>18000</v>
      </c>
      <c r="R61" s="116"/>
      <c r="S61" s="146" t="s">
        <v>3491</v>
      </c>
      <c r="T61" s="700" t="s">
        <v>3492</v>
      </c>
      <c r="U61" s="8" t="s">
        <v>12</v>
      </c>
      <c r="V61" s="8"/>
    </row>
    <row r="62" spans="1:22" s="9" customFormat="1" ht="200" hidden="1" thickBot="1">
      <c r="A62" s="694" t="s">
        <v>441</v>
      </c>
      <c r="B62" s="118" t="s">
        <v>442</v>
      </c>
      <c r="C62" s="116" t="s">
        <v>3493</v>
      </c>
      <c r="D62" s="116" t="s">
        <v>3494</v>
      </c>
      <c r="E62" s="116" t="s">
        <v>3495</v>
      </c>
      <c r="F62" s="117" t="s">
        <v>446</v>
      </c>
      <c r="G62" s="117" t="s">
        <v>457</v>
      </c>
      <c r="H62" s="117" t="s">
        <v>476</v>
      </c>
      <c r="I62" s="118" t="s">
        <v>459</v>
      </c>
      <c r="J62" s="116"/>
      <c r="K62" s="116" t="s">
        <v>2327</v>
      </c>
      <c r="L62" s="116" t="s">
        <v>3496</v>
      </c>
      <c r="M62" s="116">
        <v>31753604</v>
      </c>
      <c r="N62" s="121">
        <v>45336</v>
      </c>
      <c r="O62" s="116">
        <v>2024</v>
      </c>
      <c r="P62" s="116">
        <v>2024</v>
      </c>
      <c r="Q62" s="695">
        <v>9780</v>
      </c>
      <c r="R62" s="116"/>
      <c r="S62" s="146" t="s">
        <v>3497</v>
      </c>
      <c r="T62" s="700" t="s">
        <v>3498</v>
      </c>
      <c r="U62" s="8" t="s">
        <v>12</v>
      </c>
      <c r="V62" s="8"/>
    </row>
    <row r="63" spans="1:22" s="9" customFormat="1" ht="95" hidden="1" thickBot="1">
      <c r="A63" s="694" t="s">
        <v>441</v>
      </c>
      <c r="B63" s="118" t="s">
        <v>442</v>
      </c>
      <c r="C63" s="116" t="s">
        <v>3499</v>
      </c>
      <c r="D63" s="116" t="s">
        <v>3500</v>
      </c>
      <c r="E63" s="116" t="s">
        <v>3467</v>
      </c>
      <c r="F63" s="117" t="s">
        <v>446</v>
      </c>
      <c r="G63" s="117" t="s">
        <v>457</v>
      </c>
      <c r="H63" s="117" t="s">
        <v>458</v>
      </c>
      <c r="I63" s="118" t="s">
        <v>459</v>
      </c>
      <c r="J63" s="116"/>
      <c r="K63" s="116" t="s">
        <v>2327</v>
      </c>
      <c r="L63" s="116" t="s">
        <v>3468</v>
      </c>
      <c r="M63" s="116">
        <v>397563</v>
      </c>
      <c r="N63" s="121">
        <v>45523</v>
      </c>
      <c r="O63" s="116">
        <v>2024</v>
      </c>
      <c r="P63" s="116">
        <v>2024</v>
      </c>
      <c r="Q63" s="695">
        <v>21900</v>
      </c>
      <c r="R63" s="116"/>
      <c r="S63" s="146" t="s">
        <v>3501</v>
      </c>
      <c r="T63" s="700" t="s">
        <v>3502</v>
      </c>
      <c r="U63" s="8" t="s">
        <v>12</v>
      </c>
      <c r="V63" s="8"/>
    </row>
    <row r="64" spans="1:22" s="9" customFormat="1" ht="158" hidden="1" thickBot="1">
      <c r="A64" s="694" t="s">
        <v>441</v>
      </c>
      <c r="B64" s="118" t="s">
        <v>442</v>
      </c>
      <c r="C64" s="116" t="s">
        <v>3503</v>
      </c>
      <c r="D64" s="116" t="s">
        <v>3504</v>
      </c>
      <c r="E64" s="116" t="s">
        <v>3505</v>
      </c>
      <c r="F64" s="117" t="s">
        <v>246</v>
      </c>
      <c r="G64" s="117" t="s">
        <v>247</v>
      </c>
      <c r="H64" s="117" t="s">
        <v>3506</v>
      </c>
      <c r="I64" s="118" t="s">
        <v>430</v>
      </c>
      <c r="J64" s="116"/>
      <c r="K64" s="116" t="s">
        <v>2327</v>
      </c>
      <c r="L64" s="116" t="s">
        <v>3315</v>
      </c>
      <c r="M64" s="116">
        <v>313114</v>
      </c>
      <c r="N64" s="121">
        <v>45579</v>
      </c>
      <c r="O64" s="116">
        <v>2024</v>
      </c>
      <c r="P64" s="116">
        <v>2024</v>
      </c>
      <c r="Q64" s="695">
        <v>3600</v>
      </c>
      <c r="R64" s="116"/>
      <c r="S64" s="146" t="s">
        <v>3507</v>
      </c>
      <c r="T64" s="700" t="s">
        <v>3508</v>
      </c>
      <c r="U64" s="8" t="s">
        <v>12</v>
      </c>
      <c r="V64" s="8"/>
    </row>
    <row r="65" spans="1:22" s="9" customFormat="1" ht="368" hidden="1" thickBot="1">
      <c r="A65" s="694" t="s">
        <v>441</v>
      </c>
      <c r="B65" s="118" t="s">
        <v>442</v>
      </c>
      <c r="C65" s="116" t="s">
        <v>3509</v>
      </c>
      <c r="D65" s="116" t="s">
        <v>3510</v>
      </c>
      <c r="E65" s="116" t="s">
        <v>3511</v>
      </c>
      <c r="F65" s="117" t="s">
        <v>446</v>
      </c>
      <c r="G65" s="117" t="s">
        <v>457</v>
      </c>
      <c r="H65" s="117" t="s">
        <v>3512</v>
      </c>
      <c r="I65" s="118" t="s">
        <v>459</v>
      </c>
      <c r="J65" s="116"/>
      <c r="K65" s="116" t="s">
        <v>2335</v>
      </c>
      <c r="L65" s="116" t="s">
        <v>3513</v>
      </c>
      <c r="M65" s="116">
        <v>36063606</v>
      </c>
      <c r="N65" s="121">
        <v>45306</v>
      </c>
      <c r="O65" s="116">
        <v>2024</v>
      </c>
      <c r="P65" s="116">
        <v>2024</v>
      </c>
      <c r="Q65" s="695">
        <v>174670</v>
      </c>
      <c r="R65" s="116"/>
      <c r="S65" s="146" t="s">
        <v>3514</v>
      </c>
      <c r="T65" s="700" t="s">
        <v>3515</v>
      </c>
      <c r="U65" s="8" t="s">
        <v>12</v>
      </c>
      <c r="V65" s="8"/>
    </row>
    <row r="66" spans="1:22" s="9" customFormat="1" ht="263" hidden="1" thickBot="1">
      <c r="A66" s="694" t="s">
        <v>441</v>
      </c>
      <c r="B66" s="118" t="s">
        <v>442</v>
      </c>
      <c r="C66" s="116" t="s">
        <v>3516</v>
      </c>
      <c r="D66" s="116" t="s">
        <v>3510</v>
      </c>
      <c r="E66" s="116" t="s">
        <v>3517</v>
      </c>
      <c r="F66" s="117" t="s">
        <v>446</v>
      </c>
      <c r="G66" s="117" t="s">
        <v>457</v>
      </c>
      <c r="H66" s="117" t="s">
        <v>3512</v>
      </c>
      <c r="I66" s="118" t="s">
        <v>459</v>
      </c>
      <c r="J66" s="116"/>
      <c r="K66" s="116" t="s">
        <v>2327</v>
      </c>
      <c r="L66" s="116" t="s">
        <v>3513</v>
      </c>
      <c r="M66" s="116">
        <v>36063606</v>
      </c>
      <c r="N66" s="121">
        <v>45483</v>
      </c>
      <c r="O66" s="116">
        <v>2024</v>
      </c>
      <c r="P66" s="116">
        <v>2024</v>
      </c>
      <c r="Q66" s="695">
        <v>13200</v>
      </c>
      <c r="R66" s="116"/>
      <c r="S66" s="146" t="s">
        <v>3518</v>
      </c>
      <c r="T66" s="700" t="s">
        <v>3519</v>
      </c>
      <c r="U66" s="8" t="s">
        <v>12</v>
      </c>
      <c r="V66" s="8"/>
    </row>
    <row r="67" spans="1:22" s="9" customFormat="1" ht="263" hidden="1" thickBot="1">
      <c r="A67" s="694" t="s">
        <v>441</v>
      </c>
      <c r="B67" s="118" t="s">
        <v>442</v>
      </c>
      <c r="C67" s="116" t="s">
        <v>3520</v>
      </c>
      <c r="D67" s="116" t="s">
        <v>3521</v>
      </c>
      <c r="E67" s="116" t="s">
        <v>3522</v>
      </c>
      <c r="F67" s="117" t="s">
        <v>446</v>
      </c>
      <c r="G67" s="117" t="s">
        <v>457</v>
      </c>
      <c r="H67" s="117" t="s">
        <v>836</v>
      </c>
      <c r="I67" s="118" t="s">
        <v>459</v>
      </c>
      <c r="J67" s="116"/>
      <c r="K67" s="116" t="s">
        <v>2335</v>
      </c>
      <c r="L67" s="116" t="s">
        <v>3523</v>
      </c>
      <c r="M67" s="116">
        <v>164721</v>
      </c>
      <c r="N67" s="121">
        <v>45244</v>
      </c>
      <c r="O67" s="116">
        <v>2024</v>
      </c>
      <c r="P67" s="116">
        <v>2024</v>
      </c>
      <c r="Q67" s="695">
        <f>59980+24000</f>
        <v>83980</v>
      </c>
      <c r="R67" s="116"/>
      <c r="S67" s="146" t="s">
        <v>3524</v>
      </c>
      <c r="T67" s="700" t="s">
        <v>3525</v>
      </c>
      <c r="U67" s="8" t="s">
        <v>12</v>
      </c>
      <c r="V67" s="8"/>
    </row>
    <row r="68" spans="1:22" s="9" customFormat="1" ht="305" hidden="1" thickBot="1">
      <c r="A68" s="694" t="s">
        <v>441</v>
      </c>
      <c r="B68" s="118" t="s">
        <v>442</v>
      </c>
      <c r="C68" s="116" t="s">
        <v>3526</v>
      </c>
      <c r="D68" s="116" t="s">
        <v>3527</v>
      </c>
      <c r="E68" s="116" t="s">
        <v>3528</v>
      </c>
      <c r="F68" s="117" t="s">
        <v>446</v>
      </c>
      <c r="G68" s="117" t="s">
        <v>457</v>
      </c>
      <c r="H68" s="117" t="s">
        <v>3512</v>
      </c>
      <c r="I68" s="118" t="s">
        <v>459</v>
      </c>
      <c r="J68" s="116"/>
      <c r="K68" s="116" t="s">
        <v>2327</v>
      </c>
      <c r="L68" s="116" t="s">
        <v>3523</v>
      </c>
      <c r="M68" s="116">
        <v>164721</v>
      </c>
      <c r="N68" s="121">
        <v>45205</v>
      </c>
      <c r="O68" s="116">
        <v>2024</v>
      </c>
      <c r="P68" s="116">
        <v>2024</v>
      </c>
      <c r="Q68" s="695">
        <v>6460</v>
      </c>
      <c r="R68" s="116"/>
      <c r="S68" s="146" t="s">
        <v>3529</v>
      </c>
      <c r="T68" s="700" t="s">
        <v>3530</v>
      </c>
      <c r="U68" s="8" t="s">
        <v>12</v>
      </c>
      <c r="V68" s="8"/>
    </row>
    <row r="69" spans="1:22" s="9" customFormat="1" ht="65.5" hidden="1" thickBot="1">
      <c r="A69" s="694" t="s">
        <v>441</v>
      </c>
      <c r="B69" s="118" t="s">
        <v>442</v>
      </c>
      <c r="C69" s="116" t="s">
        <v>3531</v>
      </c>
      <c r="D69" s="116" t="s">
        <v>3532</v>
      </c>
      <c r="E69" s="116" t="s">
        <v>3533</v>
      </c>
      <c r="F69" s="117" t="s">
        <v>446</v>
      </c>
      <c r="G69" s="117" t="s">
        <v>457</v>
      </c>
      <c r="H69" s="117" t="s">
        <v>836</v>
      </c>
      <c r="I69" s="118" t="s">
        <v>459</v>
      </c>
      <c r="J69" s="116"/>
      <c r="K69" s="116" t="s">
        <v>2327</v>
      </c>
      <c r="L69" s="116" t="s">
        <v>3534</v>
      </c>
      <c r="M69" s="116">
        <v>397687</v>
      </c>
      <c r="N69" s="121">
        <v>45322</v>
      </c>
      <c r="O69" s="116">
        <v>2024</v>
      </c>
      <c r="P69" s="116">
        <v>2024</v>
      </c>
      <c r="Q69" s="695">
        <v>240</v>
      </c>
      <c r="R69" s="116"/>
      <c r="S69" s="146" t="s">
        <v>3535</v>
      </c>
      <c r="T69" s="700" t="s">
        <v>3536</v>
      </c>
      <c r="U69" s="8" t="s">
        <v>2198</v>
      </c>
      <c r="V69" s="8" t="s">
        <v>3537</v>
      </c>
    </row>
    <row r="70" spans="1:22" s="9" customFormat="1" ht="116" hidden="1" thickBot="1">
      <c r="A70" s="694" t="s">
        <v>441</v>
      </c>
      <c r="B70" s="701" t="s">
        <v>442</v>
      </c>
      <c r="C70" s="116" t="s">
        <v>3538</v>
      </c>
      <c r="D70" s="116" t="s">
        <v>3466</v>
      </c>
      <c r="E70" s="116" t="s">
        <v>3539</v>
      </c>
      <c r="F70" s="117" t="s">
        <v>446</v>
      </c>
      <c r="G70" s="117" t="s">
        <v>457</v>
      </c>
      <c r="H70" s="117" t="s">
        <v>458</v>
      </c>
      <c r="I70" s="118" t="s">
        <v>459</v>
      </c>
      <c r="J70" s="116" t="s">
        <v>3540</v>
      </c>
      <c r="K70" s="116"/>
      <c r="L70" s="116" t="s">
        <v>3541</v>
      </c>
      <c r="M70" s="116">
        <v>35919001</v>
      </c>
      <c r="N70" s="121">
        <v>44760</v>
      </c>
      <c r="O70" s="116">
        <v>2022</v>
      </c>
      <c r="P70" s="116">
        <v>2024</v>
      </c>
      <c r="Q70" s="695">
        <v>144720</v>
      </c>
      <c r="R70" s="116"/>
      <c r="S70" s="146" t="s">
        <v>3542</v>
      </c>
      <c r="T70" s="700" t="s">
        <v>3543</v>
      </c>
      <c r="U70" s="8" t="s">
        <v>12</v>
      </c>
      <c r="V70" s="8"/>
    </row>
    <row r="71" spans="1:22" s="9" customFormat="1" ht="315.5" hidden="1" thickBot="1">
      <c r="A71" s="694" t="s">
        <v>441</v>
      </c>
      <c r="B71" s="701" t="s">
        <v>442</v>
      </c>
      <c r="C71" s="116" t="s">
        <v>3544</v>
      </c>
      <c r="D71" s="116" t="s">
        <v>3545</v>
      </c>
      <c r="E71" s="116" t="s">
        <v>3546</v>
      </c>
      <c r="F71" s="117" t="s">
        <v>446</v>
      </c>
      <c r="G71" s="117" t="s">
        <v>457</v>
      </c>
      <c r="H71" s="117" t="s">
        <v>458</v>
      </c>
      <c r="I71" s="118" t="s">
        <v>459</v>
      </c>
      <c r="J71" s="116" t="s">
        <v>3540</v>
      </c>
      <c r="K71" s="116"/>
      <c r="L71" s="116" t="s">
        <v>3547</v>
      </c>
      <c r="M71" s="116">
        <v>53871103</v>
      </c>
      <c r="N71" s="121">
        <v>45444</v>
      </c>
      <c r="O71" s="116">
        <v>2024</v>
      </c>
      <c r="P71" s="116">
        <v>2024</v>
      </c>
      <c r="Q71" s="695">
        <v>231780</v>
      </c>
      <c r="R71" s="116"/>
      <c r="S71" s="146" t="s">
        <v>3548</v>
      </c>
      <c r="T71" s="700" t="s">
        <v>3549</v>
      </c>
      <c r="U71" s="8" t="s">
        <v>12</v>
      </c>
      <c r="V71" s="8"/>
    </row>
    <row r="72" spans="1:22" s="9" customFormat="1" ht="158" hidden="1" thickBot="1">
      <c r="A72" s="694" t="s">
        <v>441</v>
      </c>
      <c r="B72" s="118" t="s">
        <v>442</v>
      </c>
      <c r="C72" s="116" t="s">
        <v>3550</v>
      </c>
      <c r="D72" s="116" t="s">
        <v>3466</v>
      </c>
      <c r="E72" s="116" t="s">
        <v>3551</v>
      </c>
      <c r="F72" s="117" t="s">
        <v>446</v>
      </c>
      <c r="G72" s="117" t="s">
        <v>457</v>
      </c>
      <c r="H72" s="117" t="s">
        <v>458</v>
      </c>
      <c r="I72" s="118" t="s">
        <v>459</v>
      </c>
      <c r="J72" s="116" t="s">
        <v>3540</v>
      </c>
      <c r="K72" s="116"/>
      <c r="L72" s="116" t="s">
        <v>3552</v>
      </c>
      <c r="M72" s="116">
        <v>31364501</v>
      </c>
      <c r="N72" s="121">
        <v>45572</v>
      </c>
      <c r="O72" s="116">
        <v>2024</v>
      </c>
      <c r="P72" s="116">
        <v>2025</v>
      </c>
      <c r="Q72" s="695">
        <v>10800</v>
      </c>
      <c r="R72" s="116"/>
      <c r="S72" s="146" t="s">
        <v>3553</v>
      </c>
      <c r="T72" s="700" t="s">
        <v>3554</v>
      </c>
      <c r="U72" s="8" t="s">
        <v>12</v>
      </c>
      <c r="V72" s="8"/>
    </row>
    <row r="73" spans="1:22" s="9" customFormat="1" ht="168.5" hidden="1" thickBot="1">
      <c r="A73" s="694" t="s">
        <v>441</v>
      </c>
      <c r="B73" s="701" t="s">
        <v>442</v>
      </c>
      <c r="C73" s="116" t="s">
        <v>3555</v>
      </c>
      <c r="D73" s="116" t="s">
        <v>3556</v>
      </c>
      <c r="E73" s="116" t="s">
        <v>3557</v>
      </c>
      <c r="F73" s="117" t="s">
        <v>446</v>
      </c>
      <c r="G73" s="117" t="s">
        <v>457</v>
      </c>
      <c r="H73" s="117" t="s">
        <v>476</v>
      </c>
      <c r="I73" s="118" t="s">
        <v>459</v>
      </c>
      <c r="J73" s="116" t="s">
        <v>2327</v>
      </c>
      <c r="K73" s="116"/>
      <c r="L73" s="116" t="s">
        <v>3541</v>
      </c>
      <c r="M73" s="116">
        <v>35919001</v>
      </c>
      <c r="N73" s="121">
        <v>45338</v>
      </c>
      <c r="O73" s="116">
        <v>2024</v>
      </c>
      <c r="P73" s="116">
        <v>2024</v>
      </c>
      <c r="Q73" s="695">
        <v>88770</v>
      </c>
      <c r="R73" s="116"/>
      <c r="S73" s="146" t="s">
        <v>3558</v>
      </c>
      <c r="T73" s="700" t="s">
        <v>3559</v>
      </c>
      <c r="U73" s="8" t="s">
        <v>12</v>
      </c>
      <c r="V73" s="8"/>
    </row>
    <row r="74" spans="1:22" s="9" customFormat="1" ht="84.5" hidden="1" thickBot="1">
      <c r="A74" s="694" t="s">
        <v>441</v>
      </c>
      <c r="B74" s="701" t="s">
        <v>442</v>
      </c>
      <c r="C74" s="116" t="s">
        <v>3560</v>
      </c>
      <c r="D74" s="116" t="s">
        <v>3500</v>
      </c>
      <c r="E74" s="116" t="s">
        <v>3561</v>
      </c>
      <c r="F74" s="117" t="s">
        <v>446</v>
      </c>
      <c r="G74" s="117" t="s">
        <v>447</v>
      </c>
      <c r="H74" s="117" t="s">
        <v>3562</v>
      </c>
      <c r="I74" s="118" t="s">
        <v>459</v>
      </c>
      <c r="J74" s="116" t="s">
        <v>2327</v>
      </c>
      <c r="K74" s="116"/>
      <c r="L74" s="116" t="s">
        <v>3552</v>
      </c>
      <c r="M74" s="116">
        <v>31364501</v>
      </c>
      <c r="N74" s="121">
        <v>45470</v>
      </c>
      <c r="O74" s="116">
        <v>2024</v>
      </c>
      <c r="P74" s="116">
        <v>2024</v>
      </c>
      <c r="Q74" s="695">
        <v>16540</v>
      </c>
      <c r="R74" s="116"/>
      <c r="S74" s="146" t="s">
        <v>3563</v>
      </c>
      <c r="T74" s="700" t="s">
        <v>3564</v>
      </c>
      <c r="U74" s="8" t="s">
        <v>12</v>
      </c>
      <c r="V74" s="8"/>
    </row>
    <row r="75" spans="1:22" s="9" customFormat="1" ht="84.5" hidden="1" thickBot="1">
      <c r="A75" s="694" t="s">
        <v>441</v>
      </c>
      <c r="B75" s="701" t="s">
        <v>442</v>
      </c>
      <c r="C75" s="116" t="s">
        <v>3565</v>
      </c>
      <c r="D75" s="116" t="s">
        <v>3500</v>
      </c>
      <c r="E75" s="116" t="s">
        <v>3566</v>
      </c>
      <c r="F75" s="117" t="s">
        <v>446</v>
      </c>
      <c r="G75" s="117" t="s">
        <v>447</v>
      </c>
      <c r="H75" s="117" t="s">
        <v>3562</v>
      </c>
      <c r="I75" s="118" t="s">
        <v>459</v>
      </c>
      <c r="J75" s="116" t="s">
        <v>2327</v>
      </c>
      <c r="K75" s="116"/>
      <c r="L75" s="116" t="s">
        <v>3552</v>
      </c>
      <c r="M75" s="116">
        <v>31364501</v>
      </c>
      <c r="N75" s="121">
        <v>45625</v>
      </c>
      <c r="O75" s="116">
        <v>2024</v>
      </c>
      <c r="P75" s="116">
        <v>2025</v>
      </c>
      <c r="Q75" s="695">
        <v>3360</v>
      </c>
      <c r="R75" s="116"/>
      <c r="S75" s="146" t="s">
        <v>3563</v>
      </c>
      <c r="T75" s="700" t="s">
        <v>3567</v>
      </c>
      <c r="U75" s="8" t="s">
        <v>12</v>
      </c>
      <c r="V75" s="8"/>
    </row>
    <row r="76" spans="1:22" s="9" customFormat="1" ht="78.5" hidden="1" thickBot="1">
      <c r="A76" s="694" t="s">
        <v>441</v>
      </c>
      <c r="B76" s="701" t="s">
        <v>442</v>
      </c>
      <c r="C76" s="116" t="s">
        <v>3568</v>
      </c>
      <c r="D76" s="116" t="s">
        <v>3569</v>
      </c>
      <c r="E76" s="116" t="s">
        <v>3570</v>
      </c>
      <c r="F76" s="117" t="s">
        <v>446</v>
      </c>
      <c r="G76" s="117" t="s">
        <v>457</v>
      </c>
      <c r="H76" s="117" t="s">
        <v>961</v>
      </c>
      <c r="I76" s="118" t="s">
        <v>459</v>
      </c>
      <c r="J76" s="116" t="s">
        <v>3540</v>
      </c>
      <c r="K76" s="116"/>
      <c r="L76" s="116" t="s">
        <v>3552</v>
      </c>
      <c r="M76" s="116">
        <v>31364501</v>
      </c>
      <c r="N76" s="121">
        <v>45572</v>
      </c>
      <c r="O76" s="116">
        <v>2024</v>
      </c>
      <c r="P76" s="116">
        <v>2025</v>
      </c>
      <c r="Q76" s="695">
        <v>30600</v>
      </c>
      <c r="R76" s="116"/>
      <c r="S76" s="146" t="s">
        <v>3571</v>
      </c>
      <c r="T76" s="700" t="s">
        <v>3572</v>
      </c>
      <c r="U76" s="8" t="s">
        <v>12</v>
      </c>
      <c r="V76" s="8"/>
    </row>
    <row r="77" spans="1:22" s="9" customFormat="1" ht="231.5" hidden="1" thickBot="1">
      <c r="A77" s="694" t="s">
        <v>441</v>
      </c>
      <c r="B77" s="701" t="s">
        <v>442</v>
      </c>
      <c r="C77" s="116" t="s">
        <v>3573</v>
      </c>
      <c r="D77" s="116" t="s">
        <v>3510</v>
      </c>
      <c r="E77" s="116" t="s">
        <v>3574</v>
      </c>
      <c r="F77" s="117" t="s">
        <v>446</v>
      </c>
      <c r="G77" s="117" t="s">
        <v>457</v>
      </c>
      <c r="H77" s="117" t="s">
        <v>3512</v>
      </c>
      <c r="I77" s="118" t="s">
        <v>459</v>
      </c>
      <c r="J77" s="116" t="s">
        <v>2327</v>
      </c>
      <c r="K77" s="116"/>
      <c r="L77" s="116" t="s">
        <v>3575</v>
      </c>
      <c r="M77" s="116">
        <v>53803175</v>
      </c>
      <c r="N77" s="121">
        <v>45559</v>
      </c>
      <c r="O77" s="116">
        <v>2024</v>
      </c>
      <c r="P77" s="116">
        <v>2024</v>
      </c>
      <c r="Q77" s="695">
        <v>19400</v>
      </c>
      <c r="R77" s="116"/>
      <c r="S77" s="146" t="s">
        <v>3576</v>
      </c>
      <c r="T77" s="700" t="s">
        <v>3577</v>
      </c>
      <c r="U77" s="8" t="s">
        <v>12</v>
      </c>
      <c r="V77" s="8"/>
    </row>
    <row r="78" spans="1:22" s="9" customFormat="1" ht="105.5" hidden="1" thickBot="1">
      <c r="A78" s="702" t="s">
        <v>441</v>
      </c>
      <c r="B78" s="703" t="s">
        <v>442</v>
      </c>
      <c r="C78" s="116" t="s">
        <v>3578</v>
      </c>
      <c r="D78" s="116" t="s">
        <v>3579</v>
      </c>
      <c r="E78" s="116" t="s">
        <v>3551</v>
      </c>
      <c r="F78" s="117" t="s">
        <v>446</v>
      </c>
      <c r="G78" s="117" t="s">
        <v>457</v>
      </c>
      <c r="H78" s="117" t="s">
        <v>458</v>
      </c>
      <c r="I78" s="118" t="s">
        <v>459</v>
      </c>
      <c r="J78" s="116" t="s">
        <v>3540</v>
      </c>
      <c r="K78" s="116"/>
      <c r="L78" s="116" t="s">
        <v>3552</v>
      </c>
      <c r="M78" s="116">
        <v>31364501</v>
      </c>
      <c r="N78" s="121">
        <v>45572</v>
      </c>
      <c r="O78" s="116">
        <v>2024</v>
      </c>
      <c r="P78" s="116">
        <v>2025</v>
      </c>
      <c r="Q78" s="695">
        <v>12960</v>
      </c>
      <c r="R78" s="116"/>
      <c r="S78" s="146" t="s">
        <v>3580</v>
      </c>
      <c r="T78" s="700" t="s">
        <v>3554</v>
      </c>
      <c r="U78" s="8" t="s">
        <v>12</v>
      </c>
      <c r="V78" s="8"/>
    </row>
    <row r="79" spans="1:22" s="9" customFormat="1" ht="39.5" hidden="1" thickBot="1">
      <c r="A79" s="694" t="s">
        <v>441</v>
      </c>
      <c r="B79" s="118" t="s">
        <v>532</v>
      </c>
      <c r="C79" s="116" t="s">
        <v>3581</v>
      </c>
      <c r="D79" s="116" t="s">
        <v>3582</v>
      </c>
      <c r="E79" s="116" t="s">
        <v>3583</v>
      </c>
      <c r="F79" s="139" t="s">
        <v>246</v>
      </c>
      <c r="G79" s="139" t="s">
        <v>879</v>
      </c>
      <c r="H79" s="139" t="s">
        <v>889</v>
      </c>
      <c r="I79" s="118" t="s">
        <v>124</v>
      </c>
      <c r="J79" s="116" t="s">
        <v>3583</v>
      </c>
      <c r="K79" s="116" t="s">
        <v>3583</v>
      </c>
      <c r="L79" s="116" t="s">
        <v>385</v>
      </c>
      <c r="M79" s="116">
        <v>42181810</v>
      </c>
      <c r="N79" s="121">
        <v>44524</v>
      </c>
      <c r="O79" s="116">
        <v>2021</v>
      </c>
      <c r="P79" s="116">
        <v>2024</v>
      </c>
      <c r="Q79" s="122">
        <v>6666.6</v>
      </c>
      <c r="R79" s="4"/>
      <c r="S79" s="4"/>
      <c r="T79" s="12"/>
      <c r="U79" s="8" t="s">
        <v>12</v>
      </c>
      <c r="V79" s="8"/>
    </row>
    <row r="80" spans="1:22" s="9" customFormat="1" ht="39.5" hidden="1" thickBot="1">
      <c r="A80" s="694" t="s">
        <v>441</v>
      </c>
      <c r="B80" s="118" t="s">
        <v>532</v>
      </c>
      <c r="C80" s="116" t="s">
        <v>3584</v>
      </c>
      <c r="D80" s="116" t="s">
        <v>3585</v>
      </c>
      <c r="E80" s="116" t="s">
        <v>3586</v>
      </c>
      <c r="F80" s="139" t="s">
        <v>246</v>
      </c>
      <c r="G80" s="139" t="s">
        <v>879</v>
      </c>
      <c r="H80" s="139" t="s">
        <v>889</v>
      </c>
      <c r="I80" s="118" t="s">
        <v>124</v>
      </c>
      <c r="J80" s="116" t="s">
        <v>3586</v>
      </c>
      <c r="K80" s="116" t="s">
        <v>3586</v>
      </c>
      <c r="L80" s="116" t="s">
        <v>3587</v>
      </c>
      <c r="M80" s="140" t="s">
        <v>2481</v>
      </c>
      <c r="N80" s="121">
        <v>44810</v>
      </c>
      <c r="O80" s="116">
        <v>2022</v>
      </c>
      <c r="P80" s="116">
        <v>2024</v>
      </c>
      <c r="Q80" s="122">
        <v>23400</v>
      </c>
      <c r="R80" s="4"/>
      <c r="S80" s="4"/>
      <c r="T80" s="12"/>
      <c r="U80" s="8" t="s">
        <v>12</v>
      </c>
      <c r="V80" s="8"/>
    </row>
    <row r="81" spans="1:22" s="9" customFormat="1" ht="52.5" hidden="1" thickBot="1">
      <c r="A81" s="694" t="s">
        <v>441</v>
      </c>
      <c r="B81" s="118" t="s">
        <v>532</v>
      </c>
      <c r="C81" s="116" t="s">
        <v>3588</v>
      </c>
      <c r="D81" s="116" t="s">
        <v>3589</v>
      </c>
      <c r="E81" s="116" t="s">
        <v>3590</v>
      </c>
      <c r="F81" s="139" t="s">
        <v>246</v>
      </c>
      <c r="G81" s="139" t="s">
        <v>879</v>
      </c>
      <c r="H81" s="139" t="s">
        <v>889</v>
      </c>
      <c r="I81" s="118" t="s">
        <v>124</v>
      </c>
      <c r="J81" s="116" t="s">
        <v>3590</v>
      </c>
      <c r="K81" s="116" t="s">
        <v>3590</v>
      </c>
      <c r="L81" s="116" t="s">
        <v>3591</v>
      </c>
      <c r="M81" s="116">
        <v>50349287</v>
      </c>
      <c r="N81" s="121">
        <v>45180</v>
      </c>
      <c r="O81" s="116">
        <v>2023</v>
      </c>
      <c r="P81" s="116">
        <v>2026</v>
      </c>
      <c r="Q81" s="122">
        <v>71220</v>
      </c>
      <c r="R81" s="4"/>
      <c r="S81" s="4"/>
      <c r="T81" s="12"/>
      <c r="U81" s="8" t="s">
        <v>12</v>
      </c>
      <c r="V81" s="8"/>
    </row>
    <row r="82" spans="1:22" s="9" customFormat="1" ht="39.5" hidden="1" thickBot="1">
      <c r="A82" s="694" t="s">
        <v>441</v>
      </c>
      <c r="B82" s="118" t="s">
        <v>532</v>
      </c>
      <c r="C82" s="116" t="s">
        <v>3592</v>
      </c>
      <c r="D82" s="116" t="s">
        <v>3582</v>
      </c>
      <c r="E82" s="116" t="s">
        <v>3593</v>
      </c>
      <c r="F82" s="139" t="s">
        <v>246</v>
      </c>
      <c r="G82" s="139" t="s">
        <v>879</v>
      </c>
      <c r="H82" s="139" t="s">
        <v>889</v>
      </c>
      <c r="I82" s="118" t="s">
        <v>124</v>
      </c>
      <c r="J82" s="116" t="s">
        <v>3593</v>
      </c>
      <c r="K82" s="116" t="s">
        <v>3593</v>
      </c>
      <c r="L82" s="116" t="s">
        <v>3594</v>
      </c>
      <c r="M82" s="131">
        <v>30807484</v>
      </c>
      <c r="N82" s="121">
        <v>45352</v>
      </c>
      <c r="O82" s="116">
        <v>2024</v>
      </c>
      <c r="P82" s="116">
        <v>2024</v>
      </c>
      <c r="Q82" s="122">
        <v>48000</v>
      </c>
      <c r="R82" s="4"/>
      <c r="S82" s="4"/>
      <c r="T82" s="12"/>
      <c r="U82" s="8" t="s">
        <v>12</v>
      </c>
      <c r="V82" s="8"/>
    </row>
    <row r="83" spans="1:22" s="9" customFormat="1" ht="52.5" hidden="1" thickBot="1">
      <c r="A83" s="694" t="s">
        <v>441</v>
      </c>
      <c r="B83" s="118" t="s">
        <v>532</v>
      </c>
      <c r="C83" s="116" t="s">
        <v>3595</v>
      </c>
      <c r="D83" s="116" t="s">
        <v>3585</v>
      </c>
      <c r="E83" s="116" t="s">
        <v>3596</v>
      </c>
      <c r="F83" s="139" t="s">
        <v>246</v>
      </c>
      <c r="G83" s="139" t="s">
        <v>879</v>
      </c>
      <c r="H83" s="139" t="s">
        <v>889</v>
      </c>
      <c r="I83" s="118" t="s">
        <v>124</v>
      </c>
      <c r="J83" s="116" t="s">
        <v>3596</v>
      </c>
      <c r="K83" s="116" t="s">
        <v>3596</v>
      </c>
      <c r="L83" s="116" t="s">
        <v>3587</v>
      </c>
      <c r="M83" s="140" t="s">
        <v>2481</v>
      </c>
      <c r="N83" s="121">
        <v>45525</v>
      </c>
      <c r="O83" s="116">
        <v>2024</v>
      </c>
      <c r="P83" s="116">
        <v>2026</v>
      </c>
      <c r="Q83" s="122">
        <v>75730</v>
      </c>
      <c r="R83" s="4"/>
      <c r="S83" s="4"/>
      <c r="T83" s="12"/>
      <c r="U83" s="8" t="s">
        <v>12</v>
      </c>
      <c r="V83" s="8"/>
    </row>
    <row r="84" spans="1:22" s="9" customFormat="1" ht="130" hidden="1">
      <c r="A84" s="694" t="s">
        <v>441</v>
      </c>
      <c r="B84" s="118" t="s">
        <v>3597</v>
      </c>
      <c r="C84" s="116" t="s">
        <v>3598</v>
      </c>
      <c r="D84" s="116" t="s">
        <v>3599</v>
      </c>
      <c r="E84" s="118" t="s">
        <v>3600</v>
      </c>
      <c r="F84" s="133" t="s">
        <v>446</v>
      </c>
      <c r="G84" s="134" t="s">
        <v>457</v>
      </c>
      <c r="H84" s="133" t="s">
        <v>3601</v>
      </c>
      <c r="I84" s="704" t="s">
        <v>459</v>
      </c>
      <c r="J84" s="116"/>
      <c r="K84" s="116"/>
      <c r="L84" s="116" t="s">
        <v>3602</v>
      </c>
      <c r="M84" s="140" t="s">
        <v>3603</v>
      </c>
      <c r="N84" s="121">
        <v>45547</v>
      </c>
      <c r="O84" s="116">
        <v>2024</v>
      </c>
      <c r="P84" s="116">
        <v>2025</v>
      </c>
      <c r="Q84" s="122">
        <v>5000</v>
      </c>
      <c r="R84" s="116"/>
      <c r="S84" s="116" t="s">
        <v>3604</v>
      </c>
      <c r="T84" s="705"/>
      <c r="U84" s="8" t="s">
        <v>12</v>
      </c>
      <c r="V84" s="8"/>
    </row>
    <row r="85" spans="1:22" s="9" customFormat="1" ht="65" hidden="1">
      <c r="A85" s="694" t="s">
        <v>441</v>
      </c>
      <c r="B85" s="118" t="s">
        <v>3597</v>
      </c>
      <c r="C85" s="116" t="s">
        <v>3605</v>
      </c>
      <c r="D85" s="116" t="s">
        <v>3606</v>
      </c>
      <c r="E85" s="118" t="s">
        <v>3607</v>
      </c>
      <c r="F85" s="133" t="s">
        <v>446</v>
      </c>
      <c r="G85" s="134" t="s">
        <v>457</v>
      </c>
      <c r="H85" s="133" t="s">
        <v>3601</v>
      </c>
      <c r="I85" s="704" t="s">
        <v>459</v>
      </c>
      <c r="J85" s="116"/>
      <c r="K85" s="116"/>
      <c r="L85" s="116" t="s">
        <v>3608</v>
      </c>
      <c r="M85" s="140" t="s">
        <v>3609</v>
      </c>
      <c r="N85" s="121">
        <v>45623</v>
      </c>
      <c r="O85" s="116">
        <v>2024</v>
      </c>
      <c r="P85" s="116">
        <v>2024</v>
      </c>
      <c r="Q85" s="122">
        <v>9409</v>
      </c>
      <c r="R85" s="116"/>
      <c r="S85" s="116" t="s">
        <v>3610</v>
      </c>
      <c r="T85" s="705"/>
      <c r="U85" s="8" t="s">
        <v>12</v>
      </c>
      <c r="V85" s="8"/>
    </row>
    <row r="86" spans="1:22" s="9" customFormat="1" ht="78" hidden="1">
      <c r="A86" s="694" t="s">
        <v>441</v>
      </c>
      <c r="B86" s="118" t="s">
        <v>3597</v>
      </c>
      <c r="C86" s="116" t="s">
        <v>3611</v>
      </c>
      <c r="D86" s="116" t="s">
        <v>3612</v>
      </c>
      <c r="E86" s="118" t="s">
        <v>3613</v>
      </c>
      <c r="F86" s="133" t="s">
        <v>446</v>
      </c>
      <c r="G86" s="134" t="s">
        <v>457</v>
      </c>
      <c r="H86" s="133" t="s">
        <v>3601</v>
      </c>
      <c r="I86" s="704" t="s">
        <v>459</v>
      </c>
      <c r="J86" s="116"/>
      <c r="K86" s="116"/>
      <c r="L86" s="116" t="s">
        <v>3608</v>
      </c>
      <c r="M86" s="140" t="s">
        <v>3609</v>
      </c>
      <c r="N86" s="121">
        <v>45505</v>
      </c>
      <c r="O86" s="116">
        <v>2024</v>
      </c>
      <c r="P86" s="116">
        <v>2024</v>
      </c>
      <c r="Q86" s="122">
        <v>1548</v>
      </c>
      <c r="R86" s="116"/>
      <c r="S86" s="116" t="s">
        <v>3614</v>
      </c>
      <c r="T86" s="705"/>
      <c r="U86" s="8" t="s">
        <v>12</v>
      </c>
      <c r="V86" s="8"/>
    </row>
    <row r="87" spans="1:22" s="9" customFormat="1" ht="65" hidden="1">
      <c r="A87" s="694" t="s">
        <v>441</v>
      </c>
      <c r="B87" s="118" t="s">
        <v>3597</v>
      </c>
      <c r="C87" s="116" t="s">
        <v>3615</v>
      </c>
      <c r="D87" s="116" t="s">
        <v>3606</v>
      </c>
      <c r="E87" s="118" t="s">
        <v>3616</v>
      </c>
      <c r="F87" s="133" t="s">
        <v>446</v>
      </c>
      <c r="G87" s="134" t="s">
        <v>457</v>
      </c>
      <c r="H87" s="133" t="s">
        <v>3601</v>
      </c>
      <c r="I87" s="704" t="s">
        <v>459</v>
      </c>
      <c r="J87" s="116"/>
      <c r="K87" s="116"/>
      <c r="L87" s="116" t="s">
        <v>3608</v>
      </c>
      <c r="M87" s="140" t="s">
        <v>3609</v>
      </c>
      <c r="N87" s="121">
        <v>45611</v>
      </c>
      <c r="O87" s="116">
        <v>2024</v>
      </c>
      <c r="P87" s="116">
        <v>2024</v>
      </c>
      <c r="Q87" s="122">
        <v>433</v>
      </c>
      <c r="R87" s="116"/>
      <c r="S87" s="116" t="s">
        <v>3617</v>
      </c>
      <c r="T87" s="705"/>
      <c r="U87" s="8" t="s">
        <v>12</v>
      </c>
      <c r="V87" s="8"/>
    </row>
    <row r="88" spans="1:22" s="9" customFormat="1" ht="299" hidden="1">
      <c r="A88" s="694" t="s">
        <v>441</v>
      </c>
      <c r="B88" s="118" t="s">
        <v>3597</v>
      </c>
      <c r="C88" s="116" t="s">
        <v>3618</v>
      </c>
      <c r="D88" s="116" t="s">
        <v>3619</v>
      </c>
      <c r="E88" s="118" t="s">
        <v>3620</v>
      </c>
      <c r="F88" s="133" t="s">
        <v>3</v>
      </c>
      <c r="G88" s="133" t="s">
        <v>4</v>
      </c>
      <c r="H88" s="133" t="s">
        <v>3621</v>
      </c>
      <c r="I88" s="704" t="s">
        <v>18</v>
      </c>
      <c r="J88" s="116"/>
      <c r="K88" s="116" t="s">
        <v>3622</v>
      </c>
      <c r="L88" s="116" t="s">
        <v>2125</v>
      </c>
      <c r="M88" s="140">
        <v>42418933</v>
      </c>
      <c r="N88" s="121">
        <v>45372</v>
      </c>
      <c r="O88" s="116">
        <v>2024</v>
      </c>
      <c r="P88" s="116">
        <v>2024</v>
      </c>
      <c r="Q88" s="122">
        <v>20000</v>
      </c>
      <c r="R88" s="116" t="s">
        <v>3623</v>
      </c>
      <c r="S88" s="116" t="s">
        <v>3624</v>
      </c>
      <c r="T88" s="705"/>
      <c r="U88" s="8" t="s">
        <v>12</v>
      </c>
      <c r="V88" s="8"/>
    </row>
    <row r="89" spans="1:22" s="9" customFormat="1" ht="91" hidden="1">
      <c r="A89" s="694" t="s">
        <v>441</v>
      </c>
      <c r="B89" s="118" t="s">
        <v>3597</v>
      </c>
      <c r="C89" s="116" t="s">
        <v>3625</v>
      </c>
      <c r="D89" s="116" t="s">
        <v>3626</v>
      </c>
      <c r="E89" s="706" t="s">
        <v>3627</v>
      </c>
      <c r="F89" s="133" t="s">
        <v>446</v>
      </c>
      <c r="G89" s="707" t="s">
        <v>457</v>
      </c>
      <c r="H89" s="133" t="s">
        <v>3601</v>
      </c>
      <c r="I89" s="704" t="s">
        <v>459</v>
      </c>
      <c r="J89" s="116"/>
      <c r="K89" s="116"/>
      <c r="L89" s="116" t="s">
        <v>3628</v>
      </c>
      <c r="M89" s="140" t="s">
        <v>3629</v>
      </c>
      <c r="N89" s="121">
        <v>45601</v>
      </c>
      <c r="O89" s="116">
        <v>2024</v>
      </c>
      <c r="P89" s="116">
        <v>2025</v>
      </c>
      <c r="Q89" s="122">
        <v>10800</v>
      </c>
      <c r="R89" s="116" t="s">
        <v>3630</v>
      </c>
      <c r="S89" s="116" t="s">
        <v>3631</v>
      </c>
      <c r="T89" s="705"/>
      <c r="U89" s="8" t="s">
        <v>12</v>
      </c>
      <c r="V89" s="8"/>
    </row>
    <row r="90" spans="1:22" s="9" customFormat="1" ht="52" hidden="1">
      <c r="A90" s="694" t="s">
        <v>441</v>
      </c>
      <c r="B90" s="118" t="s">
        <v>3597</v>
      </c>
      <c r="C90" s="116" t="s">
        <v>3632</v>
      </c>
      <c r="D90" s="116" t="s">
        <v>3633</v>
      </c>
      <c r="E90" s="118" t="s">
        <v>3634</v>
      </c>
      <c r="F90" s="133" t="s">
        <v>446</v>
      </c>
      <c r="G90" s="707" t="s">
        <v>457</v>
      </c>
      <c r="H90" s="133" t="s">
        <v>3601</v>
      </c>
      <c r="I90" s="704" t="s">
        <v>459</v>
      </c>
      <c r="J90" s="116"/>
      <c r="K90" s="116"/>
      <c r="L90" s="116" t="s">
        <v>3635</v>
      </c>
      <c r="M90" s="140" t="s">
        <v>3636</v>
      </c>
      <c r="N90" s="121">
        <v>45460</v>
      </c>
      <c r="O90" s="116">
        <v>2024</v>
      </c>
      <c r="P90" s="116">
        <v>2024</v>
      </c>
      <c r="Q90" s="122">
        <v>69480</v>
      </c>
      <c r="R90" s="116" t="s">
        <v>3630</v>
      </c>
      <c r="S90" s="116" t="s">
        <v>3637</v>
      </c>
      <c r="T90" s="705"/>
      <c r="U90" s="8" t="s">
        <v>12</v>
      </c>
      <c r="V90" s="8"/>
    </row>
    <row r="91" spans="1:22" s="9" customFormat="1" ht="39" hidden="1">
      <c r="A91" s="694" t="s">
        <v>441</v>
      </c>
      <c r="B91" s="118" t="s">
        <v>3597</v>
      </c>
      <c r="C91" s="116" t="s">
        <v>3638</v>
      </c>
      <c r="D91" s="116" t="s">
        <v>3639</v>
      </c>
      <c r="E91" s="118" t="s">
        <v>3640</v>
      </c>
      <c r="F91" s="133" t="s">
        <v>446</v>
      </c>
      <c r="G91" s="707" t="s">
        <v>457</v>
      </c>
      <c r="H91" s="133" t="s">
        <v>3601</v>
      </c>
      <c r="I91" s="704" t="s">
        <v>459</v>
      </c>
      <c r="J91" s="116"/>
      <c r="K91" s="116"/>
      <c r="L91" s="116" t="s">
        <v>3641</v>
      </c>
      <c r="M91" s="140" t="s">
        <v>3642</v>
      </c>
      <c r="N91" s="121">
        <v>45484</v>
      </c>
      <c r="O91" s="116">
        <v>2024</v>
      </c>
      <c r="P91" s="116">
        <v>2024</v>
      </c>
      <c r="Q91" s="122">
        <v>14100</v>
      </c>
      <c r="R91" s="116" t="s">
        <v>3630</v>
      </c>
      <c r="S91" s="116" t="s">
        <v>3643</v>
      </c>
      <c r="T91" s="705"/>
      <c r="U91" s="8" t="s">
        <v>12</v>
      </c>
      <c r="V91" s="8"/>
    </row>
    <row r="92" spans="1:22" s="9" customFormat="1" ht="52" hidden="1">
      <c r="A92" s="694" t="s">
        <v>441</v>
      </c>
      <c r="B92" s="118" t="s">
        <v>3597</v>
      </c>
      <c r="C92" s="116" t="s">
        <v>3644</v>
      </c>
      <c r="D92" s="116" t="s">
        <v>3645</v>
      </c>
      <c r="E92" s="118" t="s">
        <v>3646</v>
      </c>
      <c r="F92" s="133" t="s">
        <v>446</v>
      </c>
      <c r="G92" s="707" t="s">
        <v>457</v>
      </c>
      <c r="H92" s="133" t="s">
        <v>3601</v>
      </c>
      <c r="I92" s="704" t="s">
        <v>459</v>
      </c>
      <c r="J92" s="116"/>
      <c r="K92" s="116"/>
      <c r="L92" s="116" t="s">
        <v>3647</v>
      </c>
      <c r="M92" s="140" t="s">
        <v>3648</v>
      </c>
      <c r="N92" s="121">
        <v>45215</v>
      </c>
      <c r="O92" s="116">
        <v>2023</v>
      </c>
      <c r="P92" s="116">
        <v>2024</v>
      </c>
      <c r="Q92" s="122">
        <v>35240</v>
      </c>
      <c r="R92" s="116" t="s">
        <v>3630</v>
      </c>
      <c r="S92" s="116" t="s">
        <v>3649</v>
      </c>
      <c r="T92" s="705"/>
      <c r="U92" s="8" t="s">
        <v>12</v>
      </c>
      <c r="V92" s="8"/>
    </row>
    <row r="93" spans="1:22" s="9" customFormat="1" ht="39" hidden="1">
      <c r="A93" s="694" t="s">
        <v>441</v>
      </c>
      <c r="B93" s="118" t="s">
        <v>3597</v>
      </c>
      <c r="C93" s="116" t="s">
        <v>3650</v>
      </c>
      <c r="D93" s="116" t="s">
        <v>3639</v>
      </c>
      <c r="E93" s="118" t="s">
        <v>3651</v>
      </c>
      <c r="F93" s="133" t="s">
        <v>446</v>
      </c>
      <c r="G93" s="707" t="s">
        <v>457</v>
      </c>
      <c r="H93" s="133" t="s">
        <v>3601</v>
      </c>
      <c r="I93" s="704" t="s">
        <v>459</v>
      </c>
      <c r="J93" s="116"/>
      <c r="K93" s="116"/>
      <c r="L93" s="116" t="s">
        <v>3652</v>
      </c>
      <c r="M93" s="140" t="s">
        <v>3653</v>
      </c>
      <c r="N93" s="121">
        <v>45113</v>
      </c>
      <c r="O93" s="116">
        <v>2023</v>
      </c>
      <c r="P93" s="116">
        <v>2024</v>
      </c>
      <c r="Q93" s="122">
        <v>21552</v>
      </c>
      <c r="R93" s="116" t="s">
        <v>3630</v>
      </c>
      <c r="S93" s="116" t="s">
        <v>3654</v>
      </c>
      <c r="T93" s="705"/>
      <c r="U93" s="8" t="s">
        <v>12</v>
      </c>
      <c r="V93" s="8"/>
    </row>
    <row r="94" spans="1:22" s="9" customFormat="1" ht="39" hidden="1">
      <c r="A94" s="694" t="s">
        <v>441</v>
      </c>
      <c r="B94" s="118" t="s">
        <v>3597</v>
      </c>
      <c r="C94" s="116" t="s">
        <v>3655</v>
      </c>
      <c r="D94" s="116" t="s">
        <v>3626</v>
      </c>
      <c r="E94" s="118" t="s">
        <v>3656</v>
      </c>
      <c r="F94" s="133" t="s">
        <v>446</v>
      </c>
      <c r="G94" s="707" t="s">
        <v>457</v>
      </c>
      <c r="H94" s="133" t="s">
        <v>3601</v>
      </c>
      <c r="I94" s="704" t="s">
        <v>459</v>
      </c>
      <c r="J94" s="116"/>
      <c r="K94" s="116"/>
      <c r="L94" s="116" t="s">
        <v>3657</v>
      </c>
      <c r="M94" s="140" t="s">
        <v>3658</v>
      </c>
      <c r="N94" s="121">
        <v>45476</v>
      </c>
      <c r="O94" s="116">
        <v>2023</v>
      </c>
      <c r="P94" s="116">
        <v>2024</v>
      </c>
      <c r="Q94" s="122">
        <v>10675</v>
      </c>
      <c r="R94" s="116" t="s">
        <v>3630</v>
      </c>
      <c r="S94" s="116" t="s">
        <v>3659</v>
      </c>
      <c r="T94" s="705"/>
      <c r="U94" s="8" t="s">
        <v>12</v>
      </c>
      <c r="V94" s="8"/>
    </row>
    <row r="95" spans="1:22" s="9" customFormat="1" ht="52" hidden="1">
      <c r="A95" s="694" t="s">
        <v>441</v>
      </c>
      <c r="B95" s="118" t="s">
        <v>3597</v>
      </c>
      <c r="C95" s="116" t="s">
        <v>3660</v>
      </c>
      <c r="D95" s="116" t="s">
        <v>3639</v>
      </c>
      <c r="E95" s="118" t="s">
        <v>3661</v>
      </c>
      <c r="F95" s="133" t="s">
        <v>446</v>
      </c>
      <c r="G95" s="707" t="s">
        <v>457</v>
      </c>
      <c r="H95" s="133" t="s">
        <v>3601</v>
      </c>
      <c r="I95" s="704" t="s">
        <v>459</v>
      </c>
      <c r="J95" s="116"/>
      <c r="K95" s="116"/>
      <c r="L95" s="116" t="s">
        <v>3662</v>
      </c>
      <c r="M95" s="140" t="s">
        <v>3642</v>
      </c>
      <c r="N95" s="121">
        <v>44796</v>
      </c>
      <c r="O95" s="116">
        <v>2023</v>
      </c>
      <c r="P95" s="116">
        <v>2024</v>
      </c>
      <c r="Q95" s="122">
        <v>31150</v>
      </c>
      <c r="R95" s="116" t="s">
        <v>3630</v>
      </c>
      <c r="S95" s="116" t="s">
        <v>3663</v>
      </c>
      <c r="T95" s="705"/>
      <c r="U95" s="8" t="s">
        <v>12</v>
      </c>
      <c r="V95" s="8"/>
    </row>
    <row r="96" spans="1:22" s="9" customFormat="1" ht="65" hidden="1">
      <c r="A96" s="694" t="s">
        <v>441</v>
      </c>
      <c r="B96" s="118" t="s">
        <v>3597</v>
      </c>
      <c r="C96" s="116" t="s">
        <v>3664</v>
      </c>
      <c r="D96" s="116" t="s">
        <v>3665</v>
      </c>
      <c r="E96" s="118">
        <v>20240182</v>
      </c>
      <c r="F96" s="133" t="s">
        <v>446</v>
      </c>
      <c r="G96" s="707" t="s">
        <v>457</v>
      </c>
      <c r="H96" s="133" t="s">
        <v>3601</v>
      </c>
      <c r="I96" s="704" t="s">
        <v>459</v>
      </c>
      <c r="J96" s="116"/>
      <c r="K96" s="116"/>
      <c r="L96" s="116" t="s">
        <v>3666</v>
      </c>
      <c r="M96" s="140" t="s">
        <v>3667</v>
      </c>
      <c r="N96" s="121">
        <v>45421</v>
      </c>
      <c r="O96" s="116">
        <v>2024</v>
      </c>
      <c r="P96" s="116">
        <v>2024</v>
      </c>
      <c r="Q96" s="122">
        <v>2160</v>
      </c>
      <c r="R96" s="116" t="s">
        <v>3630</v>
      </c>
      <c r="S96" s="116" t="s">
        <v>3668</v>
      </c>
      <c r="T96" s="705"/>
      <c r="U96" s="8" t="s">
        <v>12</v>
      </c>
      <c r="V96" s="8"/>
    </row>
    <row r="97" spans="1:22" s="9" customFormat="1" ht="39" hidden="1">
      <c r="A97" s="694" t="s">
        <v>441</v>
      </c>
      <c r="B97" s="118" t="s">
        <v>3597</v>
      </c>
      <c r="C97" s="116" t="s">
        <v>3669</v>
      </c>
      <c r="D97" s="116" t="s">
        <v>3665</v>
      </c>
      <c r="E97" s="118" t="s">
        <v>3670</v>
      </c>
      <c r="F97" s="133" t="s">
        <v>446</v>
      </c>
      <c r="G97" s="707" t="s">
        <v>457</v>
      </c>
      <c r="H97" s="133" t="s">
        <v>3601</v>
      </c>
      <c r="I97" s="704" t="s">
        <v>459</v>
      </c>
      <c r="J97" s="116"/>
      <c r="K97" s="116"/>
      <c r="L97" s="116" t="s">
        <v>3671</v>
      </c>
      <c r="M97" s="140" t="s">
        <v>3672</v>
      </c>
      <c r="N97" s="121">
        <v>45415</v>
      </c>
      <c r="O97" s="116">
        <v>2024</v>
      </c>
      <c r="P97" s="116">
        <v>2025</v>
      </c>
      <c r="Q97" s="122">
        <v>7824</v>
      </c>
      <c r="R97" s="116" t="s">
        <v>3630</v>
      </c>
      <c r="S97" s="116" t="s">
        <v>3673</v>
      </c>
      <c r="T97" s="705"/>
      <c r="U97" s="8" t="s">
        <v>12</v>
      </c>
      <c r="V97" s="8"/>
    </row>
    <row r="98" spans="1:22" s="9" customFormat="1" ht="65" hidden="1">
      <c r="A98" s="694" t="s">
        <v>441</v>
      </c>
      <c r="B98" s="118" t="s">
        <v>3597</v>
      </c>
      <c r="C98" s="116" t="s">
        <v>3674</v>
      </c>
      <c r="D98" s="116" t="s">
        <v>3675</v>
      </c>
      <c r="E98" s="118" t="s">
        <v>3676</v>
      </c>
      <c r="F98" s="133" t="s">
        <v>446</v>
      </c>
      <c r="G98" s="707" t="s">
        <v>457</v>
      </c>
      <c r="H98" s="133" t="s">
        <v>3601</v>
      </c>
      <c r="I98" s="704" t="s">
        <v>459</v>
      </c>
      <c r="J98" s="116"/>
      <c r="K98" s="116"/>
      <c r="L98" s="116" t="s">
        <v>3315</v>
      </c>
      <c r="M98" s="140" t="s">
        <v>3677</v>
      </c>
      <c r="N98" s="121">
        <v>44161</v>
      </c>
      <c r="O98" s="116">
        <v>2020</v>
      </c>
      <c r="P98" s="116">
        <v>2024</v>
      </c>
      <c r="Q98" s="122">
        <v>3840</v>
      </c>
      <c r="R98" s="116" t="s">
        <v>3630</v>
      </c>
      <c r="S98" s="116" t="s">
        <v>3678</v>
      </c>
      <c r="T98" s="705"/>
      <c r="U98" s="8" t="s">
        <v>12</v>
      </c>
      <c r="V98" s="8"/>
    </row>
    <row r="99" spans="1:22" s="9" customFormat="1" ht="52" hidden="1">
      <c r="A99" s="694" t="s">
        <v>441</v>
      </c>
      <c r="B99" s="118" t="s">
        <v>3597</v>
      </c>
      <c r="C99" s="116" t="s">
        <v>3679</v>
      </c>
      <c r="D99" s="116" t="s">
        <v>3639</v>
      </c>
      <c r="E99" s="118" t="s">
        <v>3680</v>
      </c>
      <c r="F99" s="133" t="s">
        <v>446</v>
      </c>
      <c r="G99" s="707" t="s">
        <v>457</v>
      </c>
      <c r="H99" s="133" t="s">
        <v>3601</v>
      </c>
      <c r="I99" s="704" t="s">
        <v>459</v>
      </c>
      <c r="J99" s="116"/>
      <c r="K99" s="116"/>
      <c r="L99" s="116" t="s">
        <v>3681</v>
      </c>
      <c r="M99" s="140" t="s">
        <v>3682</v>
      </c>
      <c r="N99" s="121">
        <v>45391</v>
      </c>
      <c r="O99" s="116">
        <v>2023</v>
      </c>
      <c r="P99" s="116">
        <v>2024</v>
      </c>
      <c r="Q99" s="122">
        <v>3600</v>
      </c>
      <c r="R99" s="116" t="s">
        <v>3630</v>
      </c>
      <c r="S99" s="116" t="s">
        <v>3683</v>
      </c>
      <c r="T99" s="705"/>
      <c r="U99" s="8" t="s">
        <v>2198</v>
      </c>
      <c r="V99" s="8" t="s">
        <v>3537</v>
      </c>
    </row>
    <row r="100" spans="1:22" s="9" customFormat="1" ht="130" hidden="1">
      <c r="A100" s="145" t="s">
        <v>441</v>
      </c>
      <c r="B100" s="708" t="s">
        <v>553</v>
      </c>
      <c r="C100" s="116" t="s">
        <v>3684</v>
      </c>
      <c r="D100" s="116" t="s">
        <v>573</v>
      </c>
      <c r="E100" s="116" t="s">
        <v>3685</v>
      </c>
      <c r="F100" s="709" t="s">
        <v>446</v>
      </c>
      <c r="G100" s="710" t="s">
        <v>447</v>
      </c>
      <c r="H100" s="710" t="s">
        <v>574</v>
      </c>
      <c r="I100" s="116" t="s">
        <v>567</v>
      </c>
      <c r="J100" s="116" t="s">
        <v>3686</v>
      </c>
      <c r="K100" s="116"/>
      <c r="L100" s="116" t="s">
        <v>1246</v>
      </c>
      <c r="M100" s="140" t="s">
        <v>3687</v>
      </c>
      <c r="N100" s="121">
        <v>43817</v>
      </c>
      <c r="O100" s="116">
        <v>2019</v>
      </c>
      <c r="P100" s="116">
        <v>2025</v>
      </c>
      <c r="Q100" s="168">
        <v>300000</v>
      </c>
      <c r="R100" s="116"/>
      <c r="S100" s="116" t="s">
        <v>3688</v>
      </c>
      <c r="T100" s="118"/>
      <c r="U100" s="8" t="s">
        <v>12</v>
      </c>
      <c r="V100" s="8"/>
    </row>
    <row r="101" spans="1:22" s="9" customFormat="1" ht="260" hidden="1">
      <c r="A101" s="711" t="s">
        <v>441</v>
      </c>
      <c r="B101" s="712" t="s">
        <v>553</v>
      </c>
      <c r="C101" s="116" t="s">
        <v>3689</v>
      </c>
      <c r="D101" s="116" t="s">
        <v>573</v>
      </c>
      <c r="E101" s="116" t="s">
        <v>3690</v>
      </c>
      <c r="F101" s="709" t="s">
        <v>446</v>
      </c>
      <c r="G101" s="710" t="s">
        <v>536</v>
      </c>
      <c r="H101" s="710" t="s">
        <v>3691</v>
      </c>
      <c r="I101" s="116" t="s">
        <v>567</v>
      </c>
      <c r="J101" s="116" t="s">
        <v>3686</v>
      </c>
      <c r="K101" s="116"/>
      <c r="L101" s="116" t="s">
        <v>1246</v>
      </c>
      <c r="M101" s="140" t="s">
        <v>3687</v>
      </c>
      <c r="N101" s="121">
        <v>45021</v>
      </c>
      <c r="O101" s="116">
        <v>2023</v>
      </c>
      <c r="P101" s="116">
        <v>2025</v>
      </c>
      <c r="Q101" s="168">
        <v>250000</v>
      </c>
      <c r="R101" s="116"/>
      <c r="S101" s="116" t="s">
        <v>3692</v>
      </c>
      <c r="T101" s="118"/>
      <c r="U101" s="8" t="s">
        <v>12</v>
      </c>
      <c r="V101" s="8"/>
    </row>
    <row r="102" spans="1:22" s="9" customFormat="1" ht="273.5" hidden="1" thickBot="1">
      <c r="A102" s="713" t="s">
        <v>441</v>
      </c>
      <c r="B102" s="708" t="s">
        <v>553</v>
      </c>
      <c r="C102" s="714" t="s">
        <v>3693</v>
      </c>
      <c r="D102" s="714" t="s">
        <v>3694</v>
      </c>
      <c r="E102" s="714" t="s">
        <v>3695</v>
      </c>
      <c r="F102" s="715" t="s">
        <v>446</v>
      </c>
      <c r="G102" s="715" t="s">
        <v>565</v>
      </c>
      <c r="H102" s="715" t="s">
        <v>566</v>
      </c>
      <c r="I102" s="716" t="s">
        <v>567</v>
      </c>
      <c r="J102" s="714"/>
      <c r="K102" s="714"/>
      <c r="L102" s="714" t="s">
        <v>3339</v>
      </c>
      <c r="M102" s="714"/>
      <c r="N102" s="717"/>
      <c r="O102" s="714">
        <v>2024</v>
      </c>
      <c r="P102" s="714">
        <v>2024</v>
      </c>
      <c r="Q102" s="122">
        <v>9600</v>
      </c>
      <c r="R102" s="714"/>
      <c r="S102" s="714" t="s">
        <v>3696</v>
      </c>
      <c r="T102" s="718"/>
      <c r="U102" s="8" t="s">
        <v>12</v>
      </c>
      <c r="V102" s="8"/>
    </row>
    <row r="103" spans="1:22" s="9" customFormat="1" ht="58.5" hidden="1" thickBot="1">
      <c r="A103" s="694" t="s">
        <v>441</v>
      </c>
      <c r="B103" s="118" t="s">
        <v>600</v>
      </c>
      <c r="C103" s="116" t="s">
        <v>3697</v>
      </c>
      <c r="D103" s="116" t="s">
        <v>3698</v>
      </c>
      <c r="E103" s="116" t="s">
        <v>3699</v>
      </c>
      <c r="F103" s="139" t="s">
        <v>446</v>
      </c>
      <c r="G103" s="139" t="s">
        <v>485</v>
      </c>
      <c r="H103" s="139" t="s">
        <v>609</v>
      </c>
      <c r="I103" s="118" t="s">
        <v>556</v>
      </c>
      <c r="J103" s="116"/>
      <c r="K103" s="116"/>
      <c r="L103" s="116" t="s">
        <v>3700</v>
      </c>
      <c r="M103" s="116">
        <v>397687</v>
      </c>
      <c r="N103" s="121" t="s">
        <v>3701</v>
      </c>
      <c r="O103" s="116">
        <v>2024</v>
      </c>
      <c r="P103" s="116">
        <v>2024</v>
      </c>
      <c r="Q103" s="122">
        <v>1290</v>
      </c>
      <c r="R103" s="719"/>
      <c r="S103" s="720" t="s">
        <v>3702</v>
      </c>
      <c r="T103" s="118"/>
      <c r="U103" s="8" t="s">
        <v>12</v>
      </c>
      <c r="V103" s="8"/>
    </row>
    <row r="104" spans="1:22" s="9" customFormat="1" ht="160" hidden="1" thickBot="1">
      <c r="A104" s="694" t="s">
        <v>441</v>
      </c>
      <c r="B104" s="118" t="s">
        <v>600</v>
      </c>
      <c r="C104" s="116" t="s">
        <v>3703</v>
      </c>
      <c r="D104" s="116" t="s">
        <v>3704</v>
      </c>
      <c r="E104" s="116" t="s">
        <v>3705</v>
      </c>
      <c r="F104" s="139" t="s">
        <v>446</v>
      </c>
      <c r="G104" s="139" t="s">
        <v>565</v>
      </c>
      <c r="H104" s="139" t="s">
        <v>657</v>
      </c>
      <c r="I104" s="118" t="s">
        <v>567</v>
      </c>
      <c r="J104" s="116"/>
      <c r="K104" s="116"/>
      <c r="L104" s="116" t="s">
        <v>3706</v>
      </c>
      <c r="M104" s="116">
        <v>30810701</v>
      </c>
      <c r="N104" s="121">
        <v>45364</v>
      </c>
      <c r="O104" s="116">
        <v>2024</v>
      </c>
      <c r="P104" s="116">
        <v>2024</v>
      </c>
      <c r="Q104" s="122">
        <v>416.66</v>
      </c>
      <c r="R104" s="116"/>
      <c r="S104" s="720" t="s">
        <v>3707</v>
      </c>
      <c r="T104" s="118"/>
      <c r="U104" s="8" t="s">
        <v>12</v>
      </c>
      <c r="V104" s="8"/>
    </row>
    <row r="105" spans="1:22" s="9" customFormat="1" ht="39.5" hidden="1" thickBot="1">
      <c r="A105" s="694" t="s">
        <v>441</v>
      </c>
      <c r="B105" s="118" t="s">
        <v>691</v>
      </c>
      <c r="C105" s="163" t="s">
        <v>3708</v>
      </c>
      <c r="D105" s="116" t="s">
        <v>3709</v>
      </c>
      <c r="E105" s="163">
        <v>2430330394</v>
      </c>
      <c r="F105" s="721" t="s">
        <v>446</v>
      </c>
      <c r="G105" s="721" t="s">
        <v>536</v>
      </c>
      <c r="H105" s="721" t="s">
        <v>3710</v>
      </c>
      <c r="I105" s="118" t="s">
        <v>695</v>
      </c>
      <c r="J105" s="116" t="s">
        <v>2812</v>
      </c>
      <c r="K105" s="163"/>
      <c r="L105" s="163" t="s">
        <v>3711</v>
      </c>
      <c r="M105" s="163" t="s">
        <v>3712</v>
      </c>
      <c r="N105" s="121">
        <v>45559</v>
      </c>
      <c r="O105" s="116">
        <v>2024</v>
      </c>
      <c r="P105" s="116">
        <v>2024</v>
      </c>
      <c r="Q105" s="122">
        <v>600</v>
      </c>
      <c r="R105" s="116"/>
      <c r="S105" s="722" t="s">
        <v>3713</v>
      </c>
      <c r="T105" s="118"/>
      <c r="U105" s="8" t="s">
        <v>2198</v>
      </c>
      <c r="V105" s="8" t="s">
        <v>3537</v>
      </c>
    </row>
    <row r="106" spans="1:22" s="9" customFormat="1" ht="65.5" hidden="1" thickBot="1">
      <c r="A106" s="694" t="s">
        <v>441</v>
      </c>
      <c r="B106" s="118" t="s">
        <v>691</v>
      </c>
      <c r="C106" s="163" t="s">
        <v>3714</v>
      </c>
      <c r="D106" s="116" t="s">
        <v>3709</v>
      </c>
      <c r="E106" s="62" t="s">
        <v>3715</v>
      </c>
      <c r="F106" s="721" t="s">
        <v>446</v>
      </c>
      <c r="G106" s="721" t="s">
        <v>536</v>
      </c>
      <c r="H106" s="721" t="s">
        <v>3710</v>
      </c>
      <c r="I106" s="118" t="s">
        <v>695</v>
      </c>
      <c r="J106" s="116" t="s">
        <v>2812</v>
      </c>
      <c r="K106" s="116"/>
      <c r="L106" s="163" t="s">
        <v>3716</v>
      </c>
      <c r="M106" s="163" t="s">
        <v>3717</v>
      </c>
      <c r="N106" s="121">
        <v>45583</v>
      </c>
      <c r="O106" s="116">
        <v>2024</v>
      </c>
      <c r="P106" s="116">
        <v>2024</v>
      </c>
      <c r="Q106" s="122">
        <v>2000</v>
      </c>
      <c r="R106" s="116"/>
      <c r="S106" s="116" t="s">
        <v>3718</v>
      </c>
      <c r="T106" s="118"/>
      <c r="U106" s="8" t="s">
        <v>12</v>
      </c>
      <c r="V106" s="8"/>
    </row>
    <row r="107" spans="1:22" s="9" customFormat="1" ht="39.5" hidden="1" thickBot="1">
      <c r="A107" s="694" t="s">
        <v>441</v>
      </c>
      <c r="B107" s="118" t="s">
        <v>691</v>
      </c>
      <c r="C107" s="163" t="s">
        <v>3708</v>
      </c>
      <c r="D107" s="116" t="s">
        <v>3709</v>
      </c>
      <c r="E107" s="163" t="s">
        <v>3719</v>
      </c>
      <c r="F107" s="721" t="s">
        <v>446</v>
      </c>
      <c r="G107" s="721" t="s">
        <v>536</v>
      </c>
      <c r="H107" s="721" t="s">
        <v>3710</v>
      </c>
      <c r="I107" s="118" t="s">
        <v>695</v>
      </c>
      <c r="J107" s="116" t="s">
        <v>2812</v>
      </c>
      <c r="K107" s="116"/>
      <c r="L107" s="163" t="s">
        <v>3720</v>
      </c>
      <c r="M107" s="163" t="s">
        <v>3642</v>
      </c>
      <c r="N107" s="121">
        <v>45588</v>
      </c>
      <c r="O107" s="116">
        <v>2024</v>
      </c>
      <c r="P107" s="116">
        <v>2024</v>
      </c>
      <c r="Q107" s="122">
        <v>690</v>
      </c>
      <c r="R107" s="116"/>
      <c r="S107" s="722" t="s">
        <v>3713</v>
      </c>
      <c r="T107" s="118"/>
      <c r="U107" s="8" t="s">
        <v>12</v>
      </c>
      <c r="V107" s="8"/>
    </row>
    <row r="108" spans="1:22" s="9" customFormat="1" ht="364.5" hidden="1" thickBot="1">
      <c r="A108" s="114" t="s">
        <v>441</v>
      </c>
      <c r="B108" s="115" t="s">
        <v>691</v>
      </c>
      <c r="C108" s="116" t="s">
        <v>3721</v>
      </c>
      <c r="D108" s="161" t="s">
        <v>3722</v>
      </c>
      <c r="E108" s="159">
        <v>101007281</v>
      </c>
      <c r="F108" s="139" t="s">
        <v>446</v>
      </c>
      <c r="G108" s="139" t="s">
        <v>536</v>
      </c>
      <c r="H108" s="139" t="s">
        <v>694</v>
      </c>
      <c r="I108" s="118" t="s">
        <v>695</v>
      </c>
      <c r="J108" s="116" t="s">
        <v>696</v>
      </c>
      <c r="K108" s="116" t="s">
        <v>583</v>
      </c>
      <c r="L108" s="116" t="s">
        <v>3723</v>
      </c>
      <c r="M108" s="116"/>
      <c r="N108" s="121">
        <v>45576</v>
      </c>
      <c r="O108" s="116">
        <v>2021</v>
      </c>
      <c r="P108" s="116">
        <v>2024</v>
      </c>
      <c r="Q108" s="122">
        <v>26883.75</v>
      </c>
      <c r="R108" s="116" t="s">
        <v>88</v>
      </c>
      <c r="S108" s="116" t="s">
        <v>3724</v>
      </c>
      <c r="T108" s="160"/>
      <c r="U108" s="8" t="s">
        <v>12</v>
      </c>
      <c r="V108" s="8" t="s">
        <v>3725</v>
      </c>
    </row>
    <row r="109" spans="1:22" s="9" customFormat="1" ht="409.6" hidden="1" thickBot="1">
      <c r="A109" s="114" t="s">
        <v>441</v>
      </c>
      <c r="B109" s="115" t="s">
        <v>691</v>
      </c>
      <c r="C109" s="116" t="s">
        <v>3726</v>
      </c>
      <c r="D109" s="161" t="s">
        <v>3722</v>
      </c>
      <c r="E109" s="116">
        <v>101111890</v>
      </c>
      <c r="F109" s="139" t="s">
        <v>446</v>
      </c>
      <c r="G109" s="139" t="s">
        <v>536</v>
      </c>
      <c r="H109" s="139" t="s">
        <v>694</v>
      </c>
      <c r="I109" s="118" t="s">
        <v>695</v>
      </c>
      <c r="J109" s="116" t="s">
        <v>696</v>
      </c>
      <c r="K109" s="116" t="s">
        <v>703</v>
      </c>
      <c r="L109" s="116" t="s">
        <v>3723</v>
      </c>
      <c r="M109" s="116"/>
      <c r="N109" s="121">
        <v>45535</v>
      </c>
      <c r="O109" s="116">
        <v>2023</v>
      </c>
      <c r="P109" s="116">
        <v>2026</v>
      </c>
      <c r="Q109" s="122">
        <v>95062.5</v>
      </c>
      <c r="R109" s="159" t="s">
        <v>3727</v>
      </c>
      <c r="S109" s="116" t="s">
        <v>3728</v>
      </c>
      <c r="T109" s="160"/>
      <c r="U109" s="8" t="s">
        <v>12</v>
      </c>
      <c r="V109" s="8" t="s">
        <v>3725</v>
      </c>
    </row>
    <row r="110" spans="1:22" s="9" customFormat="1" ht="409.6" hidden="1" thickBot="1">
      <c r="A110" s="114" t="s">
        <v>441</v>
      </c>
      <c r="B110" s="115" t="s">
        <v>691</v>
      </c>
      <c r="C110" s="116" t="s">
        <v>701</v>
      </c>
      <c r="D110" s="161" t="s">
        <v>702</v>
      </c>
      <c r="E110" s="116">
        <v>101139788</v>
      </c>
      <c r="F110" s="139" t="s">
        <v>446</v>
      </c>
      <c r="G110" s="139" t="s">
        <v>536</v>
      </c>
      <c r="H110" s="139" t="s">
        <v>694</v>
      </c>
      <c r="I110" s="118" t="s">
        <v>695</v>
      </c>
      <c r="J110" s="116" t="s">
        <v>696</v>
      </c>
      <c r="K110" s="116" t="s">
        <v>703</v>
      </c>
      <c r="L110" s="116" t="s">
        <v>3723</v>
      </c>
      <c r="M110" s="116"/>
      <c r="N110" s="121">
        <v>45538</v>
      </c>
      <c r="O110" s="116">
        <v>2024</v>
      </c>
      <c r="P110" s="116">
        <v>2027</v>
      </c>
      <c r="Q110" s="122">
        <v>65421.88</v>
      </c>
      <c r="R110" s="159" t="s">
        <v>3727</v>
      </c>
      <c r="S110" s="116" t="s">
        <v>705</v>
      </c>
      <c r="T110" s="131"/>
      <c r="U110" s="8" t="s">
        <v>12</v>
      </c>
      <c r="V110" s="8" t="s">
        <v>3725</v>
      </c>
    </row>
    <row r="111" spans="1:22" s="9" customFormat="1" ht="409.6" hidden="1" thickBot="1">
      <c r="A111" s="114" t="s">
        <v>441</v>
      </c>
      <c r="B111" s="115" t="s">
        <v>691</v>
      </c>
      <c r="C111" s="116" t="s">
        <v>706</v>
      </c>
      <c r="D111" s="116" t="s">
        <v>707</v>
      </c>
      <c r="E111" s="116">
        <v>101139790</v>
      </c>
      <c r="F111" s="139" t="s">
        <v>446</v>
      </c>
      <c r="G111" s="139" t="s">
        <v>536</v>
      </c>
      <c r="H111" s="139" t="s">
        <v>694</v>
      </c>
      <c r="I111" s="118" t="s">
        <v>695</v>
      </c>
      <c r="J111" s="116" t="s">
        <v>696</v>
      </c>
      <c r="K111" s="116" t="s">
        <v>703</v>
      </c>
      <c r="L111" s="116" t="s">
        <v>3723</v>
      </c>
      <c r="M111" s="116"/>
      <c r="N111" s="121">
        <v>45538</v>
      </c>
      <c r="O111" s="116">
        <v>2024</v>
      </c>
      <c r="P111" s="116">
        <v>2027</v>
      </c>
      <c r="Q111" s="122">
        <v>24750</v>
      </c>
      <c r="R111" s="159" t="s">
        <v>3727</v>
      </c>
      <c r="S111" s="116" t="s">
        <v>709</v>
      </c>
      <c r="T111" s="131"/>
      <c r="U111" s="8" t="s">
        <v>12</v>
      </c>
      <c r="V111" s="8" t="s">
        <v>3725</v>
      </c>
    </row>
    <row r="112" spans="1:22" s="9" customFormat="1" ht="50.5" hidden="1" thickBot="1">
      <c r="A112" s="1" t="s">
        <v>840</v>
      </c>
      <c r="B112" s="47" t="s">
        <v>6242</v>
      </c>
      <c r="C112" s="3" t="s">
        <v>6243</v>
      </c>
      <c r="D112" s="3" t="s">
        <v>6244</v>
      </c>
      <c r="E112" s="4">
        <v>3240000037</v>
      </c>
      <c r="F112" s="31" t="s">
        <v>446</v>
      </c>
      <c r="G112" s="31" t="s">
        <v>565</v>
      </c>
      <c r="H112" s="31" t="s">
        <v>1942</v>
      </c>
      <c r="I112" s="12" t="s">
        <v>567</v>
      </c>
      <c r="J112" s="4" t="s">
        <v>2327</v>
      </c>
      <c r="K112" s="4" t="s">
        <v>847</v>
      </c>
      <c r="L112" s="4" t="s">
        <v>6245</v>
      </c>
      <c r="M112" s="4">
        <v>36351156</v>
      </c>
      <c r="N112" s="10">
        <v>45316</v>
      </c>
      <c r="O112" s="5">
        <v>2024</v>
      </c>
      <c r="P112" s="5">
        <v>2024</v>
      </c>
      <c r="Q112" s="6">
        <v>240</v>
      </c>
      <c r="R112" s="4"/>
      <c r="S112" s="4" t="s">
        <v>6246</v>
      </c>
      <c r="T112" s="4"/>
      <c r="U112" s="8" t="s">
        <v>2198</v>
      </c>
      <c r="V112" s="8" t="s">
        <v>6247</v>
      </c>
    </row>
    <row r="113" spans="1:22" s="9" customFormat="1" ht="138" hidden="1" thickBot="1">
      <c r="A113" s="1" t="s">
        <v>840</v>
      </c>
      <c r="B113" s="825" t="s">
        <v>6248</v>
      </c>
      <c r="C113" s="4" t="s">
        <v>6249</v>
      </c>
      <c r="D113" s="4" t="s">
        <v>6250</v>
      </c>
      <c r="E113" s="4" t="s">
        <v>6251</v>
      </c>
      <c r="F113" s="31" t="s">
        <v>47</v>
      </c>
      <c r="G113" s="31" t="s">
        <v>48</v>
      </c>
      <c r="H113" s="31" t="s">
        <v>158</v>
      </c>
      <c r="I113" s="12" t="s">
        <v>50</v>
      </c>
      <c r="J113" s="4" t="s">
        <v>6252</v>
      </c>
      <c r="K113" s="4" t="s">
        <v>6253</v>
      </c>
      <c r="L113" s="4" t="s">
        <v>6254</v>
      </c>
      <c r="M113" s="4">
        <v>34056149</v>
      </c>
      <c r="N113" s="49">
        <v>45502</v>
      </c>
      <c r="O113" s="4">
        <v>2024</v>
      </c>
      <c r="P113" s="4">
        <v>2025</v>
      </c>
      <c r="Q113" s="6">
        <v>78500</v>
      </c>
      <c r="R113" s="826"/>
      <c r="S113" s="276" t="s">
        <v>6255</v>
      </c>
      <c r="T113" s="4"/>
      <c r="U113" s="8" t="s">
        <v>12</v>
      </c>
      <c r="V113" s="8"/>
    </row>
    <row r="114" spans="1:22" s="9" customFormat="1" ht="100" hidden="1">
      <c r="A114" s="177" t="s">
        <v>855</v>
      </c>
      <c r="B114" s="842" t="s">
        <v>856</v>
      </c>
      <c r="C114" s="3" t="s">
        <v>6468</v>
      </c>
      <c r="D114" s="3" t="s">
        <v>6469</v>
      </c>
      <c r="E114" s="3">
        <v>52281</v>
      </c>
      <c r="F114" s="3" t="s">
        <v>446</v>
      </c>
      <c r="G114" s="3" t="s">
        <v>447</v>
      </c>
      <c r="H114" s="3" t="s">
        <v>6470</v>
      </c>
      <c r="I114" s="178" t="s">
        <v>860</v>
      </c>
      <c r="J114" s="52" t="s">
        <v>6471</v>
      </c>
      <c r="K114" s="3" t="s">
        <v>6472</v>
      </c>
      <c r="L114" s="3" t="s">
        <v>2733</v>
      </c>
      <c r="M114" s="5">
        <v>164381</v>
      </c>
      <c r="N114" s="10">
        <v>45583</v>
      </c>
      <c r="O114" s="5">
        <v>2024</v>
      </c>
      <c r="P114" s="5">
        <v>2025</v>
      </c>
      <c r="Q114" s="50">
        <v>235000</v>
      </c>
      <c r="R114" s="178"/>
      <c r="S114" s="3" t="s">
        <v>6473</v>
      </c>
      <c r="T114" s="266"/>
      <c r="U114" s="8" t="s">
        <v>2198</v>
      </c>
      <c r="V114" s="176" t="s">
        <v>6474</v>
      </c>
    </row>
    <row r="115" spans="1:22" s="9" customFormat="1" ht="100" hidden="1">
      <c r="A115" s="177" t="s">
        <v>855</v>
      </c>
      <c r="B115" s="12" t="s">
        <v>856</v>
      </c>
      <c r="C115" s="3" t="s">
        <v>6475</v>
      </c>
      <c r="D115" s="3" t="s">
        <v>6469</v>
      </c>
      <c r="E115" s="3">
        <v>9413</v>
      </c>
      <c r="F115" s="3" t="s">
        <v>246</v>
      </c>
      <c r="G115" s="3" t="s">
        <v>247</v>
      </c>
      <c r="H115" s="3" t="s">
        <v>1106</v>
      </c>
      <c r="I115" s="178" t="s">
        <v>124</v>
      </c>
      <c r="J115" s="52" t="s">
        <v>6476</v>
      </c>
      <c r="K115" s="3" t="s">
        <v>6477</v>
      </c>
      <c r="L115" s="3" t="s">
        <v>2733</v>
      </c>
      <c r="M115" s="5">
        <v>164381</v>
      </c>
      <c r="N115" s="10">
        <v>45411</v>
      </c>
      <c r="O115" s="5">
        <v>2024</v>
      </c>
      <c r="P115" s="5">
        <v>2024</v>
      </c>
      <c r="Q115" s="50">
        <v>100612</v>
      </c>
      <c r="R115" s="178"/>
      <c r="S115" s="3" t="s">
        <v>6478</v>
      </c>
      <c r="T115" s="266"/>
      <c r="U115" s="8" t="s">
        <v>2198</v>
      </c>
      <c r="V115" s="176" t="s">
        <v>6479</v>
      </c>
    </row>
    <row r="116" spans="1:22" s="9" customFormat="1" ht="262.5" hidden="1">
      <c r="A116" s="177" t="s">
        <v>855</v>
      </c>
      <c r="B116" s="842" t="s">
        <v>856</v>
      </c>
      <c r="C116" s="3" t="s">
        <v>6480</v>
      </c>
      <c r="D116" s="3" t="s">
        <v>867</v>
      </c>
      <c r="E116" s="3">
        <v>51382</v>
      </c>
      <c r="F116" s="3" t="s">
        <v>446</v>
      </c>
      <c r="G116" s="3" t="s">
        <v>447</v>
      </c>
      <c r="H116" s="3" t="s">
        <v>868</v>
      </c>
      <c r="I116" s="178" t="s">
        <v>860</v>
      </c>
      <c r="J116" s="52" t="s">
        <v>6481</v>
      </c>
      <c r="K116" s="3" t="s">
        <v>6472</v>
      </c>
      <c r="L116" s="3" t="s">
        <v>2733</v>
      </c>
      <c r="M116" s="5">
        <v>164381</v>
      </c>
      <c r="N116" s="10">
        <v>45450</v>
      </c>
      <c r="O116" s="5">
        <v>2024</v>
      </c>
      <c r="P116" s="5">
        <v>2025</v>
      </c>
      <c r="Q116" s="50">
        <v>972000</v>
      </c>
      <c r="R116" s="178"/>
      <c r="S116" s="3" t="s">
        <v>6482</v>
      </c>
      <c r="T116" s="266"/>
      <c r="U116" s="8" t="s">
        <v>2198</v>
      </c>
      <c r="V116" s="176" t="s">
        <v>6474</v>
      </c>
    </row>
    <row r="117" spans="1:22" s="9" customFormat="1" ht="50" hidden="1">
      <c r="A117" s="177" t="s">
        <v>855</v>
      </c>
      <c r="B117" s="12" t="s">
        <v>856</v>
      </c>
      <c r="C117" s="3" t="s">
        <v>5312</v>
      </c>
      <c r="D117" s="3" t="s">
        <v>6483</v>
      </c>
      <c r="E117" s="3" t="s">
        <v>6484</v>
      </c>
      <c r="F117" s="3" t="s">
        <v>446</v>
      </c>
      <c r="G117" s="3" t="s">
        <v>447</v>
      </c>
      <c r="H117" s="3" t="s">
        <v>868</v>
      </c>
      <c r="I117" s="3" t="s">
        <v>249</v>
      </c>
      <c r="J117" s="52" t="s">
        <v>6485</v>
      </c>
      <c r="K117" s="3" t="s">
        <v>2812</v>
      </c>
      <c r="L117" s="3" t="s">
        <v>6486</v>
      </c>
      <c r="M117" s="5">
        <v>151866</v>
      </c>
      <c r="N117" s="10">
        <v>45341</v>
      </c>
      <c r="O117" s="5">
        <v>2024</v>
      </c>
      <c r="P117" s="5">
        <v>2024</v>
      </c>
      <c r="Q117" s="50">
        <v>4084</v>
      </c>
      <c r="R117" s="178"/>
      <c r="S117" s="179" t="s">
        <v>6487</v>
      </c>
      <c r="T117" s="180"/>
      <c r="U117" s="8" t="s">
        <v>12</v>
      </c>
      <c r="V117" s="8"/>
    </row>
    <row r="118" spans="1:22" s="9" customFormat="1" ht="375" hidden="1">
      <c r="A118" s="506" t="s">
        <v>855</v>
      </c>
      <c r="B118" s="12" t="s">
        <v>886</v>
      </c>
      <c r="C118" s="3" t="s">
        <v>6488</v>
      </c>
      <c r="D118" s="3" t="s">
        <v>6489</v>
      </c>
      <c r="E118" s="3"/>
      <c r="F118" s="3" t="s">
        <v>446</v>
      </c>
      <c r="G118" s="3" t="s">
        <v>536</v>
      </c>
      <c r="H118" s="3" t="s">
        <v>6490</v>
      </c>
      <c r="I118" s="178" t="s">
        <v>124</v>
      </c>
      <c r="J118" s="52"/>
      <c r="K118" s="3"/>
      <c r="L118" s="3" t="s">
        <v>6491</v>
      </c>
      <c r="M118" s="5">
        <v>17055555</v>
      </c>
      <c r="N118" s="10"/>
      <c r="O118" s="5">
        <v>2013</v>
      </c>
      <c r="P118" s="5" t="s">
        <v>6492</v>
      </c>
      <c r="Q118" s="50">
        <v>528</v>
      </c>
      <c r="R118" s="178" t="s">
        <v>6493</v>
      </c>
      <c r="S118" s="179" t="s">
        <v>6494</v>
      </c>
      <c r="T118" s="266"/>
      <c r="U118" s="8" t="s">
        <v>12</v>
      </c>
      <c r="V118" s="8"/>
    </row>
    <row r="119" spans="1:22" s="9" customFormat="1" ht="237.5" hidden="1">
      <c r="A119" s="177" t="s">
        <v>855</v>
      </c>
      <c r="B119" s="12" t="s">
        <v>886</v>
      </c>
      <c r="C119" s="3" t="s">
        <v>1084</v>
      </c>
      <c r="D119" s="3" t="s">
        <v>1085</v>
      </c>
      <c r="E119" s="3" t="s">
        <v>1086</v>
      </c>
      <c r="F119" s="3" t="s">
        <v>446</v>
      </c>
      <c r="G119" s="3" t="s">
        <v>536</v>
      </c>
      <c r="H119" s="3" t="s">
        <v>1087</v>
      </c>
      <c r="I119" s="3" t="s">
        <v>124</v>
      </c>
      <c r="J119" s="52" t="s">
        <v>1088</v>
      </c>
      <c r="K119" s="3" t="s">
        <v>1089</v>
      </c>
      <c r="L119" s="3" t="s">
        <v>1090</v>
      </c>
      <c r="M119" s="5">
        <v>50349287</v>
      </c>
      <c r="N119" s="10">
        <v>45201</v>
      </c>
      <c r="O119" s="5">
        <v>2023</v>
      </c>
      <c r="P119" s="5">
        <v>2024</v>
      </c>
      <c r="Q119" s="50">
        <v>13478</v>
      </c>
      <c r="R119" s="178"/>
      <c r="S119" s="179" t="s">
        <v>1091</v>
      </c>
      <c r="T119" s="180"/>
      <c r="U119" s="8" t="s">
        <v>2198</v>
      </c>
      <c r="V119" s="8" t="s">
        <v>6495</v>
      </c>
    </row>
    <row r="120" spans="1:22" s="9" customFormat="1" ht="237.5" hidden="1">
      <c r="A120" s="499" t="s">
        <v>855</v>
      </c>
      <c r="B120" s="12" t="s">
        <v>886</v>
      </c>
      <c r="C120" s="3" t="s">
        <v>6496</v>
      </c>
      <c r="D120" s="3" t="s">
        <v>6497</v>
      </c>
      <c r="E120" s="3" t="s">
        <v>6498</v>
      </c>
      <c r="F120" s="3" t="s">
        <v>446</v>
      </c>
      <c r="G120" s="3" t="s">
        <v>536</v>
      </c>
      <c r="H120" s="3" t="s">
        <v>6499</v>
      </c>
      <c r="I120" s="178" t="s">
        <v>124</v>
      </c>
      <c r="J120" s="52"/>
      <c r="K120" s="3" t="s">
        <v>6500</v>
      </c>
      <c r="L120" s="3" t="s">
        <v>6501</v>
      </c>
      <c r="M120" s="5" t="s">
        <v>3687</v>
      </c>
      <c r="N120" s="461">
        <v>44741</v>
      </c>
      <c r="O120" s="5">
        <v>2022</v>
      </c>
      <c r="P120" s="5">
        <v>2026</v>
      </c>
      <c r="Q120" s="50">
        <v>27000</v>
      </c>
      <c r="R120" s="178"/>
      <c r="S120" s="179" t="s">
        <v>6502</v>
      </c>
      <c r="T120" s="266"/>
      <c r="U120" s="8" t="s">
        <v>8</v>
      </c>
      <c r="V120" s="8"/>
    </row>
    <row r="121" spans="1:22" s="9" customFormat="1" ht="100" hidden="1">
      <c r="A121" s="502" t="s">
        <v>855</v>
      </c>
      <c r="B121" s="842" t="s">
        <v>932</v>
      </c>
      <c r="C121" s="3" t="s">
        <v>6503</v>
      </c>
      <c r="D121" s="3" t="s">
        <v>6504</v>
      </c>
      <c r="E121" s="3" t="s">
        <v>6505</v>
      </c>
      <c r="F121" s="3" t="s">
        <v>446</v>
      </c>
      <c r="G121" s="3" t="s">
        <v>457</v>
      </c>
      <c r="H121" s="3" t="s">
        <v>3601</v>
      </c>
      <c r="I121" s="178" t="s">
        <v>459</v>
      </c>
      <c r="J121" s="52" t="s">
        <v>2327</v>
      </c>
      <c r="K121" s="3"/>
      <c r="L121" s="3" t="s">
        <v>6506</v>
      </c>
      <c r="M121" s="5" t="s">
        <v>6507</v>
      </c>
      <c r="N121" s="10">
        <v>45435</v>
      </c>
      <c r="O121" s="5">
        <v>2024</v>
      </c>
      <c r="P121" s="5">
        <v>2024</v>
      </c>
      <c r="Q121" s="50">
        <v>5500</v>
      </c>
      <c r="R121" s="178" t="s">
        <v>6508</v>
      </c>
      <c r="S121" s="179" t="s">
        <v>6509</v>
      </c>
      <c r="T121" s="266"/>
      <c r="U121" s="8" t="s">
        <v>12</v>
      </c>
      <c r="V121" s="8"/>
    </row>
    <row r="122" spans="1:22" s="9" customFormat="1" ht="125" hidden="1">
      <c r="A122" s="506" t="s">
        <v>855</v>
      </c>
      <c r="B122" s="12" t="s">
        <v>932</v>
      </c>
      <c r="C122" s="3" t="s">
        <v>6510</v>
      </c>
      <c r="D122" s="3" t="s">
        <v>6504</v>
      </c>
      <c r="E122" s="3" t="s">
        <v>6511</v>
      </c>
      <c r="F122" s="3" t="s">
        <v>446</v>
      </c>
      <c r="G122" s="3" t="s">
        <v>457</v>
      </c>
      <c r="H122" s="3" t="s">
        <v>3601</v>
      </c>
      <c r="I122" s="178" t="s">
        <v>459</v>
      </c>
      <c r="J122" s="52" t="s">
        <v>2327</v>
      </c>
      <c r="K122" s="3"/>
      <c r="L122" s="3" t="s">
        <v>6512</v>
      </c>
      <c r="M122" s="5" t="s">
        <v>6513</v>
      </c>
      <c r="N122" s="10">
        <v>45510</v>
      </c>
      <c r="O122" s="5">
        <v>2024</v>
      </c>
      <c r="P122" s="5">
        <v>2024</v>
      </c>
      <c r="Q122" s="50">
        <v>2000</v>
      </c>
      <c r="R122" s="178" t="s">
        <v>6508</v>
      </c>
      <c r="S122" s="179" t="s">
        <v>6514</v>
      </c>
      <c r="T122" s="266"/>
      <c r="U122" s="8" t="s">
        <v>12</v>
      </c>
      <c r="V122" s="8"/>
    </row>
    <row r="123" spans="1:22" s="9" customFormat="1" ht="50" hidden="1">
      <c r="A123" s="177" t="s">
        <v>855</v>
      </c>
      <c r="B123" s="12" t="s">
        <v>946</v>
      </c>
      <c r="C123" s="3" t="s">
        <v>6515</v>
      </c>
      <c r="D123" s="3" t="s">
        <v>6516</v>
      </c>
      <c r="E123" s="3" t="s">
        <v>6517</v>
      </c>
      <c r="F123" s="3" t="s">
        <v>446</v>
      </c>
      <c r="G123" s="3" t="s">
        <v>457</v>
      </c>
      <c r="H123" s="3" t="s">
        <v>950</v>
      </c>
      <c r="I123" s="3" t="s">
        <v>695</v>
      </c>
      <c r="J123" s="52"/>
      <c r="K123" s="3"/>
      <c r="L123" s="3" t="s">
        <v>6518</v>
      </c>
      <c r="M123" s="5"/>
      <c r="N123" s="10"/>
      <c r="O123" s="5">
        <v>2022</v>
      </c>
      <c r="P123" s="5" t="s">
        <v>6519</v>
      </c>
      <c r="Q123" s="50">
        <v>24240</v>
      </c>
      <c r="R123" s="178"/>
      <c r="S123" s="179"/>
      <c r="T123" s="180"/>
      <c r="U123" s="8" t="s">
        <v>12</v>
      </c>
      <c r="V123" s="8"/>
    </row>
    <row r="124" spans="1:22" s="9" customFormat="1" ht="112.5" hidden="1">
      <c r="A124" s="499" t="s">
        <v>855</v>
      </c>
      <c r="B124" s="12" t="s">
        <v>952</v>
      </c>
      <c r="C124" s="3" t="s">
        <v>6520</v>
      </c>
      <c r="D124" s="3" t="s">
        <v>6521</v>
      </c>
      <c r="E124" s="3" t="s">
        <v>6522</v>
      </c>
      <c r="F124" s="3" t="s">
        <v>446</v>
      </c>
      <c r="G124" s="3" t="s">
        <v>457</v>
      </c>
      <c r="H124" s="3" t="s">
        <v>458</v>
      </c>
      <c r="I124" s="178" t="s">
        <v>459</v>
      </c>
      <c r="J124" s="52" t="s">
        <v>2327</v>
      </c>
      <c r="K124" s="3"/>
      <c r="L124" s="3" t="s">
        <v>6523</v>
      </c>
      <c r="M124" s="5" t="s">
        <v>6524</v>
      </c>
      <c r="N124" s="461">
        <v>45385</v>
      </c>
      <c r="O124" s="5">
        <v>2024</v>
      </c>
      <c r="P124" s="5">
        <v>2024</v>
      </c>
      <c r="Q124" s="50">
        <v>864</v>
      </c>
      <c r="R124" s="178"/>
      <c r="S124" s="179" t="s">
        <v>6525</v>
      </c>
      <c r="T124" s="266"/>
      <c r="U124" s="8" t="s">
        <v>12</v>
      </c>
      <c r="V124" s="8"/>
    </row>
    <row r="125" spans="1:22" s="9" customFormat="1" ht="87.5" hidden="1">
      <c r="A125" s="502" t="s">
        <v>855</v>
      </c>
      <c r="B125" s="842" t="s">
        <v>952</v>
      </c>
      <c r="C125" s="3" t="s">
        <v>6526</v>
      </c>
      <c r="D125" s="3" t="s">
        <v>6521</v>
      </c>
      <c r="E125" s="3" t="s">
        <v>6527</v>
      </c>
      <c r="F125" s="3" t="s">
        <v>446</v>
      </c>
      <c r="G125" s="3" t="s">
        <v>457</v>
      </c>
      <c r="H125" s="3" t="s">
        <v>458</v>
      </c>
      <c r="I125" s="178" t="s">
        <v>459</v>
      </c>
      <c r="J125" s="52" t="s">
        <v>2327</v>
      </c>
      <c r="K125" s="3"/>
      <c r="L125" s="3" t="s">
        <v>6528</v>
      </c>
      <c r="M125" s="5" t="s">
        <v>6529</v>
      </c>
      <c r="N125" s="10">
        <v>45462</v>
      </c>
      <c r="O125" s="5">
        <v>2024</v>
      </c>
      <c r="P125" s="5">
        <v>2024</v>
      </c>
      <c r="Q125" s="50">
        <v>2995</v>
      </c>
      <c r="R125" s="178"/>
      <c r="S125" s="179" t="s">
        <v>6530</v>
      </c>
      <c r="T125" s="266"/>
      <c r="U125" s="8" t="s">
        <v>12</v>
      </c>
      <c r="V125" s="8"/>
    </row>
    <row r="126" spans="1:22" s="9" customFormat="1" ht="125" hidden="1">
      <c r="A126" s="502" t="s">
        <v>855</v>
      </c>
      <c r="B126" s="12" t="s">
        <v>952</v>
      </c>
      <c r="C126" s="3" t="s">
        <v>6531</v>
      </c>
      <c r="D126" s="3" t="s">
        <v>954</v>
      </c>
      <c r="E126" s="3" t="s">
        <v>6532</v>
      </c>
      <c r="F126" s="3" t="s">
        <v>446</v>
      </c>
      <c r="G126" s="3" t="s">
        <v>457</v>
      </c>
      <c r="H126" s="3" t="s">
        <v>3601</v>
      </c>
      <c r="I126" s="178" t="s">
        <v>459</v>
      </c>
      <c r="J126" s="52" t="s">
        <v>2327</v>
      </c>
      <c r="K126" s="3"/>
      <c r="L126" s="3" t="s">
        <v>6533</v>
      </c>
      <c r="M126" s="5">
        <v>397610</v>
      </c>
      <c r="N126" s="10">
        <v>44848</v>
      </c>
      <c r="O126" s="5">
        <v>2024</v>
      </c>
      <c r="P126" s="5">
        <v>2024</v>
      </c>
      <c r="Q126" s="50">
        <v>217703.78</v>
      </c>
      <c r="R126" s="178"/>
      <c r="S126" s="3" t="s">
        <v>6534</v>
      </c>
      <c r="T126" s="843"/>
      <c r="U126" s="8" t="s">
        <v>2198</v>
      </c>
      <c r="V126" s="176" t="s">
        <v>6535</v>
      </c>
    </row>
    <row r="127" spans="1:22" s="9" customFormat="1" ht="162.5" hidden="1">
      <c r="A127" s="177" t="s">
        <v>855</v>
      </c>
      <c r="B127" s="12" t="s">
        <v>952</v>
      </c>
      <c r="C127" s="3" t="s">
        <v>6536</v>
      </c>
      <c r="D127" s="3" t="s">
        <v>6537</v>
      </c>
      <c r="E127" s="3" t="s">
        <v>6538</v>
      </c>
      <c r="F127" s="3" t="s">
        <v>446</v>
      </c>
      <c r="G127" s="3" t="s">
        <v>457</v>
      </c>
      <c r="H127" s="3" t="s">
        <v>3512</v>
      </c>
      <c r="I127" s="3" t="s">
        <v>459</v>
      </c>
      <c r="J127" s="52" t="s">
        <v>2327</v>
      </c>
      <c r="K127" s="3"/>
      <c r="L127" s="3" t="s">
        <v>6539</v>
      </c>
      <c r="M127" s="5">
        <v>691135</v>
      </c>
      <c r="N127" s="10">
        <v>45583</v>
      </c>
      <c r="O127" s="5">
        <v>2024</v>
      </c>
      <c r="P127" s="5">
        <v>2024</v>
      </c>
      <c r="Q127" s="50">
        <v>4500</v>
      </c>
      <c r="R127" s="178"/>
      <c r="S127" s="179" t="s">
        <v>6540</v>
      </c>
      <c r="T127" s="180"/>
      <c r="U127" s="8" t="s">
        <v>12</v>
      </c>
      <c r="V127" s="8"/>
    </row>
    <row r="128" spans="1:22" s="9" customFormat="1" ht="162.5" hidden="1">
      <c r="A128" s="499" t="s">
        <v>855</v>
      </c>
      <c r="B128" s="12" t="s">
        <v>952</v>
      </c>
      <c r="C128" s="3" t="s">
        <v>6541</v>
      </c>
      <c r="D128" s="3" t="s">
        <v>6537</v>
      </c>
      <c r="E128" s="3" t="s">
        <v>6538</v>
      </c>
      <c r="F128" s="3" t="s">
        <v>446</v>
      </c>
      <c r="G128" s="3" t="s">
        <v>457</v>
      </c>
      <c r="H128" s="3" t="s">
        <v>3512</v>
      </c>
      <c r="I128" s="178" t="s">
        <v>459</v>
      </c>
      <c r="J128" s="52" t="s">
        <v>2327</v>
      </c>
      <c r="K128" s="3"/>
      <c r="L128" s="3" t="s">
        <v>6539</v>
      </c>
      <c r="M128" s="5">
        <v>691135</v>
      </c>
      <c r="N128" s="461">
        <v>45583</v>
      </c>
      <c r="O128" s="5">
        <v>2024</v>
      </c>
      <c r="P128" s="5">
        <v>2024</v>
      </c>
      <c r="Q128" s="50">
        <v>2890</v>
      </c>
      <c r="R128" s="178"/>
      <c r="S128" s="179" t="s">
        <v>6540</v>
      </c>
      <c r="T128" s="266"/>
      <c r="U128" s="8" t="s">
        <v>12</v>
      </c>
      <c r="V128" s="8"/>
    </row>
    <row r="129" spans="1:22" s="9" customFormat="1" ht="350" hidden="1">
      <c r="A129" s="502" t="s">
        <v>855</v>
      </c>
      <c r="B129" s="842" t="s">
        <v>952</v>
      </c>
      <c r="C129" s="3" t="s">
        <v>6542</v>
      </c>
      <c r="D129" s="3" t="s">
        <v>6543</v>
      </c>
      <c r="E129" s="3" t="s">
        <v>6544</v>
      </c>
      <c r="F129" s="3" t="s">
        <v>446</v>
      </c>
      <c r="G129" s="3" t="s">
        <v>457</v>
      </c>
      <c r="H129" s="3" t="s">
        <v>458</v>
      </c>
      <c r="I129" s="178" t="s">
        <v>459</v>
      </c>
      <c r="J129" s="52" t="s">
        <v>2327</v>
      </c>
      <c r="K129" s="3"/>
      <c r="L129" s="3" t="s">
        <v>6545</v>
      </c>
      <c r="M129" s="5" t="s">
        <v>6546</v>
      </c>
      <c r="N129" s="10">
        <v>45443</v>
      </c>
      <c r="O129" s="5">
        <v>2024</v>
      </c>
      <c r="P129" s="5">
        <v>2024</v>
      </c>
      <c r="Q129" s="50">
        <v>9100</v>
      </c>
      <c r="R129" s="178"/>
      <c r="S129" s="179" t="s">
        <v>6547</v>
      </c>
      <c r="T129" s="266"/>
      <c r="U129" s="8" t="s">
        <v>12</v>
      </c>
      <c r="V129" s="8"/>
    </row>
    <row r="130" spans="1:22" s="9" customFormat="1" ht="287.5" hidden="1">
      <c r="A130" s="506" t="s">
        <v>855</v>
      </c>
      <c r="B130" s="12" t="s">
        <v>952</v>
      </c>
      <c r="C130" s="3" t="s">
        <v>6548</v>
      </c>
      <c r="D130" s="3" t="s">
        <v>6549</v>
      </c>
      <c r="E130" s="3" t="s">
        <v>6550</v>
      </c>
      <c r="F130" s="3" t="s">
        <v>446</v>
      </c>
      <c r="G130" s="3" t="s">
        <v>457</v>
      </c>
      <c r="H130" s="3" t="s">
        <v>458</v>
      </c>
      <c r="I130" s="178" t="s">
        <v>459</v>
      </c>
      <c r="J130" s="52" t="s">
        <v>2327</v>
      </c>
      <c r="K130" s="3"/>
      <c r="L130" s="3" t="s">
        <v>6551</v>
      </c>
      <c r="M130" s="5">
        <v>692026</v>
      </c>
      <c r="N130" s="10">
        <v>45266</v>
      </c>
      <c r="O130" s="5">
        <v>2023</v>
      </c>
      <c r="P130" s="5">
        <v>2024</v>
      </c>
      <c r="Q130" s="50">
        <v>6350</v>
      </c>
      <c r="R130" s="178"/>
      <c r="S130" s="179" t="s">
        <v>6552</v>
      </c>
      <c r="T130" s="266"/>
      <c r="U130" s="8" t="s">
        <v>12</v>
      </c>
      <c r="V130" s="8"/>
    </row>
    <row r="131" spans="1:22" s="9" customFormat="1" ht="125" hidden="1">
      <c r="A131" s="177" t="s">
        <v>855</v>
      </c>
      <c r="B131" s="12" t="s">
        <v>952</v>
      </c>
      <c r="C131" s="3" t="s">
        <v>6553</v>
      </c>
      <c r="D131" s="3" t="s">
        <v>6554</v>
      </c>
      <c r="E131" s="3" t="s">
        <v>6555</v>
      </c>
      <c r="F131" s="3" t="s">
        <v>446</v>
      </c>
      <c r="G131" s="3" t="s">
        <v>457</v>
      </c>
      <c r="H131" s="3" t="s">
        <v>836</v>
      </c>
      <c r="I131" s="3" t="s">
        <v>459</v>
      </c>
      <c r="J131" s="52" t="s">
        <v>2327</v>
      </c>
      <c r="K131" s="3"/>
      <c r="L131" s="3" t="s">
        <v>6556</v>
      </c>
      <c r="M131" s="5">
        <v>165760</v>
      </c>
      <c r="N131" s="10">
        <v>45603</v>
      </c>
      <c r="O131" s="5">
        <v>2024</v>
      </c>
      <c r="P131" s="5">
        <v>2024</v>
      </c>
      <c r="Q131" s="50">
        <v>405.04</v>
      </c>
      <c r="R131" s="178"/>
      <c r="S131" s="179" t="s">
        <v>6557</v>
      </c>
      <c r="T131" s="180"/>
      <c r="U131" s="8" t="s">
        <v>12</v>
      </c>
      <c r="V131" s="8"/>
    </row>
    <row r="132" spans="1:22" s="9" customFormat="1" ht="187.5" hidden="1">
      <c r="A132" s="499" t="s">
        <v>855</v>
      </c>
      <c r="B132" s="12" t="s">
        <v>952</v>
      </c>
      <c r="C132" s="3" t="s">
        <v>6558</v>
      </c>
      <c r="D132" s="3" t="s">
        <v>6554</v>
      </c>
      <c r="E132" s="3" t="s">
        <v>6559</v>
      </c>
      <c r="F132" s="3" t="s">
        <v>446</v>
      </c>
      <c r="G132" s="3" t="s">
        <v>457</v>
      </c>
      <c r="H132" s="3" t="s">
        <v>836</v>
      </c>
      <c r="I132" s="178" t="s">
        <v>459</v>
      </c>
      <c r="J132" s="52" t="s">
        <v>2327</v>
      </c>
      <c r="K132" s="3"/>
      <c r="L132" s="3" t="s">
        <v>6560</v>
      </c>
      <c r="M132" s="5">
        <v>31364501</v>
      </c>
      <c r="N132" s="461">
        <v>44876</v>
      </c>
      <c r="O132" s="5">
        <v>2024</v>
      </c>
      <c r="P132" s="5">
        <v>2024</v>
      </c>
      <c r="Q132" s="50">
        <v>2349.3000000000002</v>
      </c>
      <c r="R132" s="178"/>
      <c r="S132" s="179" t="s">
        <v>6561</v>
      </c>
      <c r="T132" s="266"/>
      <c r="U132" s="8" t="s">
        <v>12</v>
      </c>
      <c r="V132" s="8"/>
    </row>
    <row r="133" spans="1:22" s="9" customFormat="1" ht="175" hidden="1">
      <c r="A133" s="502" t="s">
        <v>855</v>
      </c>
      <c r="B133" s="842" t="s">
        <v>952</v>
      </c>
      <c r="C133" s="3" t="s">
        <v>6562</v>
      </c>
      <c r="D133" s="3" t="s">
        <v>6554</v>
      </c>
      <c r="E133" s="3" t="s">
        <v>6563</v>
      </c>
      <c r="F133" s="3" t="s">
        <v>446</v>
      </c>
      <c r="G133" s="3" t="s">
        <v>457</v>
      </c>
      <c r="H133" s="3" t="s">
        <v>836</v>
      </c>
      <c r="I133" s="178" t="s">
        <v>459</v>
      </c>
      <c r="J133" s="52" t="s">
        <v>2327</v>
      </c>
      <c r="K133" s="3"/>
      <c r="L133" s="3" t="s">
        <v>6032</v>
      </c>
      <c r="M133" s="5">
        <v>35919001</v>
      </c>
      <c r="N133" s="10">
        <v>45303</v>
      </c>
      <c r="O133" s="5">
        <v>2024</v>
      </c>
      <c r="P133" s="5">
        <v>2024</v>
      </c>
      <c r="Q133" s="50">
        <v>4734.08</v>
      </c>
      <c r="R133" s="178"/>
      <c r="S133" s="179" t="s">
        <v>6564</v>
      </c>
      <c r="T133" s="266"/>
      <c r="U133" s="8" t="s">
        <v>12</v>
      </c>
      <c r="V133" s="8"/>
    </row>
    <row r="134" spans="1:22" s="9" customFormat="1" ht="409.5" hidden="1">
      <c r="A134" s="506" t="s">
        <v>855</v>
      </c>
      <c r="B134" s="12" t="s">
        <v>952</v>
      </c>
      <c r="C134" s="3" t="s">
        <v>6565</v>
      </c>
      <c r="D134" s="3" t="s">
        <v>6554</v>
      </c>
      <c r="E134" s="3" t="s">
        <v>6566</v>
      </c>
      <c r="F134" s="3" t="s">
        <v>446</v>
      </c>
      <c r="G134" s="3" t="s">
        <v>457</v>
      </c>
      <c r="H134" s="3" t="s">
        <v>836</v>
      </c>
      <c r="I134" s="178" t="s">
        <v>459</v>
      </c>
      <c r="J134" s="52" t="s">
        <v>2327</v>
      </c>
      <c r="K134" s="3"/>
      <c r="L134" s="3" t="s">
        <v>6567</v>
      </c>
      <c r="M134" s="5">
        <v>606707</v>
      </c>
      <c r="N134" s="10">
        <v>45161</v>
      </c>
      <c r="O134" s="5">
        <v>2023</v>
      </c>
      <c r="P134" s="5">
        <v>2024</v>
      </c>
      <c r="Q134" s="50">
        <v>83250</v>
      </c>
      <c r="R134" s="178"/>
      <c r="S134" s="179" t="s">
        <v>6568</v>
      </c>
      <c r="T134" s="266"/>
      <c r="U134" s="8" t="s">
        <v>12</v>
      </c>
      <c r="V134" s="8"/>
    </row>
    <row r="135" spans="1:22" s="9" customFormat="1" ht="162.5" hidden="1">
      <c r="A135" s="177" t="s">
        <v>855</v>
      </c>
      <c r="B135" s="12" t="s">
        <v>952</v>
      </c>
      <c r="C135" s="3" t="s">
        <v>6569</v>
      </c>
      <c r="D135" s="3" t="s">
        <v>6554</v>
      </c>
      <c r="E135" s="3" t="s">
        <v>6570</v>
      </c>
      <c r="F135" s="3" t="s">
        <v>446</v>
      </c>
      <c r="G135" s="3" t="s">
        <v>457</v>
      </c>
      <c r="H135" s="3" t="s">
        <v>458</v>
      </c>
      <c r="I135" s="3" t="s">
        <v>459</v>
      </c>
      <c r="J135" s="52" t="s">
        <v>2327</v>
      </c>
      <c r="K135" s="3"/>
      <c r="L135" s="3" t="s">
        <v>6571</v>
      </c>
      <c r="M135" s="5">
        <v>35541016</v>
      </c>
      <c r="N135" s="10">
        <v>45257</v>
      </c>
      <c r="O135" s="5">
        <v>2023</v>
      </c>
      <c r="P135" s="5">
        <v>2024</v>
      </c>
      <c r="Q135" s="50">
        <v>8900</v>
      </c>
      <c r="R135" s="178"/>
      <c r="S135" s="179" t="s">
        <v>6572</v>
      </c>
      <c r="T135" s="180"/>
      <c r="U135" s="8" t="s">
        <v>12</v>
      </c>
      <c r="V135" s="8"/>
    </row>
    <row r="136" spans="1:22" s="9" customFormat="1" ht="125" hidden="1">
      <c r="A136" s="499" t="s">
        <v>855</v>
      </c>
      <c r="B136" s="12" t="s">
        <v>952</v>
      </c>
      <c r="C136" s="3" t="s">
        <v>6573</v>
      </c>
      <c r="D136" s="3" t="s">
        <v>6554</v>
      </c>
      <c r="E136" s="3" t="s">
        <v>6574</v>
      </c>
      <c r="F136" s="3" t="s">
        <v>446</v>
      </c>
      <c r="G136" s="3" t="s">
        <v>457</v>
      </c>
      <c r="H136" s="3" t="s">
        <v>3512</v>
      </c>
      <c r="I136" s="178" t="s">
        <v>459</v>
      </c>
      <c r="J136" s="52" t="s">
        <v>2327</v>
      </c>
      <c r="K136" s="3"/>
      <c r="L136" s="3" t="s">
        <v>6575</v>
      </c>
      <c r="M136" s="5">
        <v>165921</v>
      </c>
      <c r="N136" s="461">
        <v>44011</v>
      </c>
      <c r="O136" s="5">
        <v>2024</v>
      </c>
      <c r="P136" s="5">
        <v>2024</v>
      </c>
      <c r="Q136" s="50">
        <v>724.02</v>
      </c>
      <c r="R136" s="178"/>
      <c r="S136" s="179" t="s">
        <v>6576</v>
      </c>
      <c r="T136" s="266"/>
      <c r="U136" s="8" t="s">
        <v>12</v>
      </c>
      <c r="V136" s="8"/>
    </row>
    <row r="137" spans="1:22" s="9" customFormat="1" ht="25" hidden="1">
      <c r="A137" s="502" t="s">
        <v>855</v>
      </c>
      <c r="B137" s="842" t="s">
        <v>952</v>
      </c>
      <c r="C137" s="3" t="s">
        <v>6577</v>
      </c>
      <c r="D137" s="3" t="s">
        <v>6578</v>
      </c>
      <c r="E137" s="3" t="s">
        <v>6579</v>
      </c>
      <c r="F137" s="3" t="s">
        <v>446</v>
      </c>
      <c r="G137" s="3" t="s">
        <v>457</v>
      </c>
      <c r="H137" s="3" t="s">
        <v>3512</v>
      </c>
      <c r="I137" s="178" t="s">
        <v>459</v>
      </c>
      <c r="J137" s="52" t="s">
        <v>2327</v>
      </c>
      <c r="K137" s="3"/>
      <c r="L137" s="3" t="s">
        <v>6580</v>
      </c>
      <c r="M137" s="5">
        <v>31947000</v>
      </c>
      <c r="N137" s="10">
        <v>45512</v>
      </c>
      <c r="O137" s="5">
        <v>2024</v>
      </c>
      <c r="P137" s="5">
        <v>2024</v>
      </c>
      <c r="Q137" s="50">
        <v>200</v>
      </c>
      <c r="R137" s="178"/>
      <c r="S137" s="179" t="s">
        <v>6577</v>
      </c>
      <c r="T137" s="266"/>
      <c r="U137" s="8" t="s">
        <v>12</v>
      </c>
      <c r="V137" s="8"/>
    </row>
    <row r="138" spans="1:22" s="9" customFormat="1" ht="175" hidden="1">
      <c r="A138" s="506" t="s">
        <v>855</v>
      </c>
      <c r="B138" s="12" t="s">
        <v>977</v>
      </c>
      <c r="C138" s="3" t="s">
        <v>6581</v>
      </c>
      <c r="D138" s="3" t="s">
        <v>6582</v>
      </c>
      <c r="E138" s="3" t="s">
        <v>6583</v>
      </c>
      <c r="F138" s="3" t="s">
        <v>446</v>
      </c>
      <c r="G138" s="3" t="s">
        <v>565</v>
      </c>
      <c r="H138" s="3" t="s">
        <v>566</v>
      </c>
      <c r="I138" s="178" t="s">
        <v>567</v>
      </c>
      <c r="J138" s="52" t="s">
        <v>6584</v>
      </c>
      <c r="K138" s="3" t="s">
        <v>6585</v>
      </c>
      <c r="L138" s="3" t="s">
        <v>6586</v>
      </c>
      <c r="M138" s="5" t="s">
        <v>3687</v>
      </c>
      <c r="N138" s="10">
        <v>43817</v>
      </c>
      <c r="O138" s="5">
        <v>2020</v>
      </c>
      <c r="P138" s="5">
        <v>2026</v>
      </c>
      <c r="Q138" s="50" t="s">
        <v>6587</v>
      </c>
      <c r="R138" s="178" t="s">
        <v>6588</v>
      </c>
      <c r="S138" s="179" t="s">
        <v>6589</v>
      </c>
      <c r="T138" s="266"/>
      <c r="U138" s="8" t="s">
        <v>12</v>
      </c>
      <c r="V138" s="8"/>
    </row>
    <row r="139" spans="1:22" s="9" customFormat="1" ht="237.5" hidden="1">
      <c r="A139" s="177" t="s">
        <v>855</v>
      </c>
      <c r="B139" s="12" t="s">
        <v>977</v>
      </c>
      <c r="C139" s="3" t="s">
        <v>6590</v>
      </c>
      <c r="D139" s="3" t="s">
        <v>6591</v>
      </c>
      <c r="E139" s="3" t="s">
        <v>6592</v>
      </c>
      <c r="F139" s="3" t="s">
        <v>446</v>
      </c>
      <c r="G139" s="3" t="s">
        <v>565</v>
      </c>
      <c r="H139" s="3" t="s">
        <v>657</v>
      </c>
      <c r="I139" s="3" t="s">
        <v>695</v>
      </c>
      <c r="J139" s="52" t="s">
        <v>6593</v>
      </c>
      <c r="K139" s="3" t="s">
        <v>6585</v>
      </c>
      <c r="L139" s="3" t="s">
        <v>6594</v>
      </c>
      <c r="M139" s="5" t="s">
        <v>3687</v>
      </c>
      <c r="N139" s="10">
        <v>45021</v>
      </c>
      <c r="O139" s="5">
        <v>2023</v>
      </c>
      <c r="P139" s="5">
        <v>2025</v>
      </c>
      <c r="Q139" s="50">
        <v>31000</v>
      </c>
      <c r="R139" s="178" t="s">
        <v>6595</v>
      </c>
      <c r="S139" s="179" t="s">
        <v>6596</v>
      </c>
      <c r="T139" s="180" t="s">
        <v>6597</v>
      </c>
      <c r="U139" s="8" t="s">
        <v>12</v>
      </c>
      <c r="V139" s="8"/>
    </row>
    <row r="140" spans="1:22" s="9" customFormat="1" ht="50" hidden="1">
      <c r="A140" s="499" t="s">
        <v>855</v>
      </c>
      <c r="B140" s="12" t="s">
        <v>977</v>
      </c>
      <c r="C140" s="3" t="s">
        <v>6598</v>
      </c>
      <c r="D140" s="3" t="s">
        <v>6599</v>
      </c>
      <c r="E140" s="3">
        <v>8400012844</v>
      </c>
      <c r="F140" s="3" t="s">
        <v>446</v>
      </c>
      <c r="G140" s="3" t="s">
        <v>565</v>
      </c>
      <c r="H140" s="3" t="s">
        <v>566</v>
      </c>
      <c r="I140" s="178" t="s">
        <v>567</v>
      </c>
      <c r="J140" s="52" t="s">
        <v>2327</v>
      </c>
      <c r="K140" s="3">
        <v>492736</v>
      </c>
      <c r="L140" s="3" t="s">
        <v>6600</v>
      </c>
      <c r="M140" s="5">
        <v>492736</v>
      </c>
      <c r="N140" s="461">
        <v>45302</v>
      </c>
      <c r="O140" s="5">
        <v>2024</v>
      </c>
      <c r="P140" s="5">
        <v>2024</v>
      </c>
      <c r="Q140" s="50">
        <v>3850</v>
      </c>
      <c r="R140" s="178"/>
      <c r="S140" s="179" t="s">
        <v>6601</v>
      </c>
      <c r="T140" s="266"/>
      <c r="U140" s="8" t="s">
        <v>12</v>
      </c>
      <c r="V140" s="8"/>
    </row>
    <row r="141" spans="1:22" s="9" customFormat="1" ht="87.5" hidden="1">
      <c r="A141" s="502" t="s">
        <v>855</v>
      </c>
      <c r="B141" s="842" t="s">
        <v>977</v>
      </c>
      <c r="C141" s="3" t="s">
        <v>6602</v>
      </c>
      <c r="D141" s="3" t="s">
        <v>6599</v>
      </c>
      <c r="E141" s="3">
        <v>8400012845</v>
      </c>
      <c r="F141" s="3" t="s">
        <v>446</v>
      </c>
      <c r="G141" s="3" t="s">
        <v>565</v>
      </c>
      <c r="H141" s="3" t="s">
        <v>566</v>
      </c>
      <c r="I141" s="178" t="s">
        <v>567</v>
      </c>
      <c r="J141" s="52" t="s">
        <v>2327</v>
      </c>
      <c r="K141" s="3">
        <v>492736</v>
      </c>
      <c r="L141" s="3" t="s">
        <v>6600</v>
      </c>
      <c r="M141" s="5">
        <v>492736</v>
      </c>
      <c r="N141" s="10">
        <v>45302</v>
      </c>
      <c r="O141" s="5">
        <v>2024</v>
      </c>
      <c r="P141" s="5">
        <v>2024</v>
      </c>
      <c r="Q141" s="50">
        <v>3850</v>
      </c>
      <c r="R141" s="178"/>
      <c r="S141" s="179" t="s">
        <v>6603</v>
      </c>
      <c r="T141" s="266"/>
      <c r="U141" s="8" t="s">
        <v>12</v>
      </c>
      <c r="V141" s="8"/>
    </row>
    <row r="142" spans="1:22" s="9" customFormat="1" ht="87.5" hidden="1">
      <c r="A142" s="506" t="s">
        <v>855</v>
      </c>
      <c r="B142" s="12" t="s">
        <v>977</v>
      </c>
      <c r="C142" s="3" t="s">
        <v>6604</v>
      </c>
      <c r="D142" s="3" t="s">
        <v>6599</v>
      </c>
      <c r="E142" s="3">
        <v>8400012846</v>
      </c>
      <c r="F142" s="3" t="s">
        <v>446</v>
      </c>
      <c r="G142" s="3" t="s">
        <v>565</v>
      </c>
      <c r="H142" s="3" t="s">
        <v>566</v>
      </c>
      <c r="I142" s="178" t="s">
        <v>567</v>
      </c>
      <c r="J142" s="52" t="s">
        <v>2327</v>
      </c>
      <c r="K142" s="3">
        <v>492736</v>
      </c>
      <c r="L142" s="3" t="s">
        <v>6600</v>
      </c>
      <c r="M142" s="5">
        <v>492736</v>
      </c>
      <c r="N142" s="10">
        <v>45302</v>
      </c>
      <c r="O142" s="5">
        <v>2024</v>
      </c>
      <c r="P142" s="5">
        <v>2024</v>
      </c>
      <c r="Q142" s="50">
        <v>3850</v>
      </c>
      <c r="R142" s="178"/>
      <c r="S142" s="179" t="s">
        <v>6603</v>
      </c>
      <c r="T142" s="266"/>
      <c r="U142" s="8" t="s">
        <v>12</v>
      </c>
      <c r="V142" s="8"/>
    </row>
    <row r="143" spans="1:22" s="9" customFormat="1" ht="87.5" hidden="1">
      <c r="A143" s="177" t="s">
        <v>855</v>
      </c>
      <c r="B143" s="12" t="s">
        <v>977</v>
      </c>
      <c r="C143" s="3" t="s">
        <v>6604</v>
      </c>
      <c r="D143" s="3" t="s">
        <v>6599</v>
      </c>
      <c r="E143" s="3">
        <v>8400012904</v>
      </c>
      <c r="F143" s="3" t="s">
        <v>446</v>
      </c>
      <c r="G143" s="3" t="s">
        <v>565</v>
      </c>
      <c r="H143" s="3" t="s">
        <v>566</v>
      </c>
      <c r="I143" s="3" t="s">
        <v>567</v>
      </c>
      <c r="J143" s="52" t="s">
        <v>2327</v>
      </c>
      <c r="K143" s="3">
        <v>492736</v>
      </c>
      <c r="L143" s="3" t="s">
        <v>6600</v>
      </c>
      <c r="M143" s="5">
        <v>492736</v>
      </c>
      <c r="N143" s="10">
        <v>45320</v>
      </c>
      <c r="O143" s="5">
        <v>2024</v>
      </c>
      <c r="P143" s="5">
        <v>2024</v>
      </c>
      <c r="Q143" s="50">
        <v>3850</v>
      </c>
      <c r="R143" s="178"/>
      <c r="S143" s="179" t="s">
        <v>6603</v>
      </c>
      <c r="T143" s="180"/>
      <c r="U143" s="8" t="s">
        <v>12</v>
      </c>
      <c r="V143" s="8"/>
    </row>
    <row r="144" spans="1:22" s="9" customFormat="1" ht="87.5" hidden="1">
      <c r="A144" s="499" t="s">
        <v>855</v>
      </c>
      <c r="B144" s="12" t="s">
        <v>977</v>
      </c>
      <c r="C144" s="3" t="s">
        <v>6605</v>
      </c>
      <c r="D144" s="3" t="s">
        <v>987</v>
      </c>
      <c r="E144" s="3" t="s">
        <v>6606</v>
      </c>
      <c r="F144" s="3" t="s">
        <v>446</v>
      </c>
      <c r="G144" s="3" t="s">
        <v>565</v>
      </c>
      <c r="H144" s="3" t="s">
        <v>989</v>
      </c>
      <c r="I144" s="178" t="s">
        <v>567</v>
      </c>
      <c r="J144" s="52" t="s">
        <v>6252</v>
      </c>
      <c r="K144" s="3">
        <v>159557</v>
      </c>
      <c r="L144" s="3" t="s">
        <v>6607</v>
      </c>
      <c r="M144" s="5">
        <v>159557</v>
      </c>
      <c r="N144" s="461">
        <v>45628</v>
      </c>
      <c r="O144" s="5">
        <v>2024</v>
      </c>
      <c r="P144" s="5">
        <v>2024</v>
      </c>
      <c r="Q144" s="50">
        <v>49210</v>
      </c>
      <c r="R144" s="178"/>
      <c r="S144" s="179" t="s">
        <v>6608</v>
      </c>
      <c r="T144" s="266"/>
      <c r="U144" s="8" t="s">
        <v>12</v>
      </c>
      <c r="V144" s="8"/>
    </row>
    <row r="145" spans="1:22" s="9" customFormat="1" ht="50.5" hidden="1" thickBot="1">
      <c r="A145" s="499" t="s">
        <v>1102</v>
      </c>
      <c r="B145" s="12" t="s">
        <v>1122</v>
      </c>
      <c r="C145" s="4" t="s">
        <v>7823</v>
      </c>
      <c r="D145" s="4" t="s">
        <v>7824</v>
      </c>
      <c r="E145" s="52">
        <v>23112023</v>
      </c>
      <c r="F145" s="31" t="s">
        <v>267</v>
      </c>
      <c r="G145" s="31" t="s">
        <v>318</v>
      </c>
      <c r="H145" s="31" t="s">
        <v>359</v>
      </c>
      <c r="I145" s="12" t="s">
        <v>270</v>
      </c>
      <c r="J145" s="4" t="s">
        <v>2812</v>
      </c>
      <c r="K145" s="4"/>
      <c r="L145" s="4" t="s">
        <v>3339</v>
      </c>
      <c r="M145" s="52">
        <v>151866</v>
      </c>
      <c r="N145" s="189">
        <v>45619</v>
      </c>
      <c r="O145" s="52">
        <v>2024</v>
      </c>
      <c r="P145" s="52">
        <v>2024</v>
      </c>
      <c r="Q145" s="190">
        <v>938.09</v>
      </c>
      <c r="R145" s="4"/>
      <c r="S145" s="4"/>
      <c r="T145" s="4"/>
      <c r="U145" s="8" t="s">
        <v>12</v>
      </c>
      <c r="V145" s="8"/>
    </row>
    <row r="146" spans="1:22" s="9" customFormat="1" ht="38" hidden="1" thickBot="1">
      <c r="A146" s="847" t="s">
        <v>1102</v>
      </c>
      <c r="B146" s="848" t="s">
        <v>1122</v>
      </c>
      <c r="C146" s="4" t="s">
        <v>7825</v>
      </c>
      <c r="D146" s="4" t="s">
        <v>7824</v>
      </c>
      <c r="E146" s="52" t="s">
        <v>7826</v>
      </c>
      <c r="F146" s="31" t="s">
        <v>267</v>
      </c>
      <c r="G146" s="31" t="s">
        <v>318</v>
      </c>
      <c r="H146" s="31" t="s">
        <v>359</v>
      </c>
      <c r="I146" s="12" t="s">
        <v>270</v>
      </c>
      <c r="J146" s="4" t="s">
        <v>2812</v>
      </c>
      <c r="K146" s="4"/>
      <c r="L146" s="4" t="s">
        <v>7827</v>
      </c>
      <c r="M146" s="52">
        <v>35987006</v>
      </c>
      <c r="N146" s="189">
        <v>45394</v>
      </c>
      <c r="O146" s="52">
        <v>2024</v>
      </c>
      <c r="P146" s="52">
        <v>2024</v>
      </c>
      <c r="Q146" s="190">
        <v>531.70000000000005</v>
      </c>
      <c r="R146" s="4"/>
      <c r="S146" s="4"/>
      <c r="T146" s="4"/>
      <c r="U146" s="8" t="s">
        <v>12</v>
      </c>
      <c r="V146" s="8"/>
    </row>
    <row r="147" spans="1:22" s="9" customFormat="1" ht="75.5" hidden="1" thickBot="1">
      <c r="A147" s="847" t="s">
        <v>1102</v>
      </c>
      <c r="B147" s="848" t="s">
        <v>1122</v>
      </c>
      <c r="C147" s="4" t="s">
        <v>7828</v>
      </c>
      <c r="D147" s="4" t="s">
        <v>7824</v>
      </c>
      <c r="E147" s="52" t="s">
        <v>7829</v>
      </c>
      <c r="F147" s="31" t="s">
        <v>267</v>
      </c>
      <c r="G147" s="31" t="s">
        <v>318</v>
      </c>
      <c r="H147" s="31" t="s">
        <v>359</v>
      </c>
      <c r="I147" s="12" t="s">
        <v>270</v>
      </c>
      <c r="J147" s="4" t="s">
        <v>2812</v>
      </c>
      <c r="K147" s="4"/>
      <c r="L147" s="4" t="s">
        <v>3339</v>
      </c>
      <c r="M147" s="52">
        <v>151866</v>
      </c>
      <c r="N147" s="189">
        <v>45449</v>
      </c>
      <c r="O147" s="52">
        <v>2024</v>
      </c>
      <c r="P147" s="52">
        <v>2024</v>
      </c>
      <c r="Q147" s="190">
        <v>1341</v>
      </c>
      <c r="R147" s="4"/>
      <c r="S147" s="4"/>
      <c r="T147" s="4"/>
      <c r="U147" s="8" t="s">
        <v>12</v>
      </c>
      <c r="V147" s="8"/>
    </row>
    <row r="148" spans="1:22" s="9" customFormat="1" ht="50.5" hidden="1" thickBot="1">
      <c r="A148" s="847" t="s">
        <v>1102</v>
      </c>
      <c r="B148" s="848" t="s">
        <v>1122</v>
      </c>
      <c r="C148" s="4" t="s">
        <v>7830</v>
      </c>
      <c r="D148" s="4" t="s">
        <v>7824</v>
      </c>
      <c r="E148" s="52" t="s">
        <v>7831</v>
      </c>
      <c r="F148" s="31" t="s">
        <v>267</v>
      </c>
      <c r="G148" s="31" t="s">
        <v>318</v>
      </c>
      <c r="H148" s="31" t="s">
        <v>359</v>
      </c>
      <c r="I148" s="12" t="s">
        <v>270</v>
      </c>
      <c r="J148" s="4" t="s">
        <v>2812</v>
      </c>
      <c r="K148" s="4"/>
      <c r="L148" s="4" t="s">
        <v>7832</v>
      </c>
      <c r="M148" s="52">
        <v>647659</v>
      </c>
      <c r="N148" s="189">
        <v>45582</v>
      </c>
      <c r="O148" s="52">
        <v>2024</v>
      </c>
      <c r="P148" s="52">
        <v>2024</v>
      </c>
      <c r="Q148" s="190">
        <v>959</v>
      </c>
      <c r="R148" s="4"/>
      <c r="S148" s="4"/>
      <c r="T148" s="4"/>
      <c r="U148" s="8" t="s">
        <v>12</v>
      </c>
      <c r="V148" s="8"/>
    </row>
    <row r="149" spans="1:22" s="9" customFormat="1" ht="88" hidden="1" thickBot="1">
      <c r="A149" s="847" t="s">
        <v>1102</v>
      </c>
      <c r="B149" s="849" t="s">
        <v>1122</v>
      </c>
      <c r="C149" s="4" t="s">
        <v>7833</v>
      </c>
      <c r="D149" s="4" t="s">
        <v>7834</v>
      </c>
      <c r="E149" s="52" t="s">
        <v>7835</v>
      </c>
      <c r="F149" s="31" t="s">
        <v>267</v>
      </c>
      <c r="G149" s="31" t="s">
        <v>318</v>
      </c>
      <c r="H149" s="31" t="s">
        <v>359</v>
      </c>
      <c r="I149" s="12" t="s">
        <v>270</v>
      </c>
      <c r="J149" s="4" t="s">
        <v>2292</v>
      </c>
      <c r="K149" s="4"/>
      <c r="L149" s="4" t="s">
        <v>7836</v>
      </c>
      <c r="M149" s="52">
        <v>17058520</v>
      </c>
      <c r="N149" s="189">
        <v>45406</v>
      </c>
      <c r="O149" s="52">
        <v>2024</v>
      </c>
      <c r="P149" s="52">
        <v>2024</v>
      </c>
      <c r="Q149" s="190">
        <v>263804</v>
      </c>
      <c r="R149" s="4"/>
      <c r="S149" s="4"/>
      <c r="T149" s="4"/>
      <c r="U149" s="8" t="s">
        <v>12</v>
      </c>
      <c r="V149" s="8"/>
    </row>
    <row r="150" spans="1:22" s="9" customFormat="1" ht="117.5" hidden="1" thickBot="1">
      <c r="A150" s="847" t="s">
        <v>1102</v>
      </c>
      <c r="B150" s="825" t="s">
        <v>7837</v>
      </c>
      <c r="C150" s="4" t="s">
        <v>7838</v>
      </c>
      <c r="D150" s="4" t="s">
        <v>7839</v>
      </c>
      <c r="E150" s="52">
        <v>3240000255</v>
      </c>
      <c r="F150" s="185" t="s">
        <v>267</v>
      </c>
      <c r="G150" s="185" t="s">
        <v>318</v>
      </c>
      <c r="H150" s="185" t="s">
        <v>359</v>
      </c>
      <c r="I150" s="171" t="s">
        <v>270</v>
      </c>
      <c r="J150" s="3" t="s">
        <v>2812</v>
      </c>
      <c r="K150" s="4"/>
      <c r="L150" s="4" t="s">
        <v>7840</v>
      </c>
      <c r="M150" s="52">
        <v>37890115</v>
      </c>
      <c r="N150" s="189">
        <v>45359</v>
      </c>
      <c r="O150" s="52">
        <v>2024</v>
      </c>
      <c r="P150" s="52">
        <v>2024</v>
      </c>
      <c r="Q150" s="190">
        <v>1000</v>
      </c>
      <c r="R150" s="4"/>
      <c r="S150" s="850" t="s">
        <v>7841</v>
      </c>
      <c r="T150" s="4"/>
      <c r="U150" s="8" t="s">
        <v>12</v>
      </c>
      <c r="V150" s="8"/>
    </row>
    <row r="151" spans="1:22" s="9" customFormat="1" ht="155.5" hidden="1" thickBot="1">
      <c r="A151" s="847" t="s">
        <v>1102</v>
      </c>
      <c r="B151" s="851" t="s">
        <v>7837</v>
      </c>
      <c r="C151" s="4" t="s">
        <v>7842</v>
      </c>
      <c r="D151" s="4" t="s">
        <v>7839</v>
      </c>
      <c r="E151" s="8" t="s">
        <v>7843</v>
      </c>
      <c r="F151" s="185" t="s">
        <v>267</v>
      </c>
      <c r="G151" s="185" t="s">
        <v>318</v>
      </c>
      <c r="H151" s="185" t="s">
        <v>359</v>
      </c>
      <c r="I151" s="171" t="s">
        <v>270</v>
      </c>
      <c r="J151" s="7"/>
      <c r="K151" s="7"/>
      <c r="L151" s="7" t="s">
        <v>7844</v>
      </c>
      <c r="M151" s="8">
        <v>37890115</v>
      </c>
      <c r="N151" s="189">
        <v>45226</v>
      </c>
      <c r="O151" s="8">
        <v>2024</v>
      </c>
      <c r="P151" s="8">
        <v>2024</v>
      </c>
      <c r="Q151" s="190">
        <v>1000</v>
      </c>
      <c r="R151" s="7"/>
      <c r="S151" s="852" t="s">
        <v>7845</v>
      </c>
      <c r="T151" s="7"/>
      <c r="U151" s="8" t="s">
        <v>12</v>
      </c>
      <c r="V151" s="8"/>
    </row>
    <row r="152" spans="1:22" s="9" customFormat="1" ht="299.5" hidden="1" thickBot="1">
      <c r="A152" s="506" t="s">
        <v>1102</v>
      </c>
      <c r="B152" s="853" t="s">
        <v>7846</v>
      </c>
      <c r="C152" s="4" t="s">
        <v>7847</v>
      </c>
      <c r="D152" s="4" t="s">
        <v>7848</v>
      </c>
      <c r="E152" s="52" t="s">
        <v>7849</v>
      </c>
      <c r="F152" s="185" t="s">
        <v>246</v>
      </c>
      <c r="G152" s="185" t="s">
        <v>247</v>
      </c>
      <c r="H152" s="185" t="s">
        <v>1487</v>
      </c>
      <c r="I152" s="12" t="s">
        <v>430</v>
      </c>
      <c r="J152" s="854" t="s">
        <v>7850</v>
      </c>
      <c r="K152" s="4"/>
      <c r="L152" s="4" t="s">
        <v>7851</v>
      </c>
      <c r="M152" s="52">
        <v>36724530</v>
      </c>
      <c r="N152" s="189" t="s">
        <v>7852</v>
      </c>
      <c r="O152" s="52">
        <v>2024</v>
      </c>
      <c r="P152" s="52">
        <v>2024</v>
      </c>
      <c r="Q152" s="190">
        <v>1800</v>
      </c>
      <c r="R152" s="4"/>
      <c r="S152" s="850" t="s">
        <v>7853</v>
      </c>
      <c r="T152" s="11"/>
      <c r="U152" s="8" t="s">
        <v>12</v>
      </c>
      <c r="V152" s="8"/>
    </row>
    <row r="153" spans="1:22" s="9" customFormat="1" ht="204.75" hidden="1" customHeight="1" thickBot="1">
      <c r="A153" s="499" t="s">
        <v>1102</v>
      </c>
      <c r="B153" s="2" t="s">
        <v>7846</v>
      </c>
      <c r="C153" s="4" t="s">
        <v>7854</v>
      </c>
      <c r="D153" s="4" t="s">
        <v>7855</v>
      </c>
      <c r="E153" s="52" t="s">
        <v>7856</v>
      </c>
      <c r="F153" s="185" t="s">
        <v>246</v>
      </c>
      <c r="G153" s="185" t="s">
        <v>247</v>
      </c>
      <c r="H153" s="185" t="s">
        <v>1487</v>
      </c>
      <c r="I153" s="12" t="s">
        <v>430</v>
      </c>
      <c r="J153" s="107" t="s">
        <v>7857</v>
      </c>
      <c r="K153" s="4"/>
      <c r="L153" s="4" t="s">
        <v>7858</v>
      </c>
      <c r="M153" s="52">
        <v>183075</v>
      </c>
      <c r="N153" s="189" t="s">
        <v>7859</v>
      </c>
      <c r="O153" s="52">
        <v>2024</v>
      </c>
      <c r="P153" s="52">
        <v>2024</v>
      </c>
      <c r="Q153" s="190">
        <v>660</v>
      </c>
      <c r="R153" s="4"/>
      <c r="S153" s="850" t="s">
        <v>7860</v>
      </c>
      <c r="T153" s="4"/>
      <c r="U153" s="8" t="s">
        <v>12</v>
      </c>
      <c r="V153" s="8"/>
    </row>
    <row r="154" spans="1:22" s="9" customFormat="1" ht="204.75" hidden="1" customHeight="1" thickBot="1">
      <c r="A154" s="499" t="s">
        <v>1102</v>
      </c>
      <c r="B154" s="825" t="s">
        <v>7846</v>
      </c>
      <c r="C154" s="4" t="s">
        <v>7861</v>
      </c>
      <c r="D154" s="4" t="s">
        <v>7862</v>
      </c>
      <c r="E154" s="52" t="s">
        <v>7863</v>
      </c>
      <c r="F154" s="185" t="s">
        <v>246</v>
      </c>
      <c r="G154" s="185" t="s">
        <v>247</v>
      </c>
      <c r="H154" s="185" t="s">
        <v>1487</v>
      </c>
      <c r="I154" s="12" t="s">
        <v>430</v>
      </c>
      <c r="J154" s="388" t="s">
        <v>7864</v>
      </c>
      <c r="K154" s="4"/>
      <c r="L154" s="4" t="s">
        <v>7865</v>
      </c>
      <c r="M154" s="855">
        <v>320439</v>
      </c>
      <c r="N154" s="189">
        <v>45356</v>
      </c>
      <c r="O154" s="52">
        <v>2024</v>
      </c>
      <c r="P154" s="52">
        <v>2024</v>
      </c>
      <c r="Q154" s="190">
        <v>4200</v>
      </c>
      <c r="R154" s="4"/>
      <c r="S154" s="850" t="s">
        <v>7866</v>
      </c>
      <c r="T154" s="4"/>
      <c r="U154" s="8" t="s">
        <v>12</v>
      </c>
      <c r="V154" s="8"/>
    </row>
    <row r="155" spans="1:22" s="9" customFormat="1" ht="390.5" hidden="1" thickBot="1">
      <c r="A155" s="1" t="s">
        <v>1102</v>
      </c>
      <c r="B155" s="2" t="s">
        <v>7846</v>
      </c>
      <c r="C155" s="4" t="s">
        <v>7867</v>
      </c>
      <c r="D155" s="4" t="s">
        <v>7868</v>
      </c>
      <c r="E155" s="52" t="s">
        <v>7869</v>
      </c>
      <c r="F155" s="185" t="s">
        <v>246</v>
      </c>
      <c r="G155" s="185" t="s">
        <v>247</v>
      </c>
      <c r="H155" s="185" t="s">
        <v>1487</v>
      </c>
      <c r="I155" s="12" t="s">
        <v>430</v>
      </c>
      <c r="J155" s="55" t="s">
        <v>7870</v>
      </c>
      <c r="K155" s="4"/>
      <c r="L155" s="4" t="s">
        <v>7871</v>
      </c>
      <c r="M155" s="856">
        <v>36724530</v>
      </c>
      <c r="N155" s="857">
        <v>45356</v>
      </c>
      <c r="O155" s="52">
        <v>2024</v>
      </c>
      <c r="P155" s="52">
        <v>2024</v>
      </c>
      <c r="Q155" s="190">
        <v>63360</v>
      </c>
      <c r="R155" s="858"/>
      <c r="S155" s="850" t="s">
        <v>7872</v>
      </c>
      <c r="T155" s="11"/>
      <c r="U155" s="8" t="s">
        <v>12</v>
      </c>
      <c r="V155" s="8"/>
    </row>
    <row r="156" spans="1:22" s="9" customFormat="1" ht="75.5" hidden="1" thickBot="1">
      <c r="A156" s="1" t="s">
        <v>1102</v>
      </c>
      <c r="B156" s="2" t="s">
        <v>1122</v>
      </c>
      <c r="C156" s="3" t="s">
        <v>7873</v>
      </c>
      <c r="D156" s="3" t="s">
        <v>7874</v>
      </c>
      <c r="E156" s="52" t="s">
        <v>7875</v>
      </c>
      <c r="F156" s="185" t="s">
        <v>267</v>
      </c>
      <c r="G156" s="185" t="s">
        <v>318</v>
      </c>
      <c r="H156" s="185" t="s">
        <v>359</v>
      </c>
      <c r="I156" s="12" t="s">
        <v>270</v>
      </c>
      <c r="J156" s="4" t="s">
        <v>2292</v>
      </c>
      <c r="K156" s="4"/>
      <c r="L156" s="52" t="s">
        <v>7876</v>
      </c>
      <c r="M156" s="52">
        <v>42001315</v>
      </c>
      <c r="N156" s="189">
        <v>45506</v>
      </c>
      <c r="O156" s="52">
        <v>2024</v>
      </c>
      <c r="P156" s="52">
        <v>2024</v>
      </c>
      <c r="Q156" s="190">
        <v>4800</v>
      </c>
      <c r="R156" s="4"/>
      <c r="S156" s="850"/>
      <c r="T156" s="11"/>
      <c r="U156" s="8" t="s">
        <v>12</v>
      </c>
      <c r="V156" s="8"/>
    </row>
    <row r="157" spans="1:22" s="9" customFormat="1" ht="160" hidden="1" thickBot="1">
      <c r="A157" s="1" t="s">
        <v>1102</v>
      </c>
      <c r="B157" s="825"/>
      <c r="C157" s="52" t="s">
        <v>7877</v>
      </c>
      <c r="D157" s="4" t="s">
        <v>7878</v>
      </c>
      <c r="E157" s="52" t="s">
        <v>7879</v>
      </c>
      <c r="F157" s="185" t="s">
        <v>446</v>
      </c>
      <c r="G157" s="185" t="s">
        <v>485</v>
      </c>
      <c r="H157" s="185" t="s">
        <v>6275</v>
      </c>
      <c r="I157" s="12" t="s">
        <v>270</v>
      </c>
      <c r="J157" s="4" t="s">
        <v>2300</v>
      </c>
      <c r="K157" s="4"/>
      <c r="L157" s="52" t="s">
        <v>2768</v>
      </c>
      <c r="M157" s="52">
        <v>397687</v>
      </c>
      <c r="N157" s="189">
        <v>43865</v>
      </c>
      <c r="O157" s="52">
        <v>2019</v>
      </c>
      <c r="P157" s="52">
        <v>2026</v>
      </c>
      <c r="Q157" s="190">
        <v>36500</v>
      </c>
      <c r="R157" s="4"/>
      <c r="S157" s="859" t="s">
        <v>7880</v>
      </c>
      <c r="T157" s="4"/>
      <c r="U157" s="8" t="s">
        <v>12</v>
      </c>
      <c r="V157" s="8"/>
    </row>
    <row r="158" spans="1:22" s="9" customFormat="1" ht="168.75" hidden="1" customHeight="1" thickBot="1">
      <c r="A158" s="1" t="s">
        <v>1102</v>
      </c>
      <c r="B158" s="2" t="s">
        <v>1122</v>
      </c>
      <c r="C158" s="52" t="s">
        <v>7881</v>
      </c>
      <c r="D158" s="52" t="s">
        <v>1124</v>
      </c>
      <c r="E158" s="4" t="s">
        <v>1125</v>
      </c>
      <c r="F158" s="185" t="s">
        <v>267</v>
      </c>
      <c r="G158" s="185" t="s">
        <v>318</v>
      </c>
      <c r="H158" s="185" t="s">
        <v>359</v>
      </c>
      <c r="I158" s="12" t="s">
        <v>270</v>
      </c>
      <c r="J158" s="55" t="s">
        <v>1031</v>
      </c>
      <c r="K158" s="4" t="s">
        <v>1126</v>
      </c>
      <c r="L158" s="52" t="s">
        <v>7882</v>
      </c>
      <c r="M158" s="4"/>
      <c r="N158" s="189">
        <v>44991</v>
      </c>
      <c r="O158" s="52">
        <v>2023</v>
      </c>
      <c r="P158" s="52">
        <v>2026</v>
      </c>
      <c r="Q158" s="190">
        <v>7064</v>
      </c>
      <c r="R158" s="4" t="s">
        <v>7883</v>
      </c>
      <c r="S158" s="860" t="s">
        <v>1129</v>
      </c>
      <c r="T158" s="14"/>
      <c r="U158" s="8" t="s">
        <v>12</v>
      </c>
      <c r="V158" s="8"/>
    </row>
    <row r="159" spans="1:22" s="9" customFormat="1" ht="132.5" hidden="1" thickBot="1">
      <c r="A159" s="847" t="s">
        <v>1102</v>
      </c>
      <c r="B159" s="262" t="s">
        <v>7846</v>
      </c>
      <c r="C159" s="3" t="s">
        <v>7884</v>
      </c>
      <c r="D159" s="52" t="s">
        <v>7848</v>
      </c>
      <c r="E159" s="52" t="s">
        <v>7885</v>
      </c>
      <c r="F159" s="185" t="s">
        <v>246</v>
      </c>
      <c r="G159" s="185" t="s">
        <v>247</v>
      </c>
      <c r="H159" s="185" t="s">
        <v>1487</v>
      </c>
      <c r="I159" s="171" t="s">
        <v>430</v>
      </c>
      <c r="J159" s="861" t="s">
        <v>7886</v>
      </c>
      <c r="K159" s="52"/>
      <c r="L159" s="52" t="s">
        <v>7887</v>
      </c>
      <c r="M159" s="52">
        <v>17058520</v>
      </c>
      <c r="N159" s="189" t="s">
        <v>7888</v>
      </c>
      <c r="O159" s="52">
        <v>2024</v>
      </c>
      <c r="P159" s="52">
        <v>2024</v>
      </c>
      <c r="Q159" s="190">
        <v>2340</v>
      </c>
      <c r="R159" s="52"/>
      <c r="S159" s="862" t="s">
        <v>7889</v>
      </c>
      <c r="T159" s="52"/>
      <c r="U159" s="8" t="s">
        <v>12</v>
      </c>
      <c r="V159" s="8"/>
    </row>
    <row r="160" spans="1:22" s="9" customFormat="1" ht="38" hidden="1" thickBot="1">
      <c r="A160" s="1" t="s">
        <v>1102</v>
      </c>
      <c r="B160" s="2" t="s">
        <v>1122</v>
      </c>
      <c r="C160" s="3" t="s">
        <v>7890</v>
      </c>
      <c r="D160" s="52" t="s">
        <v>7824</v>
      </c>
      <c r="E160" s="52">
        <v>8112024</v>
      </c>
      <c r="F160" s="31" t="s">
        <v>267</v>
      </c>
      <c r="G160" s="31" t="s">
        <v>318</v>
      </c>
      <c r="H160" s="31" t="s">
        <v>359</v>
      </c>
      <c r="I160" s="171" t="s">
        <v>270</v>
      </c>
      <c r="J160" s="52" t="s">
        <v>2812</v>
      </c>
      <c r="K160" s="52"/>
      <c r="L160" s="52" t="s">
        <v>7891</v>
      </c>
      <c r="M160" s="52">
        <v>397440</v>
      </c>
      <c r="N160" s="189">
        <v>45604</v>
      </c>
      <c r="O160" s="52">
        <v>2024</v>
      </c>
      <c r="P160" s="52">
        <v>2024</v>
      </c>
      <c r="Q160" s="190">
        <v>1456.9</v>
      </c>
      <c r="R160" s="4"/>
      <c r="S160" s="850"/>
      <c r="T160" s="11"/>
      <c r="U160" s="8" t="s">
        <v>2198</v>
      </c>
      <c r="V160" s="8" t="s">
        <v>7892</v>
      </c>
    </row>
    <row r="161" spans="1:22" s="9" customFormat="1" ht="82.5" hidden="1" customHeight="1" thickBot="1">
      <c r="A161" s="1" t="s">
        <v>1102</v>
      </c>
      <c r="B161" s="2" t="s">
        <v>1103</v>
      </c>
      <c r="C161" s="4" t="s">
        <v>7893</v>
      </c>
      <c r="D161" s="52" t="s">
        <v>7894</v>
      </c>
      <c r="E161" s="52" t="s">
        <v>7895</v>
      </c>
      <c r="F161" s="185" t="s">
        <v>3</v>
      </c>
      <c r="G161" s="185" t="s">
        <v>4</v>
      </c>
      <c r="H161" s="185" t="s">
        <v>3621</v>
      </c>
      <c r="I161" s="12" t="s">
        <v>18</v>
      </c>
      <c r="J161" s="4" t="s">
        <v>7896</v>
      </c>
      <c r="K161" s="4" t="s">
        <v>7896</v>
      </c>
      <c r="L161" s="52" t="s">
        <v>7897</v>
      </c>
      <c r="M161" s="52">
        <v>37828100</v>
      </c>
      <c r="N161" s="10">
        <v>45427</v>
      </c>
      <c r="O161" s="52">
        <v>2024</v>
      </c>
      <c r="P161" s="52">
        <v>2024</v>
      </c>
      <c r="Q161" s="190">
        <v>780</v>
      </c>
      <c r="R161" s="4"/>
      <c r="S161" s="850" t="s">
        <v>7898</v>
      </c>
      <c r="T161" s="7"/>
      <c r="U161" s="8" t="s">
        <v>12</v>
      </c>
      <c r="V161" s="8"/>
    </row>
    <row r="162" spans="1:22" s="9" customFormat="1" ht="224.25" hidden="1" customHeight="1" thickBot="1">
      <c r="A162" s="1" t="s">
        <v>1102</v>
      </c>
      <c r="B162" s="2" t="s">
        <v>1103</v>
      </c>
      <c r="C162" s="344" t="s">
        <v>7899</v>
      </c>
      <c r="D162" s="188" t="s">
        <v>7900</v>
      </c>
      <c r="E162" s="863" t="s">
        <v>7901</v>
      </c>
      <c r="F162" s="185" t="s">
        <v>3</v>
      </c>
      <c r="G162" s="185" t="s">
        <v>4</v>
      </c>
      <c r="H162" s="185" t="s">
        <v>3621</v>
      </c>
      <c r="I162" s="12" t="s">
        <v>18</v>
      </c>
      <c r="J162" s="4" t="s">
        <v>7902</v>
      </c>
      <c r="K162" s="4" t="s">
        <v>7902</v>
      </c>
      <c r="L162" s="52" t="s">
        <v>7903</v>
      </c>
      <c r="M162" s="52">
        <v>51744422</v>
      </c>
      <c r="N162" s="10">
        <v>45498</v>
      </c>
      <c r="O162" s="52">
        <v>2024</v>
      </c>
      <c r="P162" s="52">
        <v>2024</v>
      </c>
      <c r="Q162" s="190">
        <v>2500</v>
      </c>
      <c r="R162" s="4"/>
      <c r="S162" s="850" t="s">
        <v>7904</v>
      </c>
      <c r="T162" s="7"/>
      <c r="U162" s="8" t="s">
        <v>12</v>
      </c>
      <c r="V162" s="8"/>
    </row>
    <row r="163" spans="1:22" s="9" customFormat="1" ht="125" hidden="1">
      <c r="A163" s="1" t="s">
        <v>1130</v>
      </c>
      <c r="B163" s="2" t="s">
        <v>8069</v>
      </c>
      <c r="C163" s="52" t="s">
        <v>8070</v>
      </c>
      <c r="D163" s="52" t="s">
        <v>8071</v>
      </c>
      <c r="E163" s="52" t="s">
        <v>8072</v>
      </c>
      <c r="F163" s="913" t="s">
        <v>197</v>
      </c>
      <c r="G163" s="913" t="s">
        <v>8073</v>
      </c>
      <c r="H163" s="913" t="s">
        <v>8074</v>
      </c>
      <c r="I163" s="171" t="s">
        <v>200</v>
      </c>
      <c r="J163" s="182" t="s">
        <v>8075</v>
      </c>
      <c r="K163" s="52" t="s">
        <v>8076</v>
      </c>
      <c r="L163" s="52" t="s">
        <v>8077</v>
      </c>
      <c r="M163" s="52">
        <v>166995</v>
      </c>
      <c r="N163" s="189">
        <v>44446</v>
      </c>
      <c r="O163" s="52">
        <v>2021</v>
      </c>
      <c r="P163" s="52">
        <v>2025</v>
      </c>
      <c r="Q163" s="210">
        <v>7100</v>
      </c>
      <c r="R163" s="52"/>
      <c r="S163" s="4" t="s">
        <v>8078</v>
      </c>
      <c r="T163" s="4"/>
      <c r="U163" s="8" t="s">
        <v>2198</v>
      </c>
      <c r="V163" s="8" t="s">
        <v>8079</v>
      </c>
    </row>
    <row r="164" spans="1:22" s="9" customFormat="1" ht="75" hidden="1">
      <c r="A164" s="1" t="s">
        <v>1130</v>
      </c>
      <c r="B164" s="2" t="s">
        <v>8069</v>
      </c>
      <c r="C164" s="52" t="s">
        <v>8080</v>
      </c>
      <c r="D164" s="52" t="s">
        <v>8081</v>
      </c>
      <c r="E164" s="171" t="s">
        <v>8082</v>
      </c>
      <c r="F164" s="65" t="s">
        <v>197</v>
      </c>
      <c r="G164" s="65" t="s">
        <v>1384</v>
      </c>
      <c r="H164" s="65" t="s">
        <v>8083</v>
      </c>
      <c r="I164" s="891" t="s">
        <v>1386</v>
      </c>
      <c r="J164" s="182" t="s">
        <v>8075</v>
      </c>
      <c r="K164" s="52" t="s">
        <v>8076</v>
      </c>
      <c r="L164" s="52" t="s">
        <v>8084</v>
      </c>
      <c r="M164" s="52">
        <v>166723</v>
      </c>
      <c r="N164" s="189">
        <v>44767</v>
      </c>
      <c r="O164" s="111" t="s">
        <v>8085</v>
      </c>
      <c r="P164" s="111" t="s">
        <v>8086</v>
      </c>
      <c r="Q164" s="210">
        <v>18888</v>
      </c>
      <c r="R164" s="52"/>
      <c r="S164" s="3" t="s">
        <v>8087</v>
      </c>
      <c r="T164" s="3"/>
      <c r="U164" s="8" t="s">
        <v>2198</v>
      </c>
      <c r="V164" s="8" t="s">
        <v>8079</v>
      </c>
    </row>
    <row r="165" spans="1:22" s="9" customFormat="1" ht="400" hidden="1">
      <c r="A165" s="1" t="s">
        <v>1130</v>
      </c>
      <c r="B165" s="2" t="s">
        <v>1157</v>
      </c>
      <c r="C165" s="211" t="s">
        <v>8088</v>
      </c>
      <c r="D165" s="211" t="s">
        <v>8089</v>
      </c>
      <c r="E165" s="914" t="s">
        <v>8090</v>
      </c>
      <c r="F165" s="915" t="s">
        <v>47</v>
      </c>
      <c r="G165" s="915" t="s">
        <v>258</v>
      </c>
      <c r="H165" s="915" t="s">
        <v>1183</v>
      </c>
      <c r="I165" s="916" t="s">
        <v>258</v>
      </c>
      <c r="J165" s="52" t="s">
        <v>8091</v>
      </c>
      <c r="K165" s="52" t="s">
        <v>8092</v>
      </c>
      <c r="L165" s="246" t="s">
        <v>1317</v>
      </c>
      <c r="M165" s="52">
        <v>397865</v>
      </c>
      <c r="N165" s="189">
        <v>45149</v>
      </c>
      <c r="O165" s="52">
        <v>2023</v>
      </c>
      <c r="P165" s="52">
        <v>2027</v>
      </c>
      <c r="Q165" s="210">
        <v>13933</v>
      </c>
      <c r="R165" s="52"/>
      <c r="S165" s="11" t="s">
        <v>8093</v>
      </c>
      <c r="T165" s="4"/>
      <c r="U165" s="8" t="s">
        <v>2198</v>
      </c>
      <c r="V165" s="8" t="s">
        <v>8079</v>
      </c>
    </row>
    <row r="166" spans="1:22" s="9" customFormat="1" ht="409.5" hidden="1">
      <c r="A166" s="177" t="s">
        <v>1130</v>
      </c>
      <c r="B166" s="2" t="s">
        <v>1157</v>
      </c>
      <c r="C166" s="52" t="s">
        <v>8094</v>
      </c>
      <c r="D166" s="52" t="s">
        <v>8095</v>
      </c>
      <c r="E166" s="171" t="s">
        <v>8096</v>
      </c>
      <c r="F166" s="917" t="s">
        <v>1257</v>
      </c>
      <c r="G166" s="917" t="s">
        <v>8097</v>
      </c>
      <c r="H166" s="917" t="s">
        <v>8098</v>
      </c>
      <c r="I166" s="891" t="s">
        <v>467</v>
      </c>
      <c r="J166" s="52" t="s">
        <v>8091</v>
      </c>
      <c r="K166" s="52" t="s">
        <v>8092</v>
      </c>
      <c r="L166" s="327" t="s">
        <v>8099</v>
      </c>
      <c r="M166" s="918" t="s">
        <v>8100</v>
      </c>
      <c r="N166" s="919">
        <v>44446</v>
      </c>
      <c r="O166" s="327">
        <v>2021</v>
      </c>
      <c r="P166" s="327">
        <v>2025</v>
      </c>
      <c r="Q166" s="210">
        <v>5000</v>
      </c>
      <c r="R166" s="327"/>
      <c r="S166" s="11" t="s">
        <v>8101</v>
      </c>
      <c r="T166" s="4"/>
      <c r="U166" s="8" t="s">
        <v>2198</v>
      </c>
      <c r="V166" s="8" t="s">
        <v>8079</v>
      </c>
    </row>
    <row r="167" spans="1:22" s="9" customFormat="1" ht="409.5" hidden="1">
      <c r="A167" s="1" t="s">
        <v>1130</v>
      </c>
      <c r="B167" s="2" t="s">
        <v>1157</v>
      </c>
      <c r="C167" s="52" t="s">
        <v>8102</v>
      </c>
      <c r="D167" s="52" t="s">
        <v>8103</v>
      </c>
      <c r="E167" s="52" t="s">
        <v>8104</v>
      </c>
      <c r="F167" s="917" t="s">
        <v>197</v>
      </c>
      <c r="G167" s="917" t="s">
        <v>1718</v>
      </c>
      <c r="H167" s="917" t="s">
        <v>2578</v>
      </c>
      <c r="I167" s="171" t="s">
        <v>1720</v>
      </c>
      <c r="J167" s="52" t="s">
        <v>8091</v>
      </c>
      <c r="K167" s="52" t="s">
        <v>8092</v>
      </c>
      <c r="L167" s="52" t="s">
        <v>1735</v>
      </c>
      <c r="M167" s="52">
        <v>30232295</v>
      </c>
      <c r="N167" s="189">
        <v>45527</v>
      </c>
      <c r="O167" s="52">
        <v>2024</v>
      </c>
      <c r="P167" s="52">
        <v>2028</v>
      </c>
      <c r="Q167" s="210">
        <v>12166</v>
      </c>
      <c r="R167" s="52"/>
      <c r="S167" s="220" t="s">
        <v>8105</v>
      </c>
      <c r="T167" s="920" t="s">
        <v>8106</v>
      </c>
      <c r="U167" s="8" t="s">
        <v>2198</v>
      </c>
      <c r="V167" s="8" t="s">
        <v>8079</v>
      </c>
    </row>
    <row r="168" spans="1:22" s="9" customFormat="1" ht="409.5" hidden="1">
      <c r="A168" s="177" t="s">
        <v>1130</v>
      </c>
      <c r="B168" s="2" t="s">
        <v>1157</v>
      </c>
      <c r="C168" s="52" t="s">
        <v>8107</v>
      </c>
      <c r="D168" s="52" t="s">
        <v>8108</v>
      </c>
      <c r="E168" s="52" t="s">
        <v>8109</v>
      </c>
      <c r="F168" s="921" t="s">
        <v>47</v>
      </c>
      <c r="G168" s="921" t="s">
        <v>258</v>
      </c>
      <c r="H168" s="921" t="s">
        <v>8110</v>
      </c>
      <c r="I168" s="171" t="s">
        <v>258</v>
      </c>
      <c r="J168" s="52" t="s">
        <v>8091</v>
      </c>
      <c r="K168" s="52" t="s">
        <v>8092</v>
      </c>
      <c r="L168" s="52" t="s">
        <v>8111</v>
      </c>
      <c r="M168" s="52">
        <v>679917</v>
      </c>
      <c r="N168" s="189">
        <v>45546</v>
      </c>
      <c r="O168" s="52">
        <v>2024</v>
      </c>
      <c r="P168" s="52">
        <v>2027</v>
      </c>
      <c r="Q168" s="210">
        <v>24016</v>
      </c>
      <c r="R168" s="52"/>
      <c r="S168" s="220" t="s">
        <v>8112</v>
      </c>
      <c r="T168" s="4"/>
      <c r="U168" s="8" t="s">
        <v>2198</v>
      </c>
      <c r="V168" s="8" t="s">
        <v>8079</v>
      </c>
    </row>
    <row r="169" spans="1:22" s="9" customFormat="1" ht="362.5" hidden="1">
      <c r="A169" s="177" t="s">
        <v>1130</v>
      </c>
      <c r="B169" s="2" t="s">
        <v>1131</v>
      </c>
      <c r="C169" s="52" t="s">
        <v>8113</v>
      </c>
      <c r="D169" s="52" t="s">
        <v>8114</v>
      </c>
      <c r="E169" s="52" t="s">
        <v>8115</v>
      </c>
      <c r="F169" s="922" t="s">
        <v>1322</v>
      </c>
      <c r="G169" s="922" t="s">
        <v>1344</v>
      </c>
      <c r="H169" s="922" t="s">
        <v>1345</v>
      </c>
      <c r="I169" s="171" t="s">
        <v>1346</v>
      </c>
      <c r="J169" s="52"/>
      <c r="K169" s="52" t="s">
        <v>8116</v>
      </c>
      <c r="L169" s="52" t="s">
        <v>6501</v>
      </c>
      <c r="M169" s="52">
        <v>30416094</v>
      </c>
      <c r="N169" s="189">
        <v>44840</v>
      </c>
      <c r="O169" s="52">
        <v>2022</v>
      </c>
      <c r="P169" s="52">
        <v>2023</v>
      </c>
      <c r="Q169" s="210">
        <v>468329.64</v>
      </c>
      <c r="R169" s="4"/>
      <c r="S169" s="4" t="s">
        <v>8117</v>
      </c>
      <c r="T169" s="4"/>
      <c r="U169" s="8" t="s">
        <v>2198</v>
      </c>
      <c r="V169" s="8" t="s">
        <v>8118</v>
      </c>
    </row>
    <row r="170" spans="1:22" s="9" customFormat="1" ht="40" hidden="1" customHeight="1">
      <c r="A170" s="937" t="s">
        <v>1212</v>
      </c>
      <c r="B170" s="227" t="s">
        <v>1239</v>
      </c>
      <c r="C170" s="4" t="s">
        <v>8252</v>
      </c>
      <c r="D170" s="4" t="s">
        <v>8253</v>
      </c>
      <c r="E170" s="4" t="s">
        <v>8254</v>
      </c>
      <c r="F170" s="209" t="s">
        <v>1257</v>
      </c>
      <c r="G170" s="209" t="s">
        <v>8255</v>
      </c>
      <c r="H170" s="209" t="s">
        <v>8255</v>
      </c>
      <c r="I170" s="938" t="s">
        <v>430</v>
      </c>
      <c r="J170" s="4" t="s">
        <v>1219</v>
      </c>
      <c r="K170" s="4" t="s">
        <v>8256</v>
      </c>
      <c r="L170" s="4" t="s">
        <v>8257</v>
      </c>
      <c r="M170" s="939">
        <v>42181810</v>
      </c>
      <c r="N170" s="10">
        <v>44613</v>
      </c>
      <c r="O170" s="5">
        <v>2022</v>
      </c>
      <c r="P170" s="5">
        <v>2024</v>
      </c>
      <c r="Q170" s="231">
        <v>18999</v>
      </c>
      <c r="R170" s="4"/>
      <c r="S170" s="940" t="s">
        <v>8258</v>
      </c>
      <c r="T170" s="106"/>
      <c r="U170" s="52" t="s">
        <v>12</v>
      </c>
      <c r="V170" s="941"/>
    </row>
    <row r="171" spans="1:22" s="9" customFormat="1" ht="40" hidden="1" customHeight="1">
      <c r="A171" s="937" t="s">
        <v>1212</v>
      </c>
      <c r="B171" s="2" t="s">
        <v>1248</v>
      </c>
      <c r="C171" s="4" t="s">
        <v>8259</v>
      </c>
      <c r="D171" s="4" t="s">
        <v>8260</v>
      </c>
      <c r="E171" s="3" t="s">
        <v>8261</v>
      </c>
      <c r="F171" s="942" t="s">
        <v>47</v>
      </c>
      <c r="G171" s="942" t="s">
        <v>1014</v>
      </c>
      <c r="H171" s="942" t="s">
        <v>1014</v>
      </c>
      <c r="I171" s="938" t="s">
        <v>1386</v>
      </c>
      <c r="J171" s="4" t="s">
        <v>1244</v>
      </c>
      <c r="K171" s="4" t="s">
        <v>8262</v>
      </c>
      <c r="L171" s="4" t="s">
        <v>8263</v>
      </c>
      <c r="M171" s="3">
        <v>314099</v>
      </c>
      <c r="N171" s="49">
        <v>45566</v>
      </c>
      <c r="O171" s="4">
        <v>2020</v>
      </c>
      <c r="P171" s="4">
        <v>2024</v>
      </c>
      <c r="Q171" s="231">
        <v>290</v>
      </c>
      <c r="R171" s="4"/>
      <c r="S171" s="4" t="s">
        <v>8264</v>
      </c>
      <c r="T171" s="4"/>
      <c r="U171" s="8" t="s">
        <v>12</v>
      </c>
      <c r="V171" s="8"/>
    </row>
    <row r="172" spans="1:22" s="9" customFormat="1" ht="40" hidden="1" customHeight="1" thickBot="1">
      <c r="A172" s="937" t="s">
        <v>1212</v>
      </c>
      <c r="B172" s="227" t="s">
        <v>1224</v>
      </c>
      <c r="C172" s="4" t="s">
        <v>8265</v>
      </c>
      <c r="D172" s="4" t="s">
        <v>8266</v>
      </c>
      <c r="E172" s="4" t="s">
        <v>8267</v>
      </c>
      <c r="F172" s="228" t="s">
        <v>47</v>
      </c>
      <c r="G172" s="228" t="s">
        <v>8268</v>
      </c>
      <c r="H172" s="228" t="s">
        <v>8268</v>
      </c>
      <c r="I172" s="938" t="s">
        <v>18</v>
      </c>
      <c r="J172" s="4" t="s">
        <v>1219</v>
      </c>
      <c r="K172" s="4" t="s">
        <v>8269</v>
      </c>
      <c r="L172" s="4" t="s">
        <v>5588</v>
      </c>
      <c r="M172" s="943">
        <v>165182</v>
      </c>
      <c r="N172" s="10">
        <v>44397</v>
      </c>
      <c r="O172" s="5">
        <v>2021</v>
      </c>
      <c r="P172" s="5">
        <v>2023</v>
      </c>
      <c r="Q172" s="944">
        <v>625657</v>
      </c>
      <c r="R172" s="4" t="s">
        <v>1170</v>
      </c>
      <c r="S172" s="4" t="s">
        <v>8270</v>
      </c>
      <c r="T172" s="4"/>
      <c r="U172" s="8" t="s">
        <v>12</v>
      </c>
      <c r="V172" s="8"/>
    </row>
    <row r="173" spans="1:22" s="9" customFormat="1" ht="42.75" hidden="1" customHeight="1" thickBot="1">
      <c r="A173" s="499" t="s">
        <v>1261</v>
      </c>
      <c r="B173" s="12" t="s">
        <v>1276</v>
      </c>
      <c r="C173" s="249" t="s">
        <v>8416</v>
      </c>
      <c r="D173" s="249" t="s">
        <v>8417</v>
      </c>
      <c r="E173" s="249" t="s">
        <v>8418</v>
      </c>
      <c r="F173" s="31" t="s">
        <v>197</v>
      </c>
      <c r="G173" s="31" t="s">
        <v>198</v>
      </c>
      <c r="H173" s="31" t="s">
        <v>1280</v>
      </c>
      <c r="I173" s="12" t="s">
        <v>200</v>
      </c>
      <c r="J173" s="257" t="s">
        <v>8419</v>
      </c>
      <c r="K173" s="4"/>
      <c r="L173" s="257" t="s">
        <v>8420</v>
      </c>
      <c r="M173" s="4">
        <v>51049775</v>
      </c>
      <c r="N173" s="49" t="s">
        <v>8421</v>
      </c>
      <c r="O173" s="4">
        <v>2024</v>
      </c>
      <c r="P173" s="4">
        <v>2024</v>
      </c>
      <c r="Q173" s="190">
        <v>4500</v>
      </c>
      <c r="R173" s="4"/>
      <c r="S173" s="254" t="s">
        <v>8422</v>
      </c>
      <c r="T173" s="4"/>
      <c r="U173" s="8" t="s">
        <v>12</v>
      </c>
      <c r="V173" s="8"/>
    </row>
    <row r="174" spans="1:22" s="9" customFormat="1" ht="52.5" hidden="1" thickBot="1">
      <c r="A174" s="1" t="s">
        <v>1261</v>
      </c>
      <c r="B174" s="2" t="s">
        <v>1276</v>
      </c>
      <c r="C174" s="249" t="s">
        <v>8423</v>
      </c>
      <c r="D174" s="249" t="s">
        <v>8424</v>
      </c>
      <c r="E174" s="249" t="s">
        <v>8425</v>
      </c>
      <c r="F174" s="31" t="s">
        <v>197</v>
      </c>
      <c r="G174" s="31" t="s">
        <v>198</v>
      </c>
      <c r="H174" s="31" t="s">
        <v>1280</v>
      </c>
      <c r="I174" s="12" t="s">
        <v>200</v>
      </c>
      <c r="J174" s="257" t="s">
        <v>8419</v>
      </c>
      <c r="K174" s="7"/>
      <c r="L174" s="257" t="s">
        <v>8420</v>
      </c>
      <c r="M174" s="4">
        <v>51049775</v>
      </c>
      <c r="N174" s="49" t="s">
        <v>8421</v>
      </c>
      <c r="O174" s="4">
        <v>2024</v>
      </c>
      <c r="P174" s="4">
        <v>2024</v>
      </c>
      <c r="Q174" s="190">
        <v>2000</v>
      </c>
      <c r="S174" s="254" t="s">
        <v>8426</v>
      </c>
      <c r="T174" s="4"/>
      <c r="U174" s="8" t="s">
        <v>12</v>
      </c>
      <c r="V174" s="8"/>
    </row>
    <row r="175" spans="1:22" s="9" customFormat="1" ht="175" hidden="1">
      <c r="A175" s="502" t="s">
        <v>1317</v>
      </c>
      <c r="B175" s="511" t="s">
        <v>1402</v>
      </c>
      <c r="C175" s="513" t="s">
        <v>8477</v>
      </c>
      <c r="D175" s="513" t="s">
        <v>1449</v>
      </c>
      <c r="E175" s="503" t="s">
        <v>8478</v>
      </c>
      <c r="F175" s="263" t="s">
        <v>246</v>
      </c>
      <c r="G175" s="263" t="s">
        <v>1443</v>
      </c>
      <c r="H175" s="263" t="s">
        <v>1451</v>
      </c>
      <c r="I175" s="245" t="s">
        <v>1443</v>
      </c>
      <c r="J175" s="4" t="s">
        <v>8479</v>
      </c>
      <c r="K175" s="4" t="s">
        <v>8480</v>
      </c>
      <c r="L175" s="12" t="s">
        <v>8481</v>
      </c>
      <c r="M175" s="334">
        <v>42181810</v>
      </c>
      <c r="N175" s="290">
        <v>43728</v>
      </c>
      <c r="O175" s="4">
        <v>2018</v>
      </c>
      <c r="P175" s="4">
        <v>2025</v>
      </c>
      <c r="Q175" s="6">
        <v>54764.74</v>
      </c>
      <c r="R175" s="4"/>
      <c r="S175" s="513" t="s">
        <v>8482</v>
      </c>
      <c r="T175" s="4"/>
      <c r="U175" s="8" t="s">
        <v>12</v>
      </c>
      <c r="V175" s="8"/>
    </row>
    <row r="176" spans="1:22" s="9" customFormat="1" ht="312.5" hidden="1">
      <c r="A176" s="506" t="s">
        <v>1317</v>
      </c>
      <c r="B176" s="511" t="s">
        <v>1402</v>
      </c>
      <c r="C176" s="513" t="s">
        <v>8483</v>
      </c>
      <c r="D176" s="513" t="s">
        <v>8484</v>
      </c>
      <c r="E176" s="503" t="s">
        <v>8485</v>
      </c>
      <c r="F176" s="263" t="s">
        <v>246</v>
      </c>
      <c r="G176" s="263" t="s">
        <v>247</v>
      </c>
      <c r="H176" s="263" t="s">
        <v>1487</v>
      </c>
      <c r="I176" s="245" t="s">
        <v>430</v>
      </c>
      <c r="J176" s="4" t="s">
        <v>8479</v>
      </c>
      <c r="K176" s="4" t="s">
        <v>8486</v>
      </c>
      <c r="L176" s="12" t="s">
        <v>8481</v>
      </c>
      <c r="M176" s="334">
        <v>42181810</v>
      </c>
      <c r="N176" s="290">
        <v>44708</v>
      </c>
      <c r="O176" s="4">
        <v>2021</v>
      </c>
      <c r="P176" s="4">
        <v>2030</v>
      </c>
      <c r="Q176" s="6">
        <v>12493.18</v>
      </c>
      <c r="R176" s="4" t="s">
        <v>8487</v>
      </c>
      <c r="S176" s="961" t="s">
        <v>8488</v>
      </c>
      <c r="T176" s="4"/>
      <c r="U176" s="8" t="s">
        <v>12</v>
      </c>
      <c r="V176" s="8"/>
    </row>
    <row r="177" spans="1:22" s="9" customFormat="1" ht="262.5" hidden="1">
      <c r="A177" s="506" t="s">
        <v>1317</v>
      </c>
      <c r="B177" s="511" t="s">
        <v>1402</v>
      </c>
      <c r="C177" s="513" t="s">
        <v>8489</v>
      </c>
      <c r="D177" s="513" t="s">
        <v>8490</v>
      </c>
      <c r="E177" s="503" t="s">
        <v>8491</v>
      </c>
      <c r="F177" s="263" t="s">
        <v>246</v>
      </c>
      <c r="G177" s="263" t="s">
        <v>487</v>
      </c>
      <c r="H177" s="263" t="s">
        <v>2067</v>
      </c>
      <c r="I177" s="245" t="s">
        <v>487</v>
      </c>
      <c r="J177" s="358" t="s">
        <v>8492</v>
      </c>
      <c r="K177" s="4" t="s">
        <v>8493</v>
      </c>
      <c r="L177" s="12" t="s">
        <v>8494</v>
      </c>
      <c r="M177" s="334" t="s">
        <v>8495</v>
      </c>
      <c r="N177" s="290">
        <v>45636</v>
      </c>
      <c r="O177" s="4">
        <v>2024</v>
      </c>
      <c r="P177" s="4">
        <v>2026</v>
      </c>
      <c r="Q177" s="6">
        <v>219194.6</v>
      </c>
      <c r="R177" s="41" t="s">
        <v>8496</v>
      </c>
      <c r="S177" s="513" t="s">
        <v>8497</v>
      </c>
      <c r="T177" s="4"/>
      <c r="U177" s="8" t="s">
        <v>12</v>
      </c>
      <c r="V177" s="8"/>
    </row>
    <row r="178" spans="1:22" s="9" customFormat="1" ht="175" hidden="1">
      <c r="A178" s="506" t="s">
        <v>1317</v>
      </c>
      <c r="B178" s="511" t="s">
        <v>1402</v>
      </c>
      <c r="C178" s="513" t="s">
        <v>8498</v>
      </c>
      <c r="D178" s="513" t="s">
        <v>8499</v>
      </c>
      <c r="E178" s="503" t="s">
        <v>8500</v>
      </c>
      <c r="F178" s="263" t="s">
        <v>246</v>
      </c>
      <c r="G178" s="263" t="s">
        <v>487</v>
      </c>
      <c r="H178" s="263" t="s">
        <v>8501</v>
      </c>
      <c r="I178" s="245" t="s">
        <v>487</v>
      </c>
      <c r="J178" s="4" t="s">
        <v>2327</v>
      </c>
      <c r="K178" s="4" t="s">
        <v>2327</v>
      </c>
      <c r="L178" s="12" t="s">
        <v>8502</v>
      </c>
      <c r="M178" s="962" t="s">
        <v>8503</v>
      </c>
      <c r="N178" s="290">
        <v>45806</v>
      </c>
      <c r="O178" s="4">
        <v>2024</v>
      </c>
      <c r="P178" s="4">
        <v>2024</v>
      </c>
      <c r="Q178" s="6">
        <v>552</v>
      </c>
      <c r="R178" s="4"/>
      <c r="S178" s="513" t="s">
        <v>8504</v>
      </c>
      <c r="T178" s="4"/>
      <c r="U178" s="8" t="s">
        <v>12</v>
      </c>
      <c r="V178" s="8"/>
    </row>
    <row r="179" spans="1:22" s="9" customFormat="1" ht="250" hidden="1">
      <c r="A179" s="506" t="s">
        <v>1317</v>
      </c>
      <c r="B179" s="511" t="s">
        <v>1402</v>
      </c>
      <c r="C179" s="513" t="s">
        <v>8505</v>
      </c>
      <c r="D179" s="513" t="s">
        <v>8506</v>
      </c>
      <c r="E179" s="503" t="s">
        <v>8507</v>
      </c>
      <c r="F179" s="263" t="s">
        <v>246</v>
      </c>
      <c r="G179" s="263" t="s">
        <v>247</v>
      </c>
      <c r="H179" s="263" t="s">
        <v>1463</v>
      </c>
      <c r="I179" s="245" t="s">
        <v>430</v>
      </c>
      <c r="J179" s="358" t="s">
        <v>8508</v>
      </c>
      <c r="K179" s="4" t="s">
        <v>2335</v>
      </c>
      <c r="L179" s="12" t="s">
        <v>3348</v>
      </c>
      <c r="M179" s="334" t="s">
        <v>8509</v>
      </c>
      <c r="N179" s="290">
        <v>45064</v>
      </c>
      <c r="O179" s="4">
        <v>2023</v>
      </c>
      <c r="P179" s="4">
        <v>2024</v>
      </c>
      <c r="Q179" s="6">
        <v>46800</v>
      </c>
      <c r="R179" s="4"/>
      <c r="S179" s="513" t="s">
        <v>8510</v>
      </c>
      <c r="T179" s="4"/>
      <c r="U179" s="8" t="s">
        <v>12</v>
      </c>
      <c r="V179" s="8"/>
    </row>
    <row r="180" spans="1:22" s="9" customFormat="1" ht="208.5" hidden="1" customHeight="1">
      <c r="A180" s="506" t="s">
        <v>1317</v>
      </c>
      <c r="B180" s="963" t="s">
        <v>1402</v>
      </c>
      <c r="C180" s="513" t="s">
        <v>8511</v>
      </c>
      <c r="D180" s="513" t="s">
        <v>8512</v>
      </c>
      <c r="E180" s="503" t="s">
        <v>8513</v>
      </c>
      <c r="F180" s="263" t="s">
        <v>246</v>
      </c>
      <c r="G180" s="263" t="s">
        <v>487</v>
      </c>
      <c r="H180" s="263" t="s">
        <v>8514</v>
      </c>
      <c r="I180" s="245" t="s">
        <v>487</v>
      </c>
      <c r="J180" s="964" t="s">
        <v>8515</v>
      </c>
      <c r="K180" s="4" t="s">
        <v>2335</v>
      </c>
      <c r="L180" s="12" t="s">
        <v>8516</v>
      </c>
      <c r="M180" s="334">
        <v>35946024</v>
      </c>
      <c r="N180" s="290">
        <v>44984</v>
      </c>
      <c r="O180" s="4">
        <v>2023</v>
      </c>
      <c r="P180" s="4">
        <v>2024</v>
      </c>
      <c r="Q180" s="6">
        <v>108060</v>
      </c>
      <c r="R180" s="283" t="s">
        <v>8517</v>
      </c>
      <c r="S180" s="513" t="s">
        <v>8518</v>
      </c>
      <c r="T180" s="4"/>
      <c r="U180" s="8" t="s">
        <v>12</v>
      </c>
      <c r="V180" s="8"/>
    </row>
    <row r="181" spans="1:22" s="9" customFormat="1" ht="15.5" hidden="1">
      <c r="A181" s="965"/>
      <c r="B181" s="966"/>
      <c r="C181" s="967"/>
      <c r="D181" s="967"/>
      <c r="E181" s="968"/>
      <c r="F181" s="969"/>
      <c r="G181" s="969"/>
      <c r="H181" s="969"/>
      <c r="I181" s="970"/>
      <c r="J181"/>
      <c r="K181" s="858"/>
      <c r="L181" s="858"/>
      <c r="M181" s="971"/>
      <c r="N181" s="972"/>
      <c r="O181" s="858"/>
      <c r="P181" s="858"/>
      <c r="Q181" s="973"/>
      <c r="R181" s="858"/>
      <c r="S181" s="974"/>
      <c r="T181" s="4"/>
      <c r="U181" s="8"/>
      <c r="V181" s="8"/>
    </row>
    <row r="182" spans="1:22" s="9" customFormat="1" ht="125">
      <c r="A182" s="506" t="s">
        <v>1317</v>
      </c>
      <c r="B182" s="975" t="s">
        <v>1544</v>
      </c>
      <c r="C182" s="513" t="s">
        <v>8519</v>
      </c>
      <c r="D182" s="513" t="s">
        <v>1570</v>
      </c>
      <c r="E182" s="871" t="s">
        <v>8520</v>
      </c>
      <c r="F182" s="306" t="s">
        <v>246</v>
      </c>
      <c r="G182" s="306" t="s">
        <v>556</v>
      </c>
      <c r="H182" s="306" t="s">
        <v>1571</v>
      </c>
      <c r="I182" s="284" t="s">
        <v>556</v>
      </c>
      <c r="J182" s="976" t="s">
        <v>8521</v>
      </c>
      <c r="K182" s="4" t="s">
        <v>1573</v>
      </c>
      <c r="L182" s="4" t="s">
        <v>8522</v>
      </c>
      <c r="M182" s="977" t="s">
        <v>8523</v>
      </c>
      <c r="N182" s="10" t="s">
        <v>8524</v>
      </c>
      <c r="O182" s="4">
        <v>2023</v>
      </c>
      <c r="P182" s="4">
        <v>2025</v>
      </c>
      <c r="Q182" s="6">
        <v>32300</v>
      </c>
      <c r="R182" s="4"/>
      <c r="S182" s="513" t="s">
        <v>1574</v>
      </c>
      <c r="T182" s="4"/>
      <c r="U182" s="8" t="s">
        <v>12</v>
      </c>
      <c r="V182" s="8"/>
    </row>
    <row r="183" spans="1:22" s="9" customFormat="1" ht="275">
      <c r="A183" s="506" t="s">
        <v>1317</v>
      </c>
      <c r="B183" s="975" t="s">
        <v>1544</v>
      </c>
      <c r="C183" s="513" t="s">
        <v>8525</v>
      </c>
      <c r="D183" s="513" t="s">
        <v>8526</v>
      </c>
      <c r="E183" s="871" t="s">
        <v>8527</v>
      </c>
      <c r="F183" s="306" t="s">
        <v>246</v>
      </c>
      <c r="G183" s="306" t="s">
        <v>556</v>
      </c>
      <c r="H183" s="306" t="s">
        <v>8528</v>
      </c>
      <c r="I183" s="284" t="s">
        <v>556</v>
      </c>
      <c r="J183" s="4" t="s">
        <v>8529</v>
      </c>
      <c r="K183" s="4" t="s">
        <v>6500</v>
      </c>
      <c r="L183" s="4" t="s">
        <v>1246</v>
      </c>
      <c r="M183" s="978" t="s">
        <v>3687</v>
      </c>
      <c r="N183" s="10">
        <v>44775</v>
      </c>
      <c r="O183" s="4">
        <v>2022</v>
      </c>
      <c r="P183" s="4">
        <v>2026</v>
      </c>
      <c r="Q183" s="6">
        <v>73000</v>
      </c>
      <c r="R183" s="4" t="s">
        <v>8530</v>
      </c>
      <c r="S183" s="513" t="s">
        <v>8531</v>
      </c>
      <c r="T183" s="4"/>
      <c r="U183" s="8" t="s">
        <v>12</v>
      </c>
      <c r="V183" s="8"/>
    </row>
    <row r="184" spans="1:22" s="9" customFormat="1" ht="137.5">
      <c r="A184" s="506" t="s">
        <v>1317</v>
      </c>
      <c r="B184" s="975" t="s">
        <v>1544</v>
      </c>
      <c r="C184" s="513" t="s">
        <v>8532</v>
      </c>
      <c r="D184" s="513" t="s">
        <v>8533</v>
      </c>
      <c r="E184" s="871" t="s">
        <v>8534</v>
      </c>
      <c r="F184" s="306" t="s">
        <v>246</v>
      </c>
      <c r="G184" s="306" t="s">
        <v>556</v>
      </c>
      <c r="H184" s="306" t="s">
        <v>8528</v>
      </c>
      <c r="I184" s="284" t="s">
        <v>556</v>
      </c>
      <c r="J184" s="4" t="s">
        <v>8529</v>
      </c>
      <c r="K184" s="4" t="s">
        <v>6500</v>
      </c>
      <c r="L184" s="4" t="s">
        <v>1246</v>
      </c>
      <c r="M184" s="978" t="s">
        <v>8535</v>
      </c>
      <c r="N184" s="10">
        <v>44775</v>
      </c>
      <c r="O184" s="4">
        <v>2022</v>
      </c>
      <c r="P184" s="4">
        <v>2026</v>
      </c>
      <c r="Q184" s="6">
        <v>8000</v>
      </c>
      <c r="R184" s="4"/>
      <c r="S184" s="513" t="s">
        <v>8536</v>
      </c>
      <c r="T184" s="4"/>
      <c r="U184" s="8" t="s">
        <v>12</v>
      </c>
      <c r="V184" s="8"/>
    </row>
    <row r="185" spans="1:22" s="9" customFormat="1" ht="237.5">
      <c r="A185" s="506" t="s">
        <v>1317</v>
      </c>
      <c r="B185" s="975" t="s">
        <v>1544</v>
      </c>
      <c r="C185" s="513" t="s">
        <v>8537</v>
      </c>
      <c r="D185" s="513" t="s">
        <v>8538</v>
      </c>
      <c r="E185" s="871" t="s">
        <v>8539</v>
      </c>
      <c r="F185" s="306" t="s">
        <v>246</v>
      </c>
      <c r="G185" s="306" t="s">
        <v>556</v>
      </c>
      <c r="H185" s="306" t="s">
        <v>8528</v>
      </c>
      <c r="I185" s="284" t="s">
        <v>556</v>
      </c>
      <c r="J185" s="4" t="s">
        <v>8529</v>
      </c>
      <c r="K185" s="4" t="s">
        <v>6500</v>
      </c>
      <c r="L185" s="4" t="s">
        <v>1246</v>
      </c>
      <c r="M185" s="978" t="s">
        <v>8540</v>
      </c>
      <c r="N185" s="10">
        <v>44775</v>
      </c>
      <c r="O185" s="4">
        <v>2022</v>
      </c>
      <c r="P185" s="4">
        <v>2026</v>
      </c>
      <c r="Q185" s="6">
        <v>11000</v>
      </c>
      <c r="R185" s="4"/>
      <c r="S185" s="513" t="s">
        <v>8541</v>
      </c>
      <c r="T185" s="4"/>
      <c r="U185" s="8" t="s">
        <v>12</v>
      </c>
      <c r="V185" s="8"/>
    </row>
    <row r="186" spans="1:22" s="9" customFormat="1" ht="409.5">
      <c r="A186" s="506" t="s">
        <v>1317</v>
      </c>
      <c r="B186" s="975" t="s">
        <v>1544</v>
      </c>
      <c r="C186" s="513" t="s">
        <v>8542</v>
      </c>
      <c r="D186" s="513" t="s">
        <v>8543</v>
      </c>
      <c r="E186" s="871" t="s">
        <v>8544</v>
      </c>
      <c r="F186" s="306" t="s">
        <v>246</v>
      </c>
      <c r="G186" s="306" t="s">
        <v>556</v>
      </c>
      <c r="H186" s="306" t="s">
        <v>8528</v>
      </c>
      <c r="I186" s="284" t="s">
        <v>556</v>
      </c>
      <c r="J186" s="4" t="s">
        <v>8529</v>
      </c>
      <c r="K186" s="4" t="s">
        <v>6500</v>
      </c>
      <c r="L186" s="4" t="s">
        <v>1246</v>
      </c>
      <c r="M186" s="978" t="s">
        <v>8545</v>
      </c>
      <c r="N186" s="10">
        <v>44775</v>
      </c>
      <c r="O186" s="4">
        <v>2022</v>
      </c>
      <c r="P186" s="4">
        <v>2026</v>
      </c>
      <c r="Q186" s="6">
        <v>41000</v>
      </c>
      <c r="R186" s="4" t="s">
        <v>8546</v>
      </c>
      <c r="S186" s="513" t="s">
        <v>8547</v>
      </c>
      <c r="T186" s="4"/>
      <c r="U186" s="8" t="s">
        <v>12</v>
      </c>
      <c r="V186" s="8"/>
    </row>
    <row r="187" spans="1:22" s="9" customFormat="1" ht="112.5">
      <c r="A187" s="506" t="s">
        <v>1317</v>
      </c>
      <c r="B187" s="975" t="s">
        <v>1544</v>
      </c>
      <c r="C187" s="513" t="s">
        <v>8548</v>
      </c>
      <c r="D187" s="513" t="s">
        <v>1566</v>
      </c>
      <c r="E187" s="871" t="s">
        <v>8549</v>
      </c>
      <c r="F187" s="306" t="s">
        <v>246</v>
      </c>
      <c r="G187" s="306" t="s">
        <v>556</v>
      </c>
      <c r="H187" s="306" t="s">
        <v>1567</v>
      </c>
      <c r="I187" s="284" t="s">
        <v>556</v>
      </c>
      <c r="J187" s="4" t="s">
        <v>1558</v>
      </c>
      <c r="K187" s="4" t="s">
        <v>1559</v>
      </c>
      <c r="L187" s="4" t="s">
        <v>8550</v>
      </c>
      <c r="M187" s="979" t="s">
        <v>8551</v>
      </c>
      <c r="N187" s="10" t="s">
        <v>8552</v>
      </c>
      <c r="O187" s="4">
        <v>2024</v>
      </c>
      <c r="P187" s="4">
        <v>2024</v>
      </c>
      <c r="Q187" s="6">
        <v>7500</v>
      </c>
      <c r="R187" s="4"/>
      <c r="S187" s="513" t="s">
        <v>8553</v>
      </c>
      <c r="T187" s="4"/>
      <c r="U187" s="8" t="s">
        <v>12</v>
      </c>
      <c r="V187" s="8"/>
    </row>
    <row r="188" spans="1:22" s="9" customFormat="1" ht="75">
      <c r="A188" s="506" t="s">
        <v>1317</v>
      </c>
      <c r="B188" s="975" t="s">
        <v>1544</v>
      </c>
      <c r="C188" s="513" t="s">
        <v>8554</v>
      </c>
      <c r="D188" s="513" t="s">
        <v>1596</v>
      </c>
      <c r="E188" s="871">
        <v>3240000888</v>
      </c>
      <c r="F188" s="306" t="s">
        <v>246</v>
      </c>
      <c r="G188" s="306" t="s">
        <v>556</v>
      </c>
      <c r="H188" s="306" t="s">
        <v>8555</v>
      </c>
      <c r="I188" s="284" t="s">
        <v>556</v>
      </c>
      <c r="J188" s="4" t="s">
        <v>1558</v>
      </c>
      <c r="K188" s="4" t="s">
        <v>1559</v>
      </c>
      <c r="L188" s="4" t="s">
        <v>8556</v>
      </c>
      <c r="M188" s="979" t="s">
        <v>8557</v>
      </c>
      <c r="N188" s="10">
        <v>45355</v>
      </c>
      <c r="O188" s="4">
        <v>2024</v>
      </c>
      <c r="P188" s="4">
        <v>2024</v>
      </c>
      <c r="Q188" s="6">
        <v>144</v>
      </c>
      <c r="R188" s="4"/>
      <c r="S188" s="513" t="s">
        <v>8558</v>
      </c>
      <c r="T188" s="4"/>
      <c r="U188" s="8" t="s">
        <v>12</v>
      </c>
      <c r="V188" s="8"/>
    </row>
    <row r="189" spans="1:22" s="9" customFormat="1" ht="75">
      <c r="A189" s="506" t="s">
        <v>1317</v>
      </c>
      <c r="B189" s="975" t="s">
        <v>1544</v>
      </c>
      <c r="C189" s="513" t="s">
        <v>8559</v>
      </c>
      <c r="D189" s="513" t="s">
        <v>1596</v>
      </c>
      <c r="E189" s="871">
        <v>3240002209</v>
      </c>
      <c r="F189" s="306" t="s">
        <v>246</v>
      </c>
      <c r="G189" s="306" t="s">
        <v>556</v>
      </c>
      <c r="H189" s="306" t="s">
        <v>8555</v>
      </c>
      <c r="I189" s="284" t="s">
        <v>556</v>
      </c>
      <c r="J189" s="4" t="s">
        <v>1558</v>
      </c>
      <c r="K189" s="4" t="s">
        <v>1559</v>
      </c>
      <c r="L189" s="4" t="s">
        <v>8556</v>
      </c>
      <c r="M189" s="979" t="s">
        <v>8557</v>
      </c>
      <c r="N189" s="10">
        <v>45422</v>
      </c>
      <c r="O189" s="4">
        <v>2024</v>
      </c>
      <c r="P189" s="4">
        <v>2024</v>
      </c>
      <c r="Q189" s="6">
        <v>96</v>
      </c>
      <c r="R189" s="4"/>
      <c r="S189" s="513" t="s">
        <v>8560</v>
      </c>
      <c r="T189" s="4"/>
      <c r="U189" s="8" t="s">
        <v>12</v>
      </c>
      <c r="V189" s="8"/>
    </row>
    <row r="190" spans="1:22" s="9" customFormat="1" ht="58">
      <c r="A190" s="506" t="s">
        <v>1317</v>
      </c>
      <c r="B190" s="975" t="s">
        <v>1544</v>
      </c>
      <c r="C190" s="513" t="s">
        <v>8561</v>
      </c>
      <c r="D190" s="513" t="s">
        <v>1596</v>
      </c>
      <c r="E190" s="871" t="s">
        <v>8562</v>
      </c>
      <c r="F190" s="306" t="s">
        <v>246</v>
      </c>
      <c r="G190" s="306" t="s">
        <v>556</v>
      </c>
      <c r="H190" s="306" t="s">
        <v>8555</v>
      </c>
      <c r="I190" s="284" t="s">
        <v>556</v>
      </c>
      <c r="J190" s="4" t="s">
        <v>1558</v>
      </c>
      <c r="K190" s="4" t="s">
        <v>1559</v>
      </c>
      <c r="L190" s="4" t="s">
        <v>8563</v>
      </c>
      <c r="M190" s="979" t="s">
        <v>8564</v>
      </c>
      <c r="N190" s="10" t="s">
        <v>8565</v>
      </c>
      <c r="O190" s="4">
        <v>2024</v>
      </c>
      <c r="P190" s="4">
        <v>2024</v>
      </c>
      <c r="Q190" s="6">
        <v>1020</v>
      </c>
      <c r="R190" s="4"/>
      <c r="S190" s="513" t="s">
        <v>8566</v>
      </c>
      <c r="T190" s="4"/>
      <c r="U190" s="8" t="s">
        <v>12</v>
      </c>
      <c r="V190" s="8"/>
    </row>
    <row r="191" spans="1:22" s="9" customFormat="1" ht="58">
      <c r="A191" s="506" t="s">
        <v>1317</v>
      </c>
      <c r="B191" s="975" t="s">
        <v>1544</v>
      </c>
      <c r="C191" s="513" t="s">
        <v>8567</v>
      </c>
      <c r="D191" s="513" t="s">
        <v>8568</v>
      </c>
      <c r="E191" s="871">
        <v>3240002401</v>
      </c>
      <c r="F191" s="306" t="s">
        <v>246</v>
      </c>
      <c r="G191" s="306" t="s">
        <v>556</v>
      </c>
      <c r="H191" s="306" t="s">
        <v>8528</v>
      </c>
      <c r="I191" s="284" t="s">
        <v>556</v>
      </c>
      <c r="J191" s="4" t="s">
        <v>1558</v>
      </c>
      <c r="K191" s="4" t="s">
        <v>1559</v>
      </c>
      <c r="L191" s="4" t="s">
        <v>8569</v>
      </c>
      <c r="M191" s="979" t="s">
        <v>8570</v>
      </c>
      <c r="N191" s="10">
        <v>45432</v>
      </c>
      <c r="O191" s="4">
        <v>2024</v>
      </c>
      <c r="P191" s="4">
        <v>2024</v>
      </c>
      <c r="Q191" s="6">
        <v>600</v>
      </c>
      <c r="R191" s="4"/>
      <c r="S191" s="513" t="s">
        <v>8571</v>
      </c>
      <c r="T191" s="4"/>
      <c r="U191" s="8" t="s">
        <v>12</v>
      </c>
      <c r="V191" s="8"/>
    </row>
    <row r="192" spans="1:22" s="9" customFormat="1" ht="238" thickBot="1">
      <c r="A192" s="982" t="s">
        <v>1317</v>
      </c>
      <c r="B192" s="975" t="s">
        <v>1544</v>
      </c>
      <c r="C192" s="513" t="s">
        <v>8572</v>
      </c>
      <c r="D192" s="513" t="s">
        <v>8573</v>
      </c>
      <c r="E192" s="669">
        <v>3240005899</v>
      </c>
      <c r="F192" s="980" t="s">
        <v>246</v>
      </c>
      <c r="G192" s="981" t="s">
        <v>879</v>
      </c>
      <c r="H192" s="981" t="s">
        <v>880</v>
      </c>
      <c r="I192" s="4" t="s">
        <v>124</v>
      </c>
      <c r="J192" s="4" t="s">
        <v>1558</v>
      </c>
      <c r="K192" s="4" t="s">
        <v>1559</v>
      </c>
      <c r="L192" s="4" t="s">
        <v>8574</v>
      </c>
      <c r="M192" s="979">
        <v>42323975</v>
      </c>
      <c r="N192" s="10">
        <v>45626</v>
      </c>
      <c r="O192" s="4">
        <v>2024</v>
      </c>
      <c r="P192" s="4">
        <v>2024</v>
      </c>
      <c r="Q192" s="6">
        <v>2300</v>
      </c>
      <c r="R192" s="4"/>
      <c r="S192" s="513" t="s">
        <v>8575</v>
      </c>
      <c r="T192" s="4"/>
      <c r="U192" s="8" t="s">
        <v>12</v>
      </c>
      <c r="V192" s="8"/>
    </row>
    <row r="193" spans="1:22" s="9" customFormat="1" ht="409.6" thickBot="1">
      <c r="A193" s="499" t="s">
        <v>1687</v>
      </c>
      <c r="B193" s="12" t="s">
        <v>1714</v>
      </c>
      <c r="C193" s="4" t="s">
        <v>9215</v>
      </c>
      <c r="D193" s="4" t="s">
        <v>9216</v>
      </c>
      <c r="E193" s="386" t="s">
        <v>9217</v>
      </c>
      <c r="F193" s="48" t="s">
        <v>197</v>
      </c>
      <c r="G193" s="48" t="s">
        <v>1384</v>
      </c>
      <c r="H193" s="48" t="s">
        <v>1385</v>
      </c>
      <c r="I193" s="12" t="s">
        <v>1386</v>
      </c>
      <c r="J193" s="4"/>
      <c r="K193" s="4" t="s">
        <v>9218</v>
      </c>
      <c r="L193" s="4" t="s">
        <v>9219</v>
      </c>
      <c r="M193" s="76">
        <v>151513</v>
      </c>
      <c r="N193" s="49">
        <v>45434</v>
      </c>
      <c r="O193" s="4">
        <v>2024</v>
      </c>
      <c r="P193" s="4">
        <v>2024</v>
      </c>
      <c r="Q193" s="6">
        <v>20000</v>
      </c>
      <c r="R193" s="4"/>
      <c r="S193" s="13" t="s">
        <v>9220</v>
      </c>
      <c r="T193" s="4"/>
      <c r="U193" s="8" t="s">
        <v>12</v>
      </c>
      <c r="V193" s="8"/>
    </row>
    <row r="194" spans="1:22" s="9" customFormat="1" ht="100.5" thickBot="1">
      <c r="A194" s="499" t="s">
        <v>1687</v>
      </c>
      <c r="B194" s="825" t="s">
        <v>1714</v>
      </c>
      <c r="C194" s="57" t="s">
        <v>9221</v>
      </c>
      <c r="D194" s="4" t="s">
        <v>9222</v>
      </c>
      <c r="E194" s="390" t="s">
        <v>9223</v>
      </c>
      <c r="F194" s="48" t="s">
        <v>197</v>
      </c>
      <c r="G194" s="48" t="s">
        <v>1384</v>
      </c>
      <c r="H194" s="48" t="s">
        <v>1385</v>
      </c>
      <c r="I194" s="12" t="s">
        <v>1386</v>
      </c>
      <c r="J194" s="4"/>
      <c r="K194" s="4" t="s">
        <v>9218</v>
      </c>
      <c r="L194" s="4" t="s">
        <v>9219</v>
      </c>
      <c r="M194" s="57">
        <v>151513</v>
      </c>
      <c r="N194" s="49">
        <v>45596</v>
      </c>
      <c r="O194" s="4">
        <v>2024</v>
      </c>
      <c r="P194" s="4">
        <v>2025</v>
      </c>
      <c r="Q194" s="6">
        <v>8000</v>
      </c>
      <c r="R194" s="4"/>
      <c r="S194" s="11" t="s">
        <v>9224</v>
      </c>
      <c r="T194" s="4"/>
      <c r="U194" s="8" t="s">
        <v>12</v>
      </c>
      <c r="V194" s="8"/>
    </row>
    <row r="195" spans="1:22" s="9" customFormat="1" ht="144" customHeight="1" thickBot="1">
      <c r="A195" s="177" t="s">
        <v>1735</v>
      </c>
      <c r="B195" s="448" t="s">
        <v>1736</v>
      </c>
      <c r="C195" s="3" t="s">
        <v>9400</v>
      </c>
      <c r="D195" s="3" t="s">
        <v>9401</v>
      </c>
      <c r="E195" s="301" t="s">
        <v>9402</v>
      </c>
      <c r="F195" s="1093" t="s">
        <v>47</v>
      </c>
      <c r="G195" s="1094" t="s">
        <v>48</v>
      </c>
      <c r="H195" s="1094" t="s">
        <v>158</v>
      </c>
      <c r="I195" s="842" t="s">
        <v>50</v>
      </c>
      <c r="J195" s="4"/>
      <c r="K195" s="3" t="s">
        <v>9403</v>
      </c>
      <c r="L195" s="3" t="s">
        <v>9404</v>
      </c>
      <c r="M195" s="977" t="s">
        <v>9405</v>
      </c>
      <c r="N195" s="10">
        <v>45419</v>
      </c>
      <c r="O195" s="71">
        <v>2024</v>
      </c>
      <c r="P195" s="71">
        <v>2024</v>
      </c>
      <c r="Q195" s="1095">
        <v>11998.8</v>
      </c>
      <c r="R195" s="178"/>
      <c r="S195" s="1096" t="s">
        <v>9406</v>
      </c>
      <c r="T195" s="284"/>
      <c r="U195" s="8" t="s">
        <v>12</v>
      </c>
      <c r="V195" s="8"/>
    </row>
    <row r="196" spans="1:22" s="9" customFormat="1" ht="49.9" customHeight="1" thickBot="1">
      <c r="A196" s="177" t="s">
        <v>1735</v>
      </c>
      <c r="B196" s="448" t="s">
        <v>1736</v>
      </c>
      <c r="C196" s="3" t="s">
        <v>9407</v>
      </c>
      <c r="D196" s="3" t="s">
        <v>9408</v>
      </c>
      <c r="E196" s="3" t="s">
        <v>9409</v>
      </c>
      <c r="F196" s="1093" t="s">
        <v>47</v>
      </c>
      <c r="G196" s="1093" t="s">
        <v>48</v>
      </c>
      <c r="H196" s="1094" t="s">
        <v>158</v>
      </c>
      <c r="I196" s="842" t="s">
        <v>50</v>
      </c>
      <c r="J196" s="4"/>
      <c r="K196" s="3" t="s">
        <v>9410</v>
      </c>
      <c r="L196" s="3" t="s">
        <v>9411</v>
      </c>
      <c r="M196" s="977" t="s">
        <v>9412</v>
      </c>
      <c r="N196" s="10">
        <v>45216</v>
      </c>
      <c r="O196" s="5">
        <v>2023</v>
      </c>
      <c r="P196" s="5">
        <v>2024</v>
      </c>
      <c r="Q196" s="1095">
        <v>6426</v>
      </c>
      <c r="R196" s="178"/>
      <c r="S196" s="1096" t="s">
        <v>9413</v>
      </c>
      <c r="T196" s="284"/>
      <c r="U196" s="8" t="s">
        <v>12</v>
      </c>
      <c r="V196" s="8"/>
    </row>
    <row r="197" spans="1:22" s="9" customFormat="1" ht="154.5" customHeight="1" thickBot="1">
      <c r="A197" s="177" t="s">
        <v>1735</v>
      </c>
      <c r="B197" s="448" t="s">
        <v>1736</v>
      </c>
      <c r="C197" s="3" t="s">
        <v>9414</v>
      </c>
      <c r="D197" s="3" t="s">
        <v>9401</v>
      </c>
      <c r="E197" s="3" t="s">
        <v>9415</v>
      </c>
      <c r="F197" s="1093" t="s">
        <v>47</v>
      </c>
      <c r="G197" s="1093" t="s">
        <v>48</v>
      </c>
      <c r="H197" s="1094" t="s">
        <v>158</v>
      </c>
      <c r="I197" s="842" t="s">
        <v>50</v>
      </c>
      <c r="J197" s="4"/>
      <c r="K197" s="3" t="s">
        <v>9416</v>
      </c>
      <c r="L197" s="3" t="s">
        <v>9417</v>
      </c>
      <c r="M197" s="977" t="s">
        <v>9418</v>
      </c>
      <c r="N197" s="10">
        <v>45104</v>
      </c>
      <c r="O197" s="5">
        <v>2023</v>
      </c>
      <c r="P197" s="5">
        <v>2024</v>
      </c>
      <c r="Q197" s="1097">
        <v>2700</v>
      </c>
      <c r="R197" s="178"/>
      <c r="S197" s="1098" t="s">
        <v>9419</v>
      </c>
      <c r="T197" s="284"/>
      <c r="U197" s="8" t="s">
        <v>12</v>
      </c>
      <c r="V197" s="8"/>
    </row>
    <row r="198" spans="1:22" s="9" customFormat="1" ht="91.9" customHeight="1" thickBot="1">
      <c r="A198" s="177" t="s">
        <v>1735</v>
      </c>
      <c r="B198" s="1099" t="s">
        <v>1795</v>
      </c>
      <c r="C198" s="3" t="s">
        <v>9420</v>
      </c>
      <c r="D198" s="3" t="s">
        <v>9421</v>
      </c>
      <c r="E198" s="3" t="s">
        <v>9422</v>
      </c>
      <c r="F198" s="1094" t="s">
        <v>246</v>
      </c>
      <c r="G198" s="1093" t="s">
        <v>556</v>
      </c>
      <c r="H198" s="1093" t="s">
        <v>8528</v>
      </c>
      <c r="I198" s="842" t="s">
        <v>556</v>
      </c>
      <c r="J198" s="399"/>
      <c r="K198" s="3" t="s">
        <v>1246</v>
      </c>
      <c r="L198" s="3" t="s">
        <v>1246</v>
      </c>
      <c r="M198" s="179">
        <v>164381</v>
      </c>
      <c r="N198" s="461">
        <v>44741</v>
      </c>
      <c r="O198" s="5">
        <v>2022</v>
      </c>
      <c r="P198" s="5">
        <v>2026</v>
      </c>
      <c r="Q198" s="1097">
        <v>2500</v>
      </c>
      <c r="R198" s="178"/>
      <c r="S198" s="1100" t="s">
        <v>9423</v>
      </c>
      <c r="T198" s="284"/>
      <c r="U198" s="8" t="s">
        <v>12</v>
      </c>
      <c r="V198" s="8"/>
    </row>
    <row r="199" spans="1:22" s="9" customFormat="1" ht="207.65" customHeight="1" thickBot="1">
      <c r="A199" s="177" t="s">
        <v>1735</v>
      </c>
      <c r="B199" s="1099" t="s">
        <v>1817</v>
      </c>
      <c r="C199" s="3" t="s">
        <v>9424</v>
      </c>
      <c r="D199" s="3" t="s">
        <v>9425</v>
      </c>
      <c r="E199" s="3" t="s">
        <v>9426</v>
      </c>
      <c r="F199" s="1093" t="s">
        <v>47</v>
      </c>
      <c r="G199" s="1093" t="s">
        <v>258</v>
      </c>
      <c r="H199" s="1094" t="s">
        <v>8110</v>
      </c>
      <c r="I199" s="842" t="s">
        <v>258</v>
      </c>
      <c r="J199" s="3"/>
      <c r="K199" s="3" t="s">
        <v>6501</v>
      </c>
      <c r="L199" s="3" t="s">
        <v>6501</v>
      </c>
      <c r="M199" s="179">
        <v>164381</v>
      </c>
      <c r="N199" s="1014"/>
      <c r="O199" s="5">
        <v>2015</v>
      </c>
      <c r="P199" s="5">
        <v>2024</v>
      </c>
      <c r="Q199" s="1095">
        <v>55700</v>
      </c>
      <c r="R199" s="184" t="s">
        <v>9427</v>
      </c>
      <c r="S199" s="1100" t="s">
        <v>9428</v>
      </c>
      <c r="T199" s="284"/>
      <c r="U199" s="1101" t="s">
        <v>12</v>
      </c>
      <c r="V199" s="1101"/>
    </row>
    <row r="200" spans="1:22" s="9" customFormat="1" ht="50.5" thickBot="1">
      <c r="A200" s="1123" t="s">
        <v>1823</v>
      </c>
      <c r="B200" s="1124" t="s">
        <v>1846</v>
      </c>
      <c r="C200" s="4" t="s">
        <v>9558</v>
      </c>
      <c r="D200" s="4" t="s">
        <v>9559</v>
      </c>
      <c r="E200" s="12" t="s">
        <v>9560</v>
      </c>
      <c r="F200" s="422" t="s">
        <v>446</v>
      </c>
      <c r="G200" s="422" t="s">
        <v>457</v>
      </c>
      <c r="H200" s="422" t="s">
        <v>9561</v>
      </c>
      <c r="I200" s="245" t="s">
        <v>459</v>
      </c>
      <c r="J200" s="4" t="s">
        <v>2812</v>
      </c>
      <c r="K200" s="4"/>
      <c r="L200" s="4" t="s">
        <v>9562</v>
      </c>
      <c r="M200" s="4">
        <v>304786</v>
      </c>
      <c r="N200" s="49">
        <v>44475</v>
      </c>
      <c r="O200" s="4">
        <v>2021</v>
      </c>
      <c r="P200" s="4">
        <v>2024</v>
      </c>
      <c r="Q200" s="1125">
        <v>13200</v>
      </c>
      <c r="R200" s="4"/>
      <c r="S200" s="4" t="s">
        <v>9563</v>
      </c>
      <c r="T200" s="12"/>
      <c r="U200" s="269" t="s">
        <v>8</v>
      </c>
      <c r="V200" s="269" t="s">
        <v>241</v>
      </c>
    </row>
    <row r="201" spans="1:22" s="9" customFormat="1" ht="47" thickBot="1">
      <c r="A201" s="1123" t="s">
        <v>1823</v>
      </c>
      <c r="B201" s="1126" t="s">
        <v>1846</v>
      </c>
      <c r="C201" s="83" t="s">
        <v>9564</v>
      </c>
      <c r="D201" s="83" t="s">
        <v>9565</v>
      </c>
      <c r="E201" s="1127" t="s">
        <v>9566</v>
      </c>
      <c r="F201" s="422" t="s">
        <v>446</v>
      </c>
      <c r="G201" s="422" t="s">
        <v>457</v>
      </c>
      <c r="H201" s="422" t="s">
        <v>9561</v>
      </c>
      <c r="I201" s="245" t="s">
        <v>459</v>
      </c>
      <c r="J201" s="4" t="s">
        <v>2812</v>
      </c>
      <c r="K201" s="4"/>
      <c r="L201" s="4" t="s">
        <v>9567</v>
      </c>
      <c r="M201" s="4">
        <v>603481</v>
      </c>
      <c r="N201" s="49">
        <v>45244</v>
      </c>
      <c r="O201" s="4">
        <v>2023</v>
      </c>
      <c r="P201" s="4">
        <v>2023</v>
      </c>
      <c r="Q201" s="1125">
        <v>7800</v>
      </c>
      <c r="R201" s="1128" t="s">
        <v>9568</v>
      </c>
      <c r="S201" s="4" t="s">
        <v>9569</v>
      </c>
      <c r="T201" s="12"/>
      <c r="U201" s="269" t="s">
        <v>12</v>
      </c>
      <c r="V201" s="269"/>
    </row>
    <row r="202" spans="1:22" s="9" customFormat="1" ht="324" customHeight="1" thickBot="1">
      <c r="A202" s="1123" t="s">
        <v>1823</v>
      </c>
      <c r="B202" s="1124" t="s">
        <v>1846</v>
      </c>
      <c r="C202" s="4" t="s">
        <v>9570</v>
      </c>
      <c r="D202" s="4" t="s">
        <v>9571</v>
      </c>
      <c r="E202" s="12" t="s">
        <v>9572</v>
      </c>
      <c r="F202" s="422" t="s">
        <v>446</v>
      </c>
      <c r="G202" s="422" t="s">
        <v>457</v>
      </c>
      <c r="H202" s="422" t="s">
        <v>9561</v>
      </c>
      <c r="I202" s="245" t="s">
        <v>459</v>
      </c>
      <c r="J202" s="4" t="s">
        <v>2812</v>
      </c>
      <c r="K202" s="4"/>
      <c r="L202" s="4" t="s">
        <v>9573</v>
      </c>
      <c r="M202" s="4">
        <v>325490</v>
      </c>
      <c r="N202" s="49">
        <v>45236</v>
      </c>
      <c r="O202" s="4">
        <v>2023</v>
      </c>
      <c r="P202" s="4">
        <v>2024</v>
      </c>
      <c r="Q202" s="1125">
        <v>47760</v>
      </c>
      <c r="R202" s="4"/>
      <c r="S202" s="4" t="s">
        <v>9574</v>
      </c>
      <c r="T202" s="12"/>
      <c r="U202" s="269" t="s">
        <v>12</v>
      </c>
      <c r="V202" s="269"/>
    </row>
    <row r="203" spans="1:22" s="9" customFormat="1" ht="63" thickBot="1">
      <c r="A203" s="1123" t="s">
        <v>1823</v>
      </c>
      <c r="B203" s="1124" t="s">
        <v>1846</v>
      </c>
      <c r="C203" s="4" t="s">
        <v>9575</v>
      </c>
      <c r="D203" s="4" t="s">
        <v>9559</v>
      </c>
      <c r="E203" s="12" t="s">
        <v>9576</v>
      </c>
      <c r="F203" s="422" t="s">
        <v>446</v>
      </c>
      <c r="G203" s="422" t="s">
        <v>457</v>
      </c>
      <c r="H203" s="422" t="s">
        <v>9561</v>
      </c>
      <c r="I203" s="245" t="s">
        <v>459</v>
      </c>
      <c r="J203" s="4" t="s">
        <v>2812</v>
      </c>
      <c r="K203" s="4"/>
      <c r="L203" s="4" t="s">
        <v>6539</v>
      </c>
      <c r="M203" s="4">
        <v>691135</v>
      </c>
      <c r="N203" s="49">
        <v>45387</v>
      </c>
      <c r="O203" s="4">
        <v>2024</v>
      </c>
      <c r="P203" s="4">
        <v>2024</v>
      </c>
      <c r="Q203" s="1125">
        <v>2640</v>
      </c>
      <c r="R203" s="4"/>
      <c r="S203" s="4" t="s">
        <v>9577</v>
      </c>
      <c r="T203" s="12"/>
      <c r="U203" s="269" t="s">
        <v>12</v>
      </c>
      <c r="V203" s="269"/>
    </row>
    <row r="204" spans="1:22" s="9" customFormat="1" ht="100.5" thickBot="1">
      <c r="A204" s="1123" t="s">
        <v>1823</v>
      </c>
      <c r="B204" s="1124" t="s">
        <v>1846</v>
      </c>
      <c r="C204" s="4" t="s">
        <v>9578</v>
      </c>
      <c r="D204" s="4" t="s">
        <v>9579</v>
      </c>
      <c r="E204" s="12" t="s">
        <v>9580</v>
      </c>
      <c r="F204" s="422" t="s">
        <v>47</v>
      </c>
      <c r="G204" s="422" t="s">
        <v>48</v>
      </c>
      <c r="H204" s="422" t="s">
        <v>4830</v>
      </c>
      <c r="I204" s="245" t="s">
        <v>50</v>
      </c>
      <c r="J204" s="4" t="s">
        <v>3540</v>
      </c>
      <c r="K204" s="4"/>
      <c r="L204" s="4" t="s">
        <v>9581</v>
      </c>
      <c r="M204" s="4">
        <v>30416094</v>
      </c>
      <c r="N204" s="49">
        <v>45621</v>
      </c>
      <c r="O204" s="4">
        <v>2024</v>
      </c>
      <c r="P204" s="4">
        <v>2024</v>
      </c>
      <c r="Q204" s="1125">
        <v>18000</v>
      </c>
      <c r="R204" s="4"/>
      <c r="S204" s="4" t="s">
        <v>9582</v>
      </c>
      <c r="T204" s="12"/>
      <c r="U204" s="269" t="s">
        <v>12</v>
      </c>
      <c r="V204" s="269"/>
    </row>
    <row r="205" spans="1:22" s="9" customFormat="1" ht="78.75" customHeight="1" thickBot="1">
      <c r="A205" s="1123" t="s">
        <v>1823</v>
      </c>
      <c r="B205" s="1124" t="s">
        <v>1839</v>
      </c>
      <c r="C205" s="4" t="s">
        <v>9583</v>
      </c>
      <c r="D205" s="4" t="s">
        <v>9584</v>
      </c>
      <c r="E205" s="12" t="s">
        <v>9585</v>
      </c>
      <c r="F205" s="422" t="s">
        <v>446</v>
      </c>
      <c r="G205" s="422" t="s">
        <v>536</v>
      </c>
      <c r="H205" s="422" t="s">
        <v>9586</v>
      </c>
      <c r="I205" s="245" t="s">
        <v>695</v>
      </c>
      <c r="J205" s="4" t="s">
        <v>3540</v>
      </c>
      <c r="K205" s="4"/>
      <c r="L205" s="4" t="s">
        <v>9587</v>
      </c>
      <c r="M205" s="4">
        <v>316792</v>
      </c>
      <c r="N205" s="49">
        <v>45357</v>
      </c>
      <c r="O205" s="4">
        <v>2024</v>
      </c>
      <c r="P205" s="4">
        <v>2024</v>
      </c>
      <c r="Q205" s="1125">
        <v>27480</v>
      </c>
      <c r="R205" s="4"/>
      <c r="S205" s="4" t="s">
        <v>9588</v>
      </c>
      <c r="T205" s="12"/>
      <c r="U205" s="269" t="s">
        <v>12</v>
      </c>
      <c r="V205" s="269"/>
    </row>
    <row r="206" spans="1:22" s="9" customFormat="1" ht="82.5" customHeight="1" thickBot="1">
      <c r="A206" s="1123" t="s">
        <v>1823</v>
      </c>
      <c r="B206" s="1124" t="s">
        <v>1839</v>
      </c>
      <c r="C206" s="4" t="s">
        <v>9589</v>
      </c>
      <c r="D206" s="4" t="s">
        <v>9584</v>
      </c>
      <c r="E206" s="12" t="s">
        <v>9585</v>
      </c>
      <c r="F206" s="422" t="s">
        <v>446</v>
      </c>
      <c r="G206" s="422" t="s">
        <v>536</v>
      </c>
      <c r="H206" s="422" t="s">
        <v>9586</v>
      </c>
      <c r="I206" s="245" t="s">
        <v>695</v>
      </c>
      <c r="J206" s="4" t="s">
        <v>3540</v>
      </c>
      <c r="K206" s="4"/>
      <c r="L206" s="4" t="s">
        <v>3350</v>
      </c>
      <c r="M206" s="4">
        <v>315737</v>
      </c>
      <c r="N206" s="49">
        <v>45412</v>
      </c>
      <c r="O206" s="4">
        <v>2024</v>
      </c>
      <c r="P206" s="4">
        <v>2024</v>
      </c>
      <c r="Q206" s="1125">
        <v>21600</v>
      </c>
      <c r="R206" s="4"/>
      <c r="S206" s="4" t="s">
        <v>9590</v>
      </c>
      <c r="T206" s="12"/>
      <c r="U206" s="269" t="s">
        <v>12</v>
      </c>
      <c r="V206" s="269"/>
    </row>
    <row r="207" spans="1:22" s="9" customFormat="1" ht="74.25" customHeight="1" thickBot="1">
      <c r="A207" s="1123" t="s">
        <v>1823</v>
      </c>
      <c r="B207" s="1124" t="s">
        <v>1839</v>
      </c>
      <c r="C207" s="4" t="s">
        <v>9591</v>
      </c>
      <c r="D207" s="4" t="s">
        <v>9584</v>
      </c>
      <c r="E207" s="12" t="s">
        <v>9585</v>
      </c>
      <c r="F207" s="422" t="s">
        <v>446</v>
      </c>
      <c r="G207" s="422" t="s">
        <v>536</v>
      </c>
      <c r="H207" s="422" t="s">
        <v>9586</v>
      </c>
      <c r="I207" s="245" t="s">
        <v>695</v>
      </c>
      <c r="J207" s="4" t="s">
        <v>3540</v>
      </c>
      <c r="K207" s="4"/>
      <c r="L207" s="4" t="s">
        <v>9592</v>
      </c>
      <c r="M207" s="4">
        <v>321796</v>
      </c>
      <c r="N207" s="49">
        <v>45615</v>
      </c>
      <c r="O207" s="4">
        <v>2024</v>
      </c>
      <c r="P207" s="4">
        <v>2024</v>
      </c>
      <c r="Q207" s="1125">
        <v>741.6</v>
      </c>
      <c r="R207" s="4"/>
      <c r="S207" s="4" t="s">
        <v>9593</v>
      </c>
      <c r="T207" s="12"/>
      <c r="U207" s="269" t="s">
        <v>12</v>
      </c>
      <c r="V207" s="269"/>
    </row>
    <row r="208" spans="1:22" s="9" customFormat="1" ht="335.25" customHeight="1" thickBot="1">
      <c r="A208" s="1123" t="s">
        <v>1823</v>
      </c>
      <c r="B208" s="1124" t="s">
        <v>1952</v>
      </c>
      <c r="C208" s="4" t="s">
        <v>9594</v>
      </c>
      <c r="D208" s="4" t="s">
        <v>9595</v>
      </c>
      <c r="E208" s="12">
        <v>2240171</v>
      </c>
      <c r="F208" s="422" t="s">
        <v>446</v>
      </c>
      <c r="G208" s="422" t="s">
        <v>565</v>
      </c>
      <c r="H208" s="422" t="s">
        <v>657</v>
      </c>
      <c r="I208" s="245" t="s">
        <v>567</v>
      </c>
      <c r="J208" s="4" t="s">
        <v>9596</v>
      </c>
      <c r="K208" s="4" t="s">
        <v>9597</v>
      </c>
      <c r="L208" s="4" t="s">
        <v>9598</v>
      </c>
      <c r="M208" s="4">
        <v>365327</v>
      </c>
      <c r="N208" s="49">
        <v>45140</v>
      </c>
      <c r="O208" s="4">
        <v>2024</v>
      </c>
      <c r="P208" s="4">
        <v>2024</v>
      </c>
      <c r="Q208" s="1125">
        <v>31860</v>
      </c>
      <c r="R208" s="4"/>
      <c r="S208" s="4" t="s">
        <v>9599</v>
      </c>
      <c r="T208" s="12"/>
      <c r="U208" s="269" t="s">
        <v>12</v>
      </c>
      <c r="V208" s="269"/>
    </row>
    <row r="209" spans="1:22" s="9" customFormat="1" ht="197.25" customHeight="1" thickBot="1">
      <c r="A209" s="1123" t="s">
        <v>1823</v>
      </c>
      <c r="B209" s="1124" t="s">
        <v>1952</v>
      </c>
      <c r="C209" s="4" t="s">
        <v>9600</v>
      </c>
      <c r="D209" s="4" t="s">
        <v>9595</v>
      </c>
      <c r="E209" s="12">
        <v>2232039</v>
      </c>
      <c r="F209" s="422" t="s">
        <v>446</v>
      </c>
      <c r="G209" s="422" t="s">
        <v>565</v>
      </c>
      <c r="H209" s="422" t="s">
        <v>657</v>
      </c>
      <c r="I209" s="245" t="s">
        <v>567</v>
      </c>
      <c r="J209" s="4" t="s">
        <v>9596</v>
      </c>
      <c r="K209" s="4" t="s">
        <v>9597</v>
      </c>
      <c r="L209" s="4" t="s">
        <v>9598</v>
      </c>
      <c r="M209" s="4">
        <v>365327</v>
      </c>
      <c r="N209" s="49">
        <v>45140</v>
      </c>
      <c r="O209" s="4">
        <v>2024</v>
      </c>
      <c r="P209" s="4">
        <v>2024</v>
      </c>
      <c r="Q209" s="1125">
        <v>1620</v>
      </c>
      <c r="R209" s="4"/>
      <c r="S209" s="4" t="s">
        <v>9601</v>
      </c>
      <c r="T209" s="12"/>
      <c r="U209" s="269" t="s">
        <v>12</v>
      </c>
      <c r="V209" s="269"/>
    </row>
    <row r="210" spans="1:22" s="9" customFormat="1" ht="142.5" customHeight="1" thickBot="1">
      <c r="A210" s="1123" t="s">
        <v>1823</v>
      </c>
      <c r="B210" s="1124" t="s">
        <v>1909</v>
      </c>
      <c r="C210" s="4" t="s">
        <v>9602</v>
      </c>
      <c r="D210" s="4" t="s">
        <v>9603</v>
      </c>
      <c r="E210" s="12" t="s">
        <v>9604</v>
      </c>
      <c r="F210" s="422" t="s">
        <v>446</v>
      </c>
      <c r="G210" s="422" t="s">
        <v>457</v>
      </c>
      <c r="H210" s="422" t="s">
        <v>458</v>
      </c>
      <c r="I210" s="245" t="s">
        <v>459</v>
      </c>
      <c r="J210" s="4" t="s">
        <v>2812</v>
      </c>
      <c r="K210" s="4" t="s">
        <v>9597</v>
      </c>
      <c r="L210" s="4" t="s">
        <v>9592</v>
      </c>
      <c r="M210" s="4">
        <v>321796</v>
      </c>
      <c r="N210" s="49">
        <v>45280</v>
      </c>
      <c r="O210" s="4">
        <v>2024</v>
      </c>
      <c r="P210" s="4">
        <v>2024</v>
      </c>
      <c r="Q210" s="1125">
        <v>17500</v>
      </c>
      <c r="R210" s="4" t="s">
        <v>9597</v>
      </c>
      <c r="S210" s="4" t="s">
        <v>9605</v>
      </c>
      <c r="T210" s="12"/>
      <c r="U210" s="269" t="s">
        <v>12</v>
      </c>
      <c r="V210" s="269"/>
    </row>
    <row r="211" spans="1:22" s="9" customFormat="1" ht="63" thickBot="1">
      <c r="A211" s="1123" t="s">
        <v>1823</v>
      </c>
      <c r="B211" s="1124" t="s">
        <v>1909</v>
      </c>
      <c r="C211" s="4" t="s">
        <v>9606</v>
      </c>
      <c r="D211" s="4" t="s">
        <v>9607</v>
      </c>
      <c r="E211" s="12" t="s">
        <v>9608</v>
      </c>
      <c r="F211" s="422" t="s">
        <v>446</v>
      </c>
      <c r="G211" s="422" t="s">
        <v>457</v>
      </c>
      <c r="H211" s="422" t="s">
        <v>458</v>
      </c>
      <c r="I211" s="245" t="s">
        <v>459</v>
      </c>
      <c r="J211" s="4" t="s">
        <v>2812</v>
      </c>
      <c r="K211" s="4" t="s">
        <v>9597</v>
      </c>
      <c r="L211" s="4" t="s">
        <v>9609</v>
      </c>
      <c r="M211" s="4">
        <v>31364501</v>
      </c>
      <c r="N211" s="49">
        <v>45317</v>
      </c>
      <c r="O211" s="4">
        <v>2024</v>
      </c>
      <c r="P211" s="4">
        <v>2024</v>
      </c>
      <c r="Q211" s="1125">
        <v>9660</v>
      </c>
      <c r="R211" s="4" t="s">
        <v>9597</v>
      </c>
      <c r="S211" s="4" t="s">
        <v>9610</v>
      </c>
      <c r="T211" s="12"/>
      <c r="U211" s="269" t="s">
        <v>12</v>
      </c>
      <c r="V211" s="269"/>
    </row>
    <row r="212" spans="1:22" s="9" customFormat="1" ht="163" thickBot="1">
      <c r="A212" s="1123" t="s">
        <v>1823</v>
      </c>
      <c r="B212" s="1124" t="s">
        <v>1909</v>
      </c>
      <c r="C212" s="4" t="s">
        <v>9611</v>
      </c>
      <c r="D212" s="4" t="s">
        <v>9612</v>
      </c>
      <c r="E212" s="12" t="s">
        <v>9613</v>
      </c>
      <c r="F212" s="422" t="s">
        <v>446</v>
      </c>
      <c r="G212" s="422" t="s">
        <v>457</v>
      </c>
      <c r="H212" s="422" t="s">
        <v>836</v>
      </c>
      <c r="I212" s="245" t="s">
        <v>459</v>
      </c>
      <c r="J212" s="4" t="s">
        <v>2812</v>
      </c>
      <c r="K212" s="4" t="s">
        <v>9597</v>
      </c>
      <c r="L212" s="4" t="s">
        <v>3541</v>
      </c>
      <c r="M212" s="4">
        <v>35919001</v>
      </c>
      <c r="N212" s="49">
        <v>45251</v>
      </c>
      <c r="O212" s="4">
        <v>2024</v>
      </c>
      <c r="P212" s="4">
        <v>2024</v>
      </c>
      <c r="Q212" s="1125">
        <v>24000</v>
      </c>
      <c r="R212" s="4" t="s">
        <v>9597</v>
      </c>
      <c r="S212" s="4" t="s">
        <v>9614</v>
      </c>
      <c r="T212" s="12"/>
      <c r="U212" s="269" t="s">
        <v>12</v>
      </c>
      <c r="V212" s="269"/>
    </row>
    <row r="213" spans="1:22" s="9" customFormat="1" ht="100.5" thickBot="1">
      <c r="A213" s="1123" t="s">
        <v>1823</v>
      </c>
      <c r="B213" s="1124" t="s">
        <v>1909</v>
      </c>
      <c r="C213" s="4" t="s">
        <v>9615</v>
      </c>
      <c r="D213" s="4" t="s">
        <v>9616</v>
      </c>
      <c r="E213" s="12" t="s">
        <v>9617</v>
      </c>
      <c r="F213" s="422" t="s">
        <v>446</v>
      </c>
      <c r="G213" s="422" t="s">
        <v>457</v>
      </c>
      <c r="H213" s="422" t="s">
        <v>458</v>
      </c>
      <c r="I213" s="245" t="s">
        <v>459</v>
      </c>
      <c r="J213" s="4" t="s">
        <v>3540</v>
      </c>
      <c r="K213" s="4" t="s">
        <v>9597</v>
      </c>
      <c r="L213" s="4" t="s">
        <v>9592</v>
      </c>
      <c r="M213" s="4">
        <v>321796</v>
      </c>
      <c r="N213" s="49">
        <v>45280</v>
      </c>
      <c r="O213" s="4">
        <v>2024</v>
      </c>
      <c r="P213" s="4">
        <v>2024</v>
      </c>
      <c r="Q213" s="1125">
        <v>53300</v>
      </c>
      <c r="R213" s="4" t="s">
        <v>9597</v>
      </c>
      <c r="S213" s="4" t="s">
        <v>9618</v>
      </c>
      <c r="T213" s="12"/>
      <c r="U213" s="269" t="s">
        <v>12</v>
      </c>
      <c r="V213" s="269"/>
    </row>
    <row r="214" spans="1:22" s="9" customFormat="1" ht="150.5" thickBot="1">
      <c r="A214" s="1123" t="s">
        <v>1823</v>
      </c>
      <c r="B214" s="1124" t="s">
        <v>1909</v>
      </c>
      <c r="C214" s="4" t="s">
        <v>9619</v>
      </c>
      <c r="D214" s="4" t="s">
        <v>9616</v>
      </c>
      <c r="E214" s="12" t="s">
        <v>9620</v>
      </c>
      <c r="F214" s="422" t="s">
        <v>446</v>
      </c>
      <c r="G214" s="422" t="s">
        <v>457</v>
      </c>
      <c r="H214" s="422" t="s">
        <v>458</v>
      </c>
      <c r="I214" s="245" t="s">
        <v>459</v>
      </c>
      <c r="J214" s="4" t="s">
        <v>3540</v>
      </c>
      <c r="K214" s="4" t="s">
        <v>9597</v>
      </c>
      <c r="L214" s="4" t="s">
        <v>9592</v>
      </c>
      <c r="M214" s="4">
        <v>321796</v>
      </c>
      <c r="N214" s="49">
        <v>45350</v>
      </c>
      <c r="O214" s="4">
        <v>2024</v>
      </c>
      <c r="P214" s="4">
        <v>2024</v>
      </c>
      <c r="Q214" s="1125">
        <v>32800</v>
      </c>
      <c r="R214" s="4" t="s">
        <v>9597</v>
      </c>
      <c r="S214" s="4" t="s">
        <v>9621</v>
      </c>
      <c r="T214" s="12"/>
      <c r="U214" s="269" t="s">
        <v>12</v>
      </c>
      <c r="V214" s="269"/>
    </row>
    <row r="215" spans="1:22" s="9" customFormat="1" ht="75.5" thickBot="1">
      <c r="A215" s="1123" t="s">
        <v>1823</v>
      </c>
      <c r="B215" s="1124" t="s">
        <v>1909</v>
      </c>
      <c r="C215" s="4" t="s">
        <v>9622</v>
      </c>
      <c r="D215" s="4" t="s">
        <v>9623</v>
      </c>
      <c r="E215" s="12" t="s">
        <v>9624</v>
      </c>
      <c r="F215" s="422" t="s">
        <v>446</v>
      </c>
      <c r="G215" s="422" t="s">
        <v>457</v>
      </c>
      <c r="H215" s="422" t="s">
        <v>458</v>
      </c>
      <c r="I215" s="245" t="s">
        <v>459</v>
      </c>
      <c r="J215" s="4" t="s">
        <v>2812</v>
      </c>
      <c r="K215" s="4" t="s">
        <v>9597</v>
      </c>
      <c r="L215" s="4" t="s">
        <v>9592</v>
      </c>
      <c r="M215" s="4">
        <v>321796</v>
      </c>
      <c r="N215" s="49">
        <v>45352</v>
      </c>
      <c r="O215" s="4">
        <v>2024</v>
      </c>
      <c r="P215" s="4">
        <v>2024</v>
      </c>
      <c r="Q215" s="1125">
        <v>450</v>
      </c>
      <c r="R215" s="4" t="s">
        <v>9597</v>
      </c>
      <c r="S215" s="4" t="s">
        <v>9625</v>
      </c>
      <c r="T215" s="12"/>
      <c r="U215" s="269" t="s">
        <v>12</v>
      </c>
      <c r="V215" s="269"/>
    </row>
    <row r="216" spans="1:22" s="9" customFormat="1" ht="63" thickBot="1">
      <c r="A216" s="1123" t="s">
        <v>1823</v>
      </c>
      <c r="B216" s="1124" t="s">
        <v>1909</v>
      </c>
      <c r="C216" s="4" t="s">
        <v>9626</v>
      </c>
      <c r="D216" s="4" t="s">
        <v>9607</v>
      </c>
      <c r="E216" s="12" t="s">
        <v>9627</v>
      </c>
      <c r="F216" s="422" t="s">
        <v>446</v>
      </c>
      <c r="G216" s="422" t="s">
        <v>457</v>
      </c>
      <c r="H216" s="422" t="s">
        <v>458</v>
      </c>
      <c r="I216" s="245" t="s">
        <v>459</v>
      </c>
      <c r="J216" s="4" t="s">
        <v>2812</v>
      </c>
      <c r="K216" s="4" t="s">
        <v>9597</v>
      </c>
      <c r="L216" s="4" t="s">
        <v>9609</v>
      </c>
      <c r="M216" s="4">
        <v>31364501</v>
      </c>
      <c r="N216" s="49">
        <v>45387</v>
      </c>
      <c r="O216" s="4">
        <v>2024</v>
      </c>
      <c r="P216" s="4">
        <v>2024</v>
      </c>
      <c r="Q216" s="1125">
        <v>9900</v>
      </c>
      <c r="R216" s="4" t="s">
        <v>9597</v>
      </c>
      <c r="S216" s="4" t="s">
        <v>9628</v>
      </c>
      <c r="T216" s="12"/>
      <c r="U216" s="269" t="s">
        <v>12</v>
      </c>
      <c r="V216" s="269"/>
    </row>
    <row r="217" spans="1:22" s="9" customFormat="1" ht="175.5" thickBot="1">
      <c r="A217" s="1123" t="s">
        <v>1823</v>
      </c>
      <c r="B217" s="1124" t="s">
        <v>1909</v>
      </c>
      <c r="C217" s="4" t="s">
        <v>9629</v>
      </c>
      <c r="D217" s="4" t="s">
        <v>9616</v>
      </c>
      <c r="E217" s="12" t="s">
        <v>9630</v>
      </c>
      <c r="F217" s="422" t="s">
        <v>446</v>
      </c>
      <c r="G217" s="422" t="s">
        <v>457</v>
      </c>
      <c r="H217" s="422" t="s">
        <v>458</v>
      </c>
      <c r="I217" s="245" t="s">
        <v>459</v>
      </c>
      <c r="J217" s="4" t="s">
        <v>2812</v>
      </c>
      <c r="K217" s="4" t="s">
        <v>9597</v>
      </c>
      <c r="L217" s="4" t="s">
        <v>9631</v>
      </c>
      <c r="M217" s="4">
        <v>42054575</v>
      </c>
      <c r="N217" s="49">
        <v>45398</v>
      </c>
      <c r="O217" s="4">
        <v>2024</v>
      </c>
      <c r="P217" s="4">
        <v>2024</v>
      </c>
      <c r="Q217" s="1125">
        <v>3200</v>
      </c>
      <c r="R217" s="4" t="s">
        <v>9597</v>
      </c>
      <c r="S217" s="4" t="s">
        <v>9632</v>
      </c>
      <c r="T217" s="12"/>
      <c r="U217" s="269" t="s">
        <v>12</v>
      </c>
      <c r="V217" s="269"/>
    </row>
    <row r="218" spans="1:22" s="9" customFormat="1" ht="50.5" thickBot="1">
      <c r="A218" s="1123" t="s">
        <v>1823</v>
      </c>
      <c r="B218" s="1124" t="s">
        <v>1909</v>
      </c>
      <c r="C218" s="4" t="s">
        <v>9633</v>
      </c>
      <c r="D218" s="4" t="s">
        <v>9607</v>
      </c>
      <c r="E218" s="12" t="s">
        <v>9634</v>
      </c>
      <c r="F218" s="422" t="s">
        <v>446</v>
      </c>
      <c r="G218" s="422" t="s">
        <v>457</v>
      </c>
      <c r="H218" s="422" t="s">
        <v>458</v>
      </c>
      <c r="I218" s="245" t="s">
        <v>459</v>
      </c>
      <c r="J218" s="4" t="s">
        <v>2812</v>
      </c>
      <c r="K218" s="4" t="s">
        <v>9597</v>
      </c>
      <c r="L218" s="4" t="s">
        <v>9609</v>
      </c>
      <c r="M218" s="4">
        <v>31364501</v>
      </c>
      <c r="N218" s="49">
        <v>45399</v>
      </c>
      <c r="O218" s="4">
        <v>2024</v>
      </c>
      <c r="P218" s="4">
        <v>2024</v>
      </c>
      <c r="Q218" s="1125">
        <v>17500</v>
      </c>
      <c r="R218" s="4" t="s">
        <v>9597</v>
      </c>
      <c r="S218" s="4" t="s">
        <v>9635</v>
      </c>
      <c r="T218" s="12"/>
      <c r="U218" s="269" t="s">
        <v>12</v>
      </c>
      <c r="V218" s="269"/>
    </row>
    <row r="219" spans="1:22" s="9" customFormat="1" ht="63" thickBot="1">
      <c r="A219" s="1123" t="s">
        <v>1823</v>
      </c>
      <c r="B219" s="1124" t="s">
        <v>1909</v>
      </c>
      <c r="C219" s="4" t="s">
        <v>9636</v>
      </c>
      <c r="D219" s="4" t="s">
        <v>9637</v>
      </c>
      <c r="E219" s="12" t="s">
        <v>9638</v>
      </c>
      <c r="F219" s="422" t="s">
        <v>446</v>
      </c>
      <c r="G219" s="422" t="s">
        <v>457</v>
      </c>
      <c r="H219" s="422" t="s">
        <v>458</v>
      </c>
      <c r="I219" s="245" t="s">
        <v>459</v>
      </c>
      <c r="J219" s="4" t="s">
        <v>2812</v>
      </c>
      <c r="K219" s="4" t="s">
        <v>9597</v>
      </c>
      <c r="L219" s="4" t="s">
        <v>9639</v>
      </c>
      <c r="M219" s="4">
        <v>603481</v>
      </c>
      <c r="N219" s="49">
        <v>45373</v>
      </c>
      <c r="O219" s="4">
        <v>2024</v>
      </c>
      <c r="P219" s="4">
        <v>2024</v>
      </c>
      <c r="Q219" s="1125">
        <v>4850</v>
      </c>
      <c r="R219" s="4" t="s">
        <v>9597</v>
      </c>
      <c r="S219" s="4" t="s">
        <v>9640</v>
      </c>
      <c r="T219" s="12"/>
      <c r="U219" s="269" t="s">
        <v>12</v>
      </c>
      <c r="V219" s="269"/>
    </row>
    <row r="220" spans="1:22" s="9" customFormat="1" ht="88" thickBot="1">
      <c r="A220" s="1123" t="s">
        <v>1823</v>
      </c>
      <c r="B220" s="1124" t="s">
        <v>1909</v>
      </c>
      <c r="C220" s="4" t="s">
        <v>9641</v>
      </c>
      <c r="D220" s="4" t="s">
        <v>9642</v>
      </c>
      <c r="E220" s="12" t="s">
        <v>9643</v>
      </c>
      <c r="F220" s="422" t="s">
        <v>446</v>
      </c>
      <c r="G220" s="422" t="s">
        <v>457</v>
      </c>
      <c r="H220" s="422" t="s">
        <v>458</v>
      </c>
      <c r="I220" s="245" t="s">
        <v>459</v>
      </c>
      <c r="J220" s="4" t="s">
        <v>2812</v>
      </c>
      <c r="K220" s="4" t="s">
        <v>9597</v>
      </c>
      <c r="L220" s="4" t="s">
        <v>3666</v>
      </c>
      <c r="M220" s="4">
        <v>317748</v>
      </c>
      <c r="N220" s="49">
        <v>45406</v>
      </c>
      <c r="O220" s="4">
        <v>2024</v>
      </c>
      <c r="P220" s="4">
        <v>2024</v>
      </c>
      <c r="Q220" s="1125">
        <v>940</v>
      </c>
      <c r="R220" s="4" t="s">
        <v>9597</v>
      </c>
      <c r="S220" s="4" t="s">
        <v>9644</v>
      </c>
      <c r="T220" s="12"/>
      <c r="U220" s="269" t="s">
        <v>12</v>
      </c>
      <c r="V220" s="269"/>
    </row>
    <row r="221" spans="1:22" s="9" customFormat="1" ht="188" thickBot="1">
      <c r="A221" s="1123" t="s">
        <v>1823</v>
      </c>
      <c r="B221" s="1124" t="s">
        <v>1909</v>
      </c>
      <c r="C221" s="4" t="s">
        <v>9645</v>
      </c>
      <c r="D221" s="4" t="s">
        <v>9603</v>
      </c>
      <c r="E221" s="12" t="s">
        <v>9646</v>
      </c>
      <c r="F221" s="422" t="s">
        <v>446</v>
      </c>
      <c r="G221" s="422" t="s">
        <v>457</v>
      </c>
      <c r="H221" s="422" t="s">
        <v>836</v>
      </c>
      <c r="I221" s="245" t="s">
        <v>459</v>
      </c>
      <c r="J221" s="4" t="s">
        <v>2812</v>
      </c>
      <c r="K221" s="4" t="s">
        <v>9597</v>
      </c>
      <c r="L221" s="4" t="s">
        <v>9647</v>
      </c>
      <c r="M221" s="4">
        <v>3328</v>
      </c>
      <c r="N221" s="49" t="s">
        <v>9648</v>
      </c>
      <c r="O221" s="4">
        <v>2024</v>
      </c>
      <c r="P221" s="4">
        <v>2024</v>
      </c>
      <c r="Q221" s="1125">
        <v>35000</v>
      </c>
      <c r="R221" s="4" t="s">
        <v>9597</v>
      </c>
      <c r="S221" s="4" t="s">
        <v>9649</v>
      </c>
      <c r="T221" s="12"/>
      <c r="U221" s="269" t="s">
        <v>12</v>
      </c>
      <c r="V221" s="269"/>
    </row>
    <row r="222" spans="1:22" s="9" customFormat="1" ht="63" thickBot="1">
      <c r="A222" s="1123" t="s">
        <v>1823</v>
      </c>
      <c r="B222" s="1124" t="s">
        <v>1909</v>
      </c>
      <c r="C222" s="4" t="s">
        <v>9650</v>
      </c>
      <c r="D222" s="4" t="s">
        <v>9651</v>
      </c>
      <c r="E222" s="12" t="s">
        <v>9652</v>
      </c>
      <c r="F222" s="422" t="s">
        <v>446</v>
      </c>
      <c r="G222" s="422" t="s">
        <v>457</v>
      </c>
      <c r="H222" s="422" t="s">
        <v>458</v>
      </c>
      <c r="I222" s="245" t="s">
        <v>459</v>
      </c>
      <c r="J222" s="4" t="s">
        <v>2812</v>
      </c>
      <c r="K222" s="4" t="s">
        <v>9597</v>
      </c>
      <c r="L222" s="4" t="s">
        <v>9592</v>
      </c>
      <c r="M222" s="4">
        <v>321796</v>
      </c>
      <c r="N222" s="49">
        <v>45447</v>
      </c>
      <c r="O222" s="4">
        <v>2024</v>
      </c>
      <c r="P222" s="4">
        <v>2024</v>
      </c>
      <c r="Q222" s="1125">
        <v>8400</v>
      </c>
      <c r="R222" s="4" t="s">
        <v>9597</v>
      </c>
      <c r="S222" s="4" t="s">
        <v>9653</v>
      </c>
      <c r="T222" s="12"/>
      <c r="U222" s="269" t="s">
        <v>12</v>
      </c>
      <c r="V222" s="269"/>
    </row>
    <row r="223" spans="1:22" s="9" customFormat="1" ht="75.5" thickBot="1">
      <c r="A223" s="1123" t="s">
        <v>1823</v>
      </c>
      <c r="B223" s="1124" t="s">
        <v>1909</v>
      </c>
      <c r="C223" s="4" t="s">
        <v>9654</v>
      </c>
      <c r="D223" s="4" t="s">
        <v>9655</v>
      </c>
      <c r="E223" s="12" t="s">
        <v>9656</v>
      </c>
      <c r="F223" s="422" t="s">
        <v>446</v>
      </c>
      <c r="G223" s="422" t="s">
        <v>457</v>
      </c>
      <c r="H223" s="422" t="s">
        <v>458</v>
      </c>
      <c r="I223" s="245" t="s">
        <v>459</v>
      </c>
      <c r="J223" s="4" t="s">
        <v>2812</v>
      </c>
      <c r="K223" s="4" t="s">
        <v>9597</v>
      </c>
      <c r="L223" s="4" t="s">
        <v>9609</v>
      </c>
      <c r="M223" s="4">
        <v>31364501</v>
      </c>
      <c r="N223" s="49">
        <v>45443</v>
      </c>
      <c r="O223" s="4">
        <v>2024</v>
      </c>
      <c r="P223" s="4">
        <v>2024</v>
      </c>
      <c r="Q223" s="1125">
        <v>1190</v>
      </c>
      <c r="R223" s="4" t="s">
        <v>9597</v>
      </c>
      <c r="S223" s="4" t="s">
        <v>9657</v>
      </c>
      <c r="T223" s="12"/>
      <c r="U223" s="269" t="s">
        <v>12</v>
      </c>
      <c r="V223" s="269"/>
    </row>
    <row r="224" spans="1:22" s="9" customFormat="1" ht="200.5" thickBot="1">
      <c r="A224" s="1123" t="s">
        <v>1823</v>
      </c>
      <c r="B224" s="1124" t="s">
        <v>1909</v>
      </c>
      <c r="C224" s="4" t="s">
        <v>9658</v>
      </c>
      <c r="D224" s="4" t="s">
        <v>9659</v>
      </c>
      <c r="E224" s="12" t="s">
        <v>9660</v>
      </c>
      <c r="F224" s="422" t="s">
        <v>446</v>
      </c>
      <c r="G224" s="422" t="s">
        <v>457</v>
      </c>
      <c r="H224" s="422" t="s">
        <v>458</v>
      </c>
      <c r="I224" s="245" t="s">
        <v>459</v>
      </c>
      <c r="J224" s="4" t="s">
        <v>2812</v>
      </c>
      <c r="K224" s="4" t="s">
        <v>9597</v>
      </c>
      <c r="L224" s="4" t="s">
        <v>2781</v>
      </c>
      <c r="M224" s="4">
        <v>397440</v>
      </c>
      <c r="N224" s="49">
        <v>45462</v>
      </c>
      <c r="O224" s="4">
        <v>2024</v>
      </c>
      <c r="P224" s="4">
        <v>2024</v>
      </c>
      <c r="Q224" s="1125">
        <v>4700</v>
      </c>
      <c r="R224" s="4" t="s">
        <v>9597</v>
      </c>
      <c r="S224" s="4" t="s">
        <v>9661</v>
      </c>
      <c r="T224" s="12"/>
      <c r="U224" s="269" t="s">
        <v>12</v>
      </c>
      <c r="V224" s="269"/>
    </row>
    <row r="225" spans="1:22" s="9" customFormat="1" ht="63" thickBot="1">
      <c r="A225" s="1123" t="s">
        <v>1823</v>
      </c>
      <c r="B225" s="1124" t="s">
        <v>1909</v>
      </c>
      <c r="C225" s="4" t="s">
        <v>9662</v>
      </c>
      <c r="D225" s="4" t="s">
        <v>9607</v>
      </c>
      <c r="E225" s="12" t="s">
        <v>9663</v>
      </c>
      <c r="F225" s="422" t="s">
        <v>446</v>
      </c>
      <c r="G225" s="422" t="s">
        <v>457</v>
      </c>
      <c r="H225" s="422" t="s">
        <v>458</v>
      </c>
      <c r="I225" s="245" t="s">
        <v>459</v>
      </c>
      <c r="J225" s="4" t="s">
        <v>2812</v>
      </c>
      <c r="K225" s="4" t="s">
        <v>9597</v>
      </c>
      <c r="L225" s="4" t="s">
        <v>9609</v>
      </c>
      <c r="M225" s="4">
        <v>31364501</v>
      </c>
      <c r="N225" s="49">
        <v>45468</v>
      </c>
      <c r="O225" s="4">
        <v>2024</v>
      </c>
      <c r="P225" s="4">
        <v>2024</v>
      </c>
      <c r="Q225" s="1125">
        <v>19020</v>
      </c>
      <c r="R225" s="4" t="s">
        <v>9597</v>
      </c>
      <c r="S225" s="4" t="s">
        <v>9664</v>
      </c>
      <c r="T225" s="12"/>
      <c r="U225" s="269" t="s">
        <v>12</v>
      </c>
      <c r="V225" s="269"/>
    </row>
    <row r="226" spans="1:22" s="9" customFormat="1" ht="63" thickBot="1">
      <c r="A226" s="1123" t="s">
        <v>1823</v>
      </c>
      <c r="B226" s="1124" t="s">
        <v>1909</v>
      </c>
      <c r="C226" s="4" t="s">
        <v>9665</v>
      </c>
      <c r="D226" s="4" t="s">
        <v>9607</v>
      </c>
      <c r="E226" s="12" t="s">
        <v>9666</v>
      </c>
      <c r="F226" s="422" t="s">
        <v>446</v>
      </c>
      <c r="G226" s="422" t="s">
        <v>457</v>
      </c>
      <c r="H226" s="422" t="s">
        <v>458</v>
      </c>
      <c r="I226" s="245" t="s">
        <v>459</v>
      </c>
      <c r="J226" s="4" t="s">
        <v>2812</v>
      </c>
      <c r="K226" s="4" t="s">
        <v>9597</v>
      </c>
      <c r="L226" s="4" t="s">
        <v>9609</v>
      </c>
      <c r="M226" s="4">
        <v>31364501</v>
      </c>
      <c r="N226" s="49">
        <v>45468</v>
      </c>
      <c r="O226" s="4">
        <v>2024</v>
      </c>
      <c r="P226" s="4">
        <v>2024</v>
      </c>
      <c r="Q226" s="1125">
        <v>19720</v>
      </c>
      <c r="R226" s="4" t="s">
        <v>9597</v>
      </c>
      <c r="S226" s="4" t="s">
        <v>9667</v>
      </c>
      <c r="T226" s="12"/>
      <c r="U226" s="269" t="s">
        <v>12</v>
      </c>
      <c r="V226" s="269"/>
    </row>
    <row r="227" spans="1:22" s="9" customFormat="1" ht="159" customHeight="1" thickBot="1">
      <c r="A227" s="1123" t="s">
        <v>1823</v>
      </c>
      <c r="B227" s="1124" t="s">
        <v>1909</v>
      </c>
      <c r="C227" s="4" t="s">
        <v>9668</v>
      </c>
      <c r="D227" s="4" t="s">
        <v>9603</v>
      </c>
      <c r="E227" s="12" t="s">
        <v>9669</v>
      </c>
      <c r="F227" s="422" t="s">
        <v>446</v>
      </c>
      <c r="G227" s="422" t="s">
        <v>457</v>
      </c>
      <c r="H227" s="422" t="s">
        <v>458</v>
      </c>
      <c r="I227" s="245" t="s">
        <v>459</v>
      </c>
      <c r="J227" s="4" t="s">
        <v>3540</v>
      </c>
      <c r="K227" s="4" t="s">
        <v>9597</v>
      </c>
      <c r="L227" s="4" t="s">
        <v>9670</v>
      </c>
      <c r="M227" s="4">
        <v>317209</v>
      </c>
      <c r="N227" s="49" t="s">
        <v>9597</v>
      </c>
      <c r="O227" s="4">
        <v>2024</v>
      </c>
      <c r="P227" s="4">
        <v>2024</v>
      </c>
      <c r="Q227" s="1125">
        <v>7100</v>
      </c>
      <c r="R227" s="4" t="s">
        <v>9597</v>
      </c>
      <c r="S227" s="4" t="s">
        <v>9671</v>
      </c>
      <c r="T227" s="12"/>
      <c r="U227" s="269" t="s">
        <v>12</v>
      </c>
      <c r="V227" s="269"/>
    </row>
    <row r="228" spans="1:22" s="9" customFormat="1" ht="192" customHeight="1" thickBot="1">
      <c r="A228" s="1123" t="s">
        <v>1823</v>
      </c>
      <c r="B228" s="1124" t="s">
        <v>1909</v>
      </c>
      <c r="C228" s="4" t="s">
        <v>9672</v>
      </c>
      <c r="D228" s="4" t="s">
        <v>9673</v>
      </c>
      <c r="E228" s="12" t="s">
        <v>9674</v>
      </c>
      <c r="F228" s="422" t="s">
        <v>446</v>
      </c>
      <c r="G228" s="422" t="s">
        <v>457</v>
      </c>
      <c r="H228" s="422" t="s">
        <v>3512</v>
      </c>
      <c r="I228" s="245" t="s">
        <v>459</v>
      </c>
      <c r="J228" s="4" t="s">
        <v>2812</v>
      </c>
      <c r="K228" s="4" t="s">
        <v>9597</v>
      </c>
      <c r="L228" s="4" t="s">
        <v>9675</v>
      </c>
      <c r="M228" s="4">
        <v>30416094</v>
      </c>
      <c r="N228" s="49">
        <v>45490</v>
      </c>
      <c r="O228" s="4">
        <v>2024</v>
      </c>
      <c r="P228" s="4">
        <v>2024</v>
      </c>
      <c r="Q228" s="1125">
        <v>3500</v>
      </c>
      <c r="R228" s="4" t="s">
        <v>9597</v>
      </c>
      <c r="S228" s="4" t="s">
        <v>9676</v>
      </c>
      <c r="T228" s="12"/>
      <c r="U228" s="269" t="s">
        <v>12</v>
      </c>
      <c r="V228" s="269"/>
    </row>
    <row r="229" spans="1:22" s="9" customFormat="1" ht="75.5" thickBot="1">
      <c r="A229" s="1123" t="s">
        <v>1823</v>
      </c>
      <c r="B229" s="1124" t="s">
        <v>1909</v>
      </c>
      <c r="C229" s="4" t="s">
        <v>9677</v>
      </c>
      <c r="D229" s="4" t="s">
        <v>9651</v>
      </c>
      <c r="E229" s="12" t="s">
        <v>9678</v>
      </c>
      <c r="F229" s="422" t="s">
        <v>446</v>
      </c>
      <c r="G229" s="422" t="s">
        <v>457</v>
      </c>
      <c r="H229" s="422" t="s">
        <v>458</v>
      </c>
      <c r="I229" s="245" t="s">
        <v>459</v>
      </c>
      <c r="J229" s="4" t="s">
        <v>2812</v>
      </c>
      <c r="K229" s="4" t="s">
        <v>9597</v>
      </c>
      <c r="L229" s="4" t="s">
        <v>9592</v>
      </c>
      <c r="M229" s="4">
        <v>321796</v>
      </c>
      <c r="N229" s="49">
        <v>45518</v>
      </c>
      <c r="O229" s="4">
        <v>2024</v>
      </c>
      <c r="P229" s="4">
        <v>2024</v>
      </c>
      <c r="Q229" s="1125">
        <v>1400</v>
      </c>
      <c r="R229" s="4" t="s">
        <v>9597</v>
      </c>
      <c r="S229" s="4" t="s">
        <v>9679</v>
      </c>
      <c r="T229" s="12"/>
      <c r="U229" s="269" t="s">
        <v>12</v>
      </c>
      <c r="V229" s="269"/>
    </row>
    <row r="230" spans="1:22" s="9" customFormat="1" ht="63" thickBot="1">
      <c r="A230" s="1123" t="s">
        <v>1823</v>
      </c>
      <c r="B230" s="1124" t="s">
        <v>1909</v>
      </c>
      <c r="C230" s="4" t="s">
        <v>9680</v>
      </c>
      <c r="D230" s="4" t="s">
        <v>9651</v>
      </c>
      <c r="E230" s="12" t="s">
        <v>9681</v>
      </c>
      <c r="F230" s="422" t="s">
        <v>446</v>
      </c>
      <c r="G230" s="422" t="s">
        <v>457</v>
      </c>
      <c r="H230" s="422" t="s">
        <v>458</v>
      </c>
      <c r="I230" s="245" t="s">
        <v>459</v>
      </c>
      <c r="J230" s="4" t="s">
        <v>2812</v>
      </c>
      <c r="K230" s="4" t="s">
        <v>9597</v>
      </c>
      <c r="L230" s="4" t="s">
        <v>9592</v>
      </c>
      <c r="M230" s="4">
        <v>321796</v>
      </c>
      <c r="N230" s="49">
        <v>45525</v>
      </c>
      <c r="O230" s="4">
        <v>2024</v>
      </c>
      <c r="P230" s="4">
        <v>2024</v>
      </c>
      <c r="Q230" s="1125">
        <v>9850</v>
      </c>
      <c r="R230" s="4" t="s">
        <v>9597</v>
      </c>
      <c r="S230" s="4" t="s">
        <v>9682</v>
      </c>
      <c r="T230" s="12"/>
      <c r="U230" s="269" t="s">
        <v>12</v>
      </c>
      <c r="V230" s="269"/>
    </row>
    <row r="231" spans="1:22" s="9" customFormat="1" ht="210.75" customHeight="1" thickBot="1">
      <c r="A231" s="1123" t="s">
        <v>1823</v>
      </c>
      <c r="B231" s="1124" t="s">
        <v>1909</v>
      </c>
      <c r="C231" s="4" t="s">
        <v>9683</v>
      </c>
      <c r="D231" s="4" t="s">
        <v>9684</v>
      </c>
      <c r="E231" s="12" t="s">
        <v>9685</v>
      </c>
      <c r="F231" s="422" t="s">
        <v>446</v>
      </c>
      <c r="G231" s="422" t="s">
        <v>457</v>
      </c>
      <c r="H231" s="422" t="s">
        <v>836</v>
      </c>
      <c r="I231" s="245" t="s">
        <v>459</v>
      </c>
      <c r="J231" s="4" t="s">
        <v>3540</v>
      </c>
      <c r="K231" s="4" t="s">
        <v>9597</v>
      </c>
      <c r="L231" s="4" t="s">
        <v>9675</v>
      </c>
      <c r="M231" s="4">
        <v>30416094</v>
      </c>
      <c r="N231" s="49">
        <v>45546</v>
      </c>
      <c r="O231" s="4">
        <v>2024</v>
      </c>
      <c r="P231" s="4">
        <v>2024</v>
      </c>
      <c r="Q231" s="1125">
        <v>135000</v>
      </c>
      <c r="R231" s="4" t="s">
        <v>9597</v>
      </c>
      <c r="S231" s="4" t="s">
        <v>9686</v>
      </c>
      <c r="T231" s="12"/>
      <c r="U231" s="269" t="s">
        <v>12</v>
      </c>
      <c r="V231" s="269"/>
    </row>
    <row r="232" spans="1:22" s="9" customFormat="1" ht="113" thickBot="1">
      <c r="A232" s="1123" t="s">
        <v>1823</v>
      </c>
      <c r="B232" s="1124" t="s">
        <v>1909</v>
      </c>
      <c r="C232" s="4" t="s">
        <v>9687</v>
      </c>
      <c r="D232" s="4" t="s">
        <v>9688</v>
      </c>
      <c r="E232" s="12" t="s">
        <v>9689</v>
      </c>
      <c r="F232" s="422" t="s">
        <v>446</v>
      </c>
      <c r="G232" s="422" t="s">
        <v>457</v>
      </c>
      <c r="H232" s="422" t="s">
        <v>458</v>
      </c>
      <c r="I232" s="245" t="s">
        <v>459</v>
      </c>
      <c r="J232" s="4" t="s">
        <v>2812</v>
      </c>
      <c r="K232" s="4" t="s">
        <v>9597</v>
      </c>
      <c r="L232" s="4" t="s">
        <v>9609</v>
      </c>
      <c r="M232" s="4">
        <v>31364501</v>
      </c>
      <c r="N232" s="49">
        <v>45587</v>
      </c>
      <c r="O232" s="4">
        <v>2024</v>
      </c>
      <c r="P232" s="4">
        <v>2024</v>
      </c>
      <c r="Q232" s="1125">
        <v>19500</v>
      </c>
      <c r="R232" s="4" t="s">
        <v>9597</v>
      </c>
      <c r="S232" s="4" t="s">
        <v>9690</v>
      </c>
      <c r="T232" s="12"/>
      <c r="U232" s="269" t="s">
        <v>12</v>
      </c>
      <c r="V232" s="269"/>
    </row>
    <row r="233" spans="1:22" s="9" customFormat="1" ht="113" thickBot="1">
      <c r="A233" s="1123" t="s">
        <v>1823</v>
      </c>
      <c r="B233" s="1124" t="s">
        <v>1909</v>
      </c>
      <c r="C233" s="4" t="s">
        <v>9691</v>
      </c>
      <c r="D233" s="4" t="s">
        <v>9655</v>
      </c>
      <c r="E233" s="12" t="s">
        <v>9692</v>
      </c>
      <c r="F233" s="422" t="s">
        <v>446</v>
      </c>
      <c r="G233" s="422" t="s">
        <v>457</v>
      </c>
      <c r="H233" s="422" t="s">
        <v>458</v>
      </c>
      <c r="I233" s="245" t="s">
        <v>459</v>
      </c>
      <c r="J233" s="4" t="s">
        <v>2812</v>
      </c>
      <c r="K233" s="4" t="s">
        <v>9597</v>
      </c>
      <c r="L233" s="4" t="s">
        <v>9609</v>
      </c>
      <c r="M233" s="4">
        <v>31364501</v>
      </c>
      <c r="N233" s="49">
        <v>45587</v>
      </c>
      <c r="O233" s="4">
        <v>2024</v>
      </c>
      <c r="P233" s="4">
        <v>2024</v>
      </c>
      <c r="Q233" s="1125">
        <v>19980</v>
      </c>
      <c r="R233" s="4" t="s">
        <v>9597</v>
      </c>
      <c r="S233" s="4" t="s">
        <v>9693</v>
      </c>
      <c r="T233" s="12"/>
      <c r="U233" s="269" t="s">
        <v>12</v>
      </c>
      <c r="V233" s="269"/>
    </row>
    <row r="234" spans="1:22" s="9" customFormat="1" ht="100.5" thickBot="1">
      <c r="A234" s="1123" t="s">
        <v>1823</v>
      </c>
      <c r="B234" s="1124" t="s">
        <v>1909</v>
      </c>
      <c r="C234" s="4" t="s">
        <v>9694</v>
      </c>
      <c r="D234" s="4" t="s">
        <v>9695</v>
      </c>
      <c r="E234" s="12" t="s">
        <v>9696</v>
      </c>
      <c r="F234" s="422" t="s">
        <v>446</v>
      </c>
      <c r="G234" s="422" t="s">
        <v>457</v>
      </c>
      <c r="H234" s="422" t="s">
        <v>458</v>
      </c>
      <c r="I234" s="245" t="s">
        <v>459</v>
      </c>
      <c r="J234" s="4" t="s">
        <v>2812</v>
      </c>
      <c r="K234" s="4" t="s">
        <v>9597</v>
      </c>
      <c r="L234" s="4" t="s">
        <v>9609</v>
      </c>
      <c r="M234" s="4">
        <v>31364501</v>
      </c>
      <c r="N234" s="49">
        <v>45561</v>
      </c>
      <c r="O234" s="4">
        <v>2024</v>
      </c>
      <c r="P234" s="4">
        <v>2024</v>
      </c>
      <c r="Q234" s="1125">
        <v>18460</v>
      </c>
      <c r="R234" s="4" t="s">
        <v>9597</v>
      </c>
      <c r="S234" s="4" t="s">
        <v>9697</v>
      </c>
      <c r="T234" s="12"/>
      <c r="U234" s="269" t="s">
        <v>12</v>
      </c>
      <c r="V234" s="269"/>
    </row>
    <row r="235" spans="1:22" s="9" customFormat="1" ht="167.25" customHeight="1" thickBot="1">
      <c r="A235" s="1123" t="s">
        <v>1823</v>
      </c>
      <c r="B235" s="1124" t="s">
        <v>1909</v>
      </c>
      <c r="C235" s="4" t="s">
        <v>9698</v>
      </c>
      <c r="D235" s="4" t="s">
        <v>9699</v>
      </c>
      <c r="E235" s="12" t="s">
        <v>9700</v>
      </c>
      <c r="F235" s="422" t="s">
        <v>446</v>
      </c>
      <c r="G235" s="422" t="s">
        <v>457</v>
      </c>
      <c r="H235" s="422" t="s">
        <v>1879</v>
      </c>
      <c r="I235" s="245" t="s">
        <v>459</v>
      </c>
      <c r="J235" s="4" t="s">
        <v>2812</v>
      </c>
      <c r="K235" s="4" t="s">
        <v>9597</v>
      </c>
      <c r="L235" s="4" t="s">
        <v>2498</v>
      </c>
      <c r="M235" s="4">
        <v>37808427</v>
      </c>
      <c r="N235" s="49">
        <v>45575</v>
      </c>
      <c r="O235" s="4">
        <v>2024</v>
      </c>
      <c r="P235" s="4">
        <v>2024</v>
      </c>
      <c r="Q235" s="1125">
        <v>5300</v>
      </c>
      <c r="R235" s="4" t="s">
        <v>9597</v>
      </c>
      <c r="S235" s="4" t="s">
        <v>9701</v>
      </c>
      <c r="T235" s="12"/>
      <c r="U235" s="269" t="s">
        <v>12</v>
      </c>
      <c r="V235" s="269"/>
    </row>
    <row r="236" spans="1:22" s="9" customFormat="1" ht="38" thickBot="1">
      <c r="A236" s="1123" t="s">
        <v>1823</v>
      </c>
      <c r="B236" s="1124" t="s">
        <v>1909</v>
      </c>
      <c r="C236" s="4" t="s">
        <v>9702</v>
      </c>
      <c r="D236" s="4" t="s">
        <v>9607</v>
      </c>
      <c r="E236" s="12" t="s">
        <v>9703</v>
      </c>
      <c r="F236" s="422" t="s">
        <v>446</v>
      </c>
      <c r="G236" s="422" t="s">
        <v>457</v>
      </c>
      <c r="H236" s="422" t="s">
        <v>458</v>
      </c>
      <c r="I236" s="245" t="s">
        <v>459</v>
      </c>
      <c r="J236" s="4" t="s">
        <v>2812</v>
      </c>
      <c r="K236" s="4" t="s">
        <v>9597</v>
      </c>
      <c r="L236" s="4" t="s">
        <v>9704</v>
      </c>
      <c r="M236" s="4">
        <v>17055211</v>
      </c>
      <c r="N236" s="49">
        <v>45614</v>
      </c>
      <c r="O236" s="4">
        <v>2024</v>
      </c>
      <c r="P236" s="4">
        <v>2024</v>
      </c>
      <c r="Q236" s="1125">
        <v>23300</v>
      </c>
      <c r="R236" s="4" t="s">
        <v>9597</v>
      </c>
      <c r="S236" s="4" t="s">
        <v>9705</v>
      </c>
      <c r="T236" s="12"/>
      <c r="U236" s="269" t="s">
        <v>12</v>
      </c>
      <c r="V236" s="269"/>
    </row>
    <row r="237" spans="1:22" s="9" customFormat="1" ht="88" thickBot="1">
      <c r="A237" s="1123" t="s">
        <v>1823</v>
      </c>
      <c r="B237" s="1124" t="s">
        <v>1909</v>
      </c>
      <c r="C237" s="4" t="s">
        <v>9706</v>
      </c>
      <c r="D237" s="4" t="s">
        <v>9695</v>
      </c>
      <c r="E237" s="12" t="s">
        <v>9707</v>
      </c>
      <c r="F237" s="422" t="s">
        <v>446</v>
      </c>
      <c r="G237" s="422" t="s">
        <v>457</v>
      </c>
      <c r="H237" s="422" t="s">
        <v>458</v>
      </c>
      <c r="I237" s="245" t="s">
        <v>459</v>
      </c>
      <c r="J237" s="4" t="s">
        <v>2812</v>
      </c>
      <c r="K237" s="4" t="s">
        <v>9597</v>
      </c>
      <c r="L237" s="4" t="s">
        <v>9609</v>
      </c>
      <c r="M237" s="4">
        <v>31364501</v>
      </c>
      <c r="N237" s="49">
        <v>45616</v>
      </c>
      <c r="O237" s="4">
        <v>2024</v>
      </c>
      <c r="P237" s="4">
        <v>2024</v>
      </c>
      <c r="Q237" s="1125">
        <v>19320</v>
      </c>
      <c r="R237" s="4" t="s">
        <v>9597</v>
      </c>
      <c r="S237" s="4" t="s">
        <v>9708</v>
      </c>
      <c r="T237" s="12"/>
      <c r="U237" s="269" t="s">
        <v>12</v>
      </c>
      <c r="V237" s="269"/>
    </row>
    <row r="238" spans="1:22" s="9" customFormat="1" ht="187.5" customHeight="1" thickBot="1">
      <c r="A238" s="1123" t="s">
        <v>1823</v>
      </c>
      <c r="B238" s="1124" t="s">
        <v>1909</v>
      </c>
      <c r="C238" s="4" t="s">
        <v>9709</v>
      </c>
      <c r="D238" s="4" t="s">
        <v>9710</v>
      </c>
      <c r="E238" s="12" t="s">
        <v>9711</v>
      </c>
      <c r="F238" s="422" t="s">
        <v>446</v>
      </c>
      <c r="G238" s="422" t="s">
        <v>457</v>
      </c>
      <c r="H238" s="422" t="s">
        <v>476</v>
      </c>
      <c r="I238" s="245" t="s">
        <v>459</v>
      </c>
      <c r="J238" s="4" t="s">
        <v>3540</v>
      </c>
      <c r="K238" s="4" t="s">
        <v>9597</v>
      </c>
      <c r="L238" s="4" t="s">
        <v>9712</v>
      </c>
      <c r="M238" s="4">
        <v>612031</v>
      </c>
      <c r="N238" s="49">
        <v>45316</v>
      </c>
      <c r="O238" s="4">
        <v>2024</v>
      </c>
      <c r="P238" s="4">
        <v>2024</v>
      </c>
      <c r="Q238" s="1125">
        <v>8000</v>
      </c>
      <c r="R238" s="4" t="s">
        <v>9597</v>
      </c>
      <c r="S238" s="4" t="s">
        <v>9713</v>
      </c>
      <c r="T238" s="12"/>
      <c r="U238" s="269" t="s">
        <v>12</v>
      </c>
      <c r="V238" s="269"/>
    </row>
    <row r="239" spans="1:22" s="9" customFormat="1" ht="383.25" customHeight="1" thickBot="1">
      <c r="A239" s="1123" t="s">
        <v>1823</v>
      </c>
      <c r="B239" s="1124" t="s">
        <v>1909</v>
      </c>
      <c r="C239" s="4" t="s">
        <v>9714</v>
      </c>
      <c r="D239" s="4" t="s">
        <v>9715</v>
      </c>
      <c r="E239" s="12" t="s">
        <v>9716</v>
      </c>
      <c r="F239" s="422" t="s">
        <v>446</v>
      </c>
      <c r="G239" s="422" t="s">
        <v>457</v>
      </c>
      <c r="H239" s="422" t="s">
        <v>9717</v>
      </c>
      <c r="I239" s="245" t="s">
        <v>459</v>
      </c>
      <c r="J239" s="4" t="s">
        <v>2812</v>
      </c>
      <c r="K239" s="4" t="s">
        <v>9597</v>
      </c>
      <c r="L239" s="4" t="s">
        <v>3541</v>
      </c>
      <c r="M239" s="4">
        <v>35919001</v>
      </c>
      <c r="N239" s="49">
        <v>45274</v>
      </c>
      <c r="O239" s="4">
        <v>2023</v>
      </c>
      <c r="P239" s="4">
        <v>2024</v>
      </c>
      <c r="Q239" s="1125">
        <v>52000</v>
      </c>
      <c r="R239" s="4" t="s">
        <v>9597</v>
      </c>
      <c r="S239" s="4" t="s">
        <v>9718</v>
      </c>
      <c r="T239" s="12"/>
      <c r="U239" s="269" t="s">
        <v>12</v>
      </c>
      <c r="V239" s="269"/>
    </row>
    <row r="240" spans="1:22" s="9" customFormat="1" ht="309.75" customHeight="1" thickBot="1">
      <c r="A240" s="1123" t="s">
        <v>1823</v>
      </c>
      <c r="B240" s="1124" t="s">
        <v>1909</v>
      </c>
      <c r="C240" s="4" t="s">
        <v>9719</v>
      </c>
      <c r="D240" s="4" t="s">
        <v>9715</v>
      </c>
      <c r="E240" s="12" t="s">
        <v>9720</v>
      </c>
      <c r="F240" s="422" t="s">
        <v>446</v>
      </c>
      <c r="G240" s="422" t="s">
        <v>457</v>
      </c>
      <c r="H240" s="422" t="s">
        <v>9717</v>
      </c>
      <c r="I240" s="245" t="s">
        <v>459</v>
      </c>
      <c r="J240" s="4" t="s">
        <v>3540</v>
      </c>
      <c r="K240" s="4" t="s">
        <v>9597</v>
      </c>
      <c r="L240" s="4" t="s">
        <v>9592</v>
      </c>
      <c r="M240" s="4">
        <v>321796</v>
      </c>
      <c r="N240" s="49">
        <v>45065</v>
      </c>
      <c r="O240" s="4">
        <v>2023</v>
      </c>
      <c r="P240" s="4">
        <v>2024</v>
      </c>
      <c r="Q240" s="1125">
        <v>5000</v>
      </c>
      <c r="R240" s="4" t="s">
        <v>9597</v>
      </c>
      <c r="S240" s="4" t="s">
        <v>9721</v>
      </c>
      <c r="T240" s="12"/>
      <c r="U240" s="269" t="s">
        <v>12</v>
      </c>
      <c r="V240" s="269"/>
    </row>
    <row r="241" spans="1:22" s="9" customFormat="1" ht="63" thickBot="1">
      <c r="A241" s="1123" t="s">
        <v>1823</v>
      </c>
      <c r="B241" s="1124" t="s">
        <v>1909</v>
      </c>
      <c r="C241" s="4" t="s">
        <v>9722</v>
      </c>
      <c r="D241" s="4" t="s">
        <v>9723</v>
      </c>
      <c r="E241" s="12" t="s">
        <v>9724</v>
      </c>
      <c r="F241" s="422" t="s">
        <v>446</v>
      </c>
      <c r="G241" s="422" t="s">
        <v>457</v>
      </c>
      <c r="H241" s="422" t="s">
        <v>458</v>
      </c>
      <c r="I241" s="245" t="s">
        <v>459</v>
      </c>
      <c r="J241" s="4" t="s">
        <v>2812</v>
      </c>
      <c r="K241" s="4" t="s">
        <v>9597</v>
      </c>
      <c r="L241" s="4" t="s">
        <v>9725</v>
      </c>
      <c r="M241" s="4">
        <v>314838</v>
      </c>
      <c r="N241" s="49">
        <v>44963</v>
      </c>
      <c r="O241" s="4">
        <v>2023</v>
      </c>
      <c r="P241" s="4">
        <v>2024</v>
      </c>
      <c r="Q241" s="1125">
        <v>2000</v>
      </c>
      <c r="R241" s="4" t="s">
        <v>9597</v>
      </c>
      <c r="S241" s="4" t="s">
        <v>9726</v>
      </c>
      <c r="T241" s="12"/>
      <c r="U241" s="269" t="s">
        <v>12</v>
      </c>
      <c r="V241" s="269"/>
    </row>
    <row r="242" spans="1:22" s="9" customFormat="1" ht="125.5" thickBot="1">
      <c r="A242" s="1123" t="s">
        <v>1823</v>
      </c>
      <c r="B242" s="1124" t="s">
        <v>1909</v>
      </c>
      <c r="C242" s="4" t="s">
        <v>9727</v>
      </c>
      <c r="D242" s="4" t="s">
        <v>9728</v>
      </c>
      <c r="E242" s="12" t="s">
        <v>9729</v>
      </c>
      <c r="F242" s="422" t="s">
        <v>446</v>
      </c>
      <c r="G242" s="422" t="s">
        <v>457</v>
      </c>
      <c r="H242" s="422" t="s">
        <v>3512</v>
      </c>
      <c r="I242" s="245" t="s">
        <v>459</v>
      </c>
      <c r="J242" s="4" t="s">
        <v>2812</v>
      </c>
      <c r="K242" s="4" t="s">
        <v>9597</v>
      </c>
      <c r="L242" s="4" t="s">
        <v>3541</v>
      </c>
      <c r="M242" s="4">
        <v>35919001</v>
      </c>
      <c r="N242" s="49">
        <v>45107</v>
      </c>
      <c r="O242" s="4">
        <v>2023</v>
      </c>
      <c r="P242" s="4">
        <v>2024</v>
      </c>
      <c r="Q242" s="1125">
        <v>2950</v>
      </c>
      <c r="R242" s="4" t="s">
        <v>9597</v>
      </c>
      <c r="S242" s="4" t="s">
        <v>9730</v>
      </c>
      <c r="T242" s="12"/>
      <c r="U242" s="269" t="s">
        <v>12</v>
      </c>
      <c r="V242" s="269"/>
    </row>
    <row r="243" spans="1:22" s="9" customFormat="1" ht="183" customHeight="1" thickBot="1">
      <c r="A243" s="1123" t="s">
        <v>1823</v>
      </c>
      <c r="B243" s="1124" t="s">
        <v>1909</v>
      </c>
      <c r="C243" s="4" t="s">
        <v>9731</v>
      </c>
      <c r="D243" s="4" t="s">
        <v>9699</v>
      </c>
      <c r="E243" s="12" t="s">
        <v>9732</v>
      </c>
      <c r="F243" s="422" t="s">
        <v>446</v>
      </c>
      <c r="G243" s="422" t="s">
        <v>457</v>
      </c>
      <c r="H243" s="422" t="s">
        <v>1879</v>
      </c>
      <c r="I243" s="245" t="s">
        <v>459</v>
      </c>
      <c r="J243" s="4" t="s">
        <v>2812</v>
      </c>
      <c r="K243" s="4" t="s">
        <v>9597</v>
      </c>
      <c r="L243" s="4" t="s">
        <v>9647</v>
      </c>
      <c r="M243" s="4">
        <v>3328</v>
      </c>
      <c r="N243" s="49">
        <v>45146</v>
      </c>
      <c r="O243" s="4">
        <v>2023</v>
      </c>
      <c r="P243" s="4">
        <v>2024</v>
      </c>
      <c r="Q243" s="1125">
        <v>69980</v>
      </c>
      <c r="R243" s="4" t="s">
        <v>9597</v>
      </c>
      <c r="S243" s="4" t="s">
        <v>9733</v>
      </c>
      <c r="T243" s="12"/>
      <c r="U243" s="269" t="s">
        <v>12</v>
      </c>
      <c r="V243" s="269"/>
    </row>
    <row r="244" spans="1:22" s="9" customFormat="1" ht="105" customHeight="1" thickBot="1">
      <c r="A244" s="1123" t="s">
        <v>1823</v>
      </c>
      <c r="B244" s="1124" t="s">
        <v>1870</v>
      </c>
      <c r="C244" s="4" t="s">
        <v>9734</v>
      </c>
      <c r="D244" s="4" t="s">
        <v>9735</v>
      </c>
      <c r="E244" s="12" t="s">
        <v>9736</v>
      </c>
      <c r="F244" s="422" t="s">
        <v>446</v>
      </c>
      <c r="G244" s="422" t="s">
        <v>536</v>
      </c>
      <c r="H244" s="422" t="s">
        <v>1087</v>
      </c>
      <c r="I244" s="245" t="s">
        <v>124</v>
      </c>
      <c r="J244" s="4" t="s">
        <v>2812</v>
      </c>
      <c r="K244" s="4"/>
      <c r="L244" s="4" t="s">
        <v>9737</v>
      </c>
      <c r="M244" s="4">
        <v>31364501</v>
      </c>
      <c r="N244" s="49">
        <v>44694</v>
      </c>
      <c r="O244" s="4">
        <v>2022</v>
      </c>
      <c r="P244" s="4">
        <v>2024</v>
      </c>
      <c r="Q244" s="1125">
        <v>25117</v>
      </c>
      <c r="R244" s="4"/>
      <c r="S244" s="4" t="s">
        <v>9738</v>
      </c>
      <c r="T244" s="12"/>
      <c r="U244" s="269" t="s">
        <v>12</v>
      </c>
      <c r="V244" s="269"/>
    </row>
    <row r="245" spans="1:22" s="9" customFormat="1" ht="151.5" customHeight="1" thickBot="1">
      <c r="A245" s="1123" t="s">
        <v>1823</v>
      </c>
      <c r="B245" s="1124" t="s">
        <v>1870</v>
      </c>
      <c r="C245" s="4" t="s">
        <v>9739</v>
      </c>
      <c r="D245" s="4" t="s">
        <v>9740</v>
      </c>
      <c r="E245" s="12" t="s">
        <v>9741</v>
      </c>
      <c r="F245" s="422" t="s">
        <v>446</v>
      </c>
      <c r="G245" s="422" t="s">
        <v>536</v>
      </c>
      <c r="H245" s="422" t="s">
        <v>537</v>
      </c>
      <c r="I245" s="245" t="s">
        <v>124</v>
      </c>
      <c r="J245" s="4" t="s">
        <v>2812</v>
      </c>
      <c r="K245" s="4"/>
      <c r="L245" s="4" t="s">
        <v>9742</v>
      </c>
      <c r="M245" s="4">
        <v>36076643</v>
      </c>
      <c r="N245" s="49">
        <v>45477</v>
      </c>
      <c r="O245" s="4">
        <v>2024</v>
      </c>
      <c r="P245" s="4">
        <v>2024</v>
      </c>
      <c r="Q245" s="1125">
        <v>13333.33</v>
      </c>
      <c r="R245" s="4"/>
      <c r="S245" s="4" t="s">
        <v>9743</v>
      </c>
      <c r="T245" s="12"/>
      <c r="U245" s="269" t="s">
        <v>12</v>
      </c>
      <c r="V245" s="269"/>
    </row>
    <row r="246" spans="1:22" s="9" customFormat="1" ht="156" customHeight="1" thickBot="1">
      <c r="A246" s="1123" t="s">
        <v>1823</v>
      </c>
      <c r="B246" s="1124" t="s">
        <v>9744</v>
      </c>
      <c r="C246" s="4" t="s">
        <v>9745</v>
      </c>
      <c r="D246" s="4" t="s">
        <v>9746</v>
      </c>
      <c r="E246" s="12">
        <v>1000040794</v>
      </c>
      <c r="F246" s="422" t="s">
        <v>446</v>
      </c>
      <c r="G246" s="422" t="s">
        <v>457</v>
      </c>
      <c r="H246" s="422" t="s">
        <v>458</v>
      </c>
      <c r="I246" s="245" t="s">
        <v>459</v>
      </c>
      <c r="J246" s="4" t="s">
        <v>2812</v>
      </c>
      <c r="K246" s="4"/>
      <c r="L246" s="4" t="s">
        <v>9747</v>
      </c>
      <c r="M246" s="4">
        <v>151491</v>
      </c>
      <c r="N246" s="49">
        <v>45356</v>
      </c>
      <c r="O246" s="4">
        <v>2024</v>
      </c>
      <c r="P246" s="4">
        <v>2024</v>
      </c>
      <c r="Q246" s="1125">
        <v>53604</v>
      </c>
      <c r="R246" s="4"/>
      <c r="S246" s="4" t="s">
        <v>9748</v>
      </c>
      <c r="T246" s="12"/>
      <c r="U246" s="269" t="s">
        <v>12</v>
      </c>
      <c r="V246" s="269"/>
    </row>
    <row r="247" spans="1:22" s="9" customFormat="1" ht="101.25" customHeight="1" thickBot="1">
      <c r="A247" s="1129" t="s">
        <v>1823</v>
      </c>
      <c r="B247" s="227" t="s">
        <v>9749</v>
      </c>
      <c r="C247" s="4" t="s">
        <v>9750</v>
      </c>
      <c r="D247" s="4" t="s">
        <v>9751</v>
      </c>
      <c r="E247" s="12" t="s">
        <v>9752</v>
      </c>
      <c r="F247" s="422" t="s">
        <v>446</v>
      </c>
      <c r="G247" s="422" t="s">
        <v>457</v>
      </c>
      <c r="H247" s="422" t="s">
        <v>1879</v>
      </c>
      <c r="I247" s="245" t="s">
        <v>459</v>
      </c>
      <c r="J247" s="4" t="s">
        <v>2812</v>
      </c>
      <c r="K247" s="4"/>
      <c r="L247" s="4" t="s">
        <v>9581</v>
      </c>
      <c r="M247" s="4">
        <v>30416094</v>
      </c>
      <c r="N247" s="49">
        <v>45113</v>
      </c>
      <c r="O247" s="4">
        <v>2023</v>
      </c>
      <c r="P247" s="4">
        <v>2024</v>
      </c>
      <c r="Q247" s="1125">
        <v>21875</v>
      </c>
      <c r="R247" s="4"/>
      <c r="S247" s="4" t="s">
        <v>9753</v>
      </c>
      <c r="T247" s="12"/>
      <c r="U247" s="269" t="s">
        <v>12</v>
      </c>
      <c r="V247" s="269"/>
    </row>
    <row r="248" spans="1:22" s="9" customFormat="1" ht="101.25" customHeight="1" thickBot="1">
      <c r="A248" s="1" t="s">
        <v>1823</v>
      </c>
      <c r="B248" s="1130" t="s">
        <v>1824</v>
      </c>
      <c r="C248" s="1131" t="s">
        <v>9754</v>
      </c>
      <c r="D248" s="1131" t="s">
        <v>9755</v>
      </c>
      <c r="E248" s="1131" t="s">
        <v>9756</v>
      </c>
      <c r="F248" s="75" t="s">
        <v>446</v>
      </c>
      <c r="G248" s="75" t="s">
        <v>42</v>
      </c>
      <c r="H248" s="75" t="s">
        <v>42</v>
      </c>
      <c r="I248" s="12" t="s">
        <v>695</v>
      </c>
      <c r="J248" s="1131" t="s">
        <v>3540</v>
      </c>
      <c r="K248" s="1112"/>
      <c r="L248" s="1112" t="s">
        <v>9757</v>
      </c>
      <c r="M248" s="1132" t="s">
        <v>9758</v>
      </c>
      <c r="N248" s="1133">
        <v>45399</v>
      </c>
      <c r="O248" s="1134">
        <v>2024</v>
      </c>
      <c r="P248" s="1134">
        <v>2024</v>
      </c>
      <c r="Q248" s="1135">
        <v>3600</v>
      </c>
      <c r="R248" s="47"/>
      <c r="S248" s="47" t="s">
        <v>9759</v>
      </c>
      <c r="T248" s="12"/>
      <c r="U248" s="8" t="s">
        <v>12</v>
      </c>
      <c r="V248" s="8" t="s">
        <v>2285</v>
      </c>
    </row>
    <row r="249" spans="1:22" s="9" customFormat="1" ht="255" customHeight="1" thickBot="1">
      <c r="A249" s="499" t="s">
        <v>1965</v>
      </c>
      <c r="B249" s="12" t="s">
        <v>1966</v>
      </c>
      <c r="C249" s="4" t="s">
        <v>10987</v>
      </c>
      <c r="D249" s="4" t="s">
        <v>10988</v>
      </c>
      <c r="E249" s="4" t="s">
        <v>10989</v>
      </c>
      <c r="F249" s="75" t="s">
        <v>246</v>
      </c>
      <c r="G249" s="75" t="s">
        <v>556</v>
      </c>
      <c r="H249" s="75" t="s">
        <v>8528</v>
      </c>
      <c r="I249" s="12" t="s">
        <v>556</v>
      </c>
      <c r="J249" s="4" t="s">
        <v>10990</v>
      </c>
      <c r="K249" s="4" t="s">
        <v>10990</v>
      </c>
      <c r="L249" s="4" t="s">
        <v>1246</v>
      </c>
      <c r="M249" s="4">
        <v>164381</v>
      </c>
      <c r="N249" s="49">
        <v>44741</v>
      </c>
      <c r="O249" s="4">
        <v>2022</v>
      </c>
      <c r="P249" s="4">
        <v>2026</v>
      </c>
      <c r="Q249" s="6">
        <v>33000</v>
      </c>
      <c r="R249" s="358" t="s">
        <v>10991</v>
      </c>
      <c r="S249" s="4" t="s">
        <v>10992</v>
      </c>
      <c r="T249" s="4"/>
      <c r="U249" s="8" t="s">
        <v>12</v>
      </c>
      <c r="V249" s="8"/>
    </row>
    <row r="250" spans="1:22" s="9" customFormat="1" ht="302.25" customHeight="1" thickBot="1">
      <c r="A250" s="1" t="s">
        <v>1965</v>
      </c>
      <c r="B250" s="2" t="s">
        <v>10993</v>
      </c>
      <c r="C250" s="4" t="s">
        <v>10994</v>
      </c>
      <c r="D250" s="4" t="s">
        <v>2060</v>
      </c>
      <c r="E250" s="4" t="s">
        <v>10995</v>
      </c>
      <c r="F250" s="75" t="s">
        <v>197</v>
      </c>
      <c r="G250" s="75" t="s">
        <v>1384</v>
      </c>
      <c r="H250" s="75" t="s">
        <v>1385</v>
      </c>
      <c r="I250" s="12" t="s">
        <v>1386</v>
      </c>
      <c r="J250" s="4"/>
      <c r="K250" s="4"/>
      <c r="L250" s="4" t="s">
        <v>10996</v>
      </c>
      <c r="M250" s="4">
        <v>699021</v>
      </c>
      <c r="N250" s="49">
        <v>45527</v>
      </c>
      <c r="O250" s="4">
        <v>2024</v>
      </c>
      <c r="P250" s="4">
        <v>2025</v>
      </c>
      <c r="Q250" s="6">
        <v>7000</v>
      </c>
      <c r="R250" s="358" t="s">
        <v>10997</v>
      </c>
      <c r="S250" s="1235" t="s">
        <v>10998</v>
      </c>
      <c r="T250" s="4"/>
      <c r="U250" s="8" t="s">
        <v>12</v>
      </c>
      <c r="V250" s="8"/>
    </row>
    <row r="251" spans="1:22" s="9" customFormat="1" ht="375.75" customHeight="1" thickBot="1">
      <c r="A251" s="1" t="s">
        <v>1965</v>
      </c>
      <c r="B251" s="2" t="s">
        <v>1975</v>
      </c>
      <c r="C251" s="4" t="s">
        <v>10999</v>
      </c>
      <c r="D251" s="4" t="s">
        <v>11000</v>
      </c>
      <c r="E251" s="4" t="s">
        <v>11001</v>
      </c>
      <c r="F251" s="75" t="s">
        <v>1322</v>
      </c>
      <c r="G251" s="75" t="s">
        <v>1352</v>
      </c>
      <c r="H251" s="75" t="s">
        <v>11002</v>
      </c>
      <c r="I251" s="12" t="s">
        <v>1218</v>
      </c>
      <c r="J251" s="4"/>
      <c r="K251" s="4"/>
      <c r="L251" s="4" t="s">
        <v>11003</v>
      </c>
      <c r="M251" s="4">
        <v>397474</v>
      </c>
      <c r="N251" s="49">
        <v>45029</v>
      </c>
      <c r="O251" s="4">
        <v>2023</v>
      </c>
      <c r="P251" s="4" t="s">
        <v>11004</v>
      </c>
      <c r="Q251" s="6">
        <v>110000</v>
      </c>
      <c r="R251" s="358" t="s">
        <v>11005</v>
      </c>
      <c r="S251" s="4" t="s">
        <v>11006</v>
      </c>
      <c r="T251" s="4"/>
      <c r="U251" s="8" t="s">
        <v>12</v>
      </c>
      <c r="V251" s="8"/>
    </row>
    <row r="252" spans="1:22" s="9" customFormat="1" ht="408.75" customHeight="1" thickBot="1">
      <c r="A252" s="1" t="s">
        <v>1965</v>
      </c>
      <c r="B252" s="2" t="s">
        <v>1966</v>
      </c>
      <c r="C252" s="4" t="s">
        <v>11007</v>
      </c>
      <c r="D252" s="4" t="s">
        <v>11008</v>
      </c>
      <c r="E252" s="4" t="s">
        <v>11009</v>
      </c>
      <c r="F252" s="75" t="s">
        <v>47</v>
      </c>
      <c r="G252" s="75" t="s">
        <v>11010</v>
      </c>
      <c r="H252" s="75" t="s">
        <v>11011</v>
      </c>
      <c r="I252" s="12" t="s">
        <v>249</v>
      </c>
      <c r="J252" s="4"/>
      <c r="K252" s="4"/>
      <c r="L252" s="4" t="s">
        <v>6571</v>
      </c>
      <c r="M252" s="4">
        <v>35541016</v>
      </c>
      <c r="N252" s="49">
        <v>45428</v>
      </c>
      <c r="O252" s="4">
        <v>2024</v>
      </c>
      <c r="P252" s="4">
        <v>2024</v>
      </c>
      <c r="Q252" s="6">
        <v>7000</v>
      </c>
      <c r="R252" s="1195" t="s">
        <v>11012</v>
      </c>
      <c r="S252" s="1235" t="s">
        <v>11013</v>
      </c>
      <c r="T252" s="4"/>
      <c r="U252" s="8" t="s">
        <v>12</v>
      </c>
      <c r="V252" s="8"/>
    </row>
    <row r="253" spans="1:22" s="9" customFormat="1" ht="104.25" customHeight="1" thickBot="1">
      <c r="A253" s="1" t="s">
        <v>1965</v>
      </c>
      <c r="B253" s="2" t="s">
        <v>1966</v>
      </c>
      <c r="C253" s="4" t="s">
        <v>11014</v>
      </c>
      <c r="D253" s="454" t="s">
        <v>11015</v>
      </c>
      <c r="E253" s="4" t="s">
        <v>11016</v>
      </c>
      <c r="F253" s="75" t="s">
        <v>246</v>
      </c>
      <c r="G253" s="75" t="s">
        <v>487</v>
      </c>
      <c r="H253" s="75" t="s">
        <v>2067</v>
      </c>
      <c r="I253" s="12" t="s">
        <v>487</v>
      </c>
      <c r="J253" s="4"/>
      <c r="K253" s="4"/>
      <c r="L253" s="4" t="s">
        <v>11017</v>
      </c>
      <c r="M253" s="4">
        <v>164381</v>
      </c>
      <c r="N253" s="1236">
        <v>44880</v>
      </c>
      <c r="O253" s="4">
        <v>2024</v>
      </c>
      <c r="P253" s="4">
        <v>2024</v>
      </c>
      <c r="Q253" s="6">
        <v>31000</v>
      </c>
      <c r="R253" s="358" t="s">
        <v>11018</v>
      </c>
      <c r="S253" s="4" t="s">
        <v>11019</v>
      </c>
      <c r="T253" s="4"/>
      <c r="U253" s="8" t="s">
        <v>2198</v>
      </c>
      <c r="V253" s="8" t="s">
        <v>6685</v>
      </c>
    </row>
    <row r="254" spans="1:22" s="9" customFormat="1" ht="38" thickBot="1">
      <c r="A254" s="982" t="s">
        <v>2072</v>
      </c>
      <c r="B254" s="513" t="s">
        <v>2073</v>
      </c>
      <c r="C254" s="284" t="s">
        <v>11213</v>
      </c>
      <c r="D254" s="4" t="s">
        <v>11214</v>
      </c>
      <c r="E254" s="55" t="s">
        <v>11215</v>
      </c>
      <c r="F254" s="31" t="s">
        <v>1322</v>
      </c>
      <c r="G254" s="31" t="s">
        <v>1352</v>
      </c>
      <c r="H254" s="31" t="s">
        <v>1541</v>
      </c>
      <c r="I254" s="12" t="s">
        <v>1218</v>
      </c>
      <c r="J254" s="4"/>
      <c r="K254" s="4"/>
      <c r="L254" s="4" t="s">
        <v>11216</v>
      </c>
      <c r="M254" s="508" t="s">
        <v>3687</v>
      </c>
      <c r="N254" s="10" t="s">
        <v>11217</v>
      </c>
      <c r="O254" s="4">
        <v>2022</v>
      </c>
      <c r="P254" s="4">
        <v>2024</v>
      </c>
      <c r="Q254" s="6">
        <v>1508700</v>
      </c>
      <c r="R254" s="4"/>
      <c r="S254" s="4"/>
      <c r="T254" s="4"/>
      <c r="U254" s="8" t="s">
        <v>12</v>
      </c>
      <c r="V254" s="8"/>
    </row>
    <row r="255" spans="1:22" s="1271" customFormat="1" ht="88" thickBot="1">
      <c r="A255" s="1262" t="s">
        <v>2087</v>
      </c>
      <c r="B255" s="1263" t="s">
        <v>11233</v>
      </c>
      <c r="C255" s="1264" t="s">
        <v>11234</v>
      </c>
      <c r="D255" s="1264" t="s">
        <v>11235</v>
      </c>
      <c r="E255" s="1263" t="s">
        <v>11236</v>
      </c>
      <c r="F255" s="1265" t="s">
        <v>3</v>
      </c>
      <c r="G255" s="1265" t="s">
        <v>4</v>
      </c>
      <c r="H255" s="1265" t="s">
        <v>2122</v>
      </c>
      <c r="I255" s="1263" t="s">
        <v>6</v>
      </c>
      <c r="J255" s="1266" t="s">
        <v>11237</v>
      </c>
      <c r="K255" s="1267" t="s">
        <v>11238</v>
      </c>
      <c r="L255" s="1264" t="s">
        <v>2125</v>
      </c>
      <c r="M255" s="1264">
        <v>42418933</v>
      </c>
      <c r="N255" s="1268">
        <v>45378</v>
      </c>
      <c r="O255" s="1264">
        <v>2024</v>
      </c>
      <c r="P255" s="1264">
        <v>2025</v>
      </c>
      <c r="Q255" s="751">
        <v>9128</v>
      </c>
      <c r="R255" s="1267"/>
      <c r="S255" s="4" t="s">
        <v>11239</v>
      </c>
      <c r="T255" s="1264"/>
      <c r="U255" s="1269" t="s">
        <v>12</v>
      </c>
      <c r="V255" s="1270"/>
    </row>
    <row r="256" spans="1:22" s="1212" customFormat="1" ht="28.5" thickBot="1">
      <c r="A256" s="1272" t="s">
        <v>2087</v>
      </c>
      <c r="B256" s="2" t="s">
        <v>11240</v>
      </c>
      <c r="C256" s="420" t="s">
        <v>11241</v>
      </c>
      <c r="D256" s="420" t="s">
        <v>11242</v>
      </c>
      <c r="E256" s="1273" t="s">
        <v>11243</v>
      </c>
      <c r="F256" s="48" t="s">
        <v>3</v>
      </c>
      <c r="G256" s="48" t="s">
        <v>4</v>
      </c>
      <c r="H256" s="48" t="s">
        <v>10</v>
      </c>
      <c r="I256" s="12" t="s">
        <v>18</v>
      </c>
      <c r="J256" s="1274" t="s">
        <v>11244</v>
      </c>
      <c r="K256" s="1275" t="s">
        <v>11245</v>
      </c>
      <c r="L256" s="599" t="s">
        <v>2184</v>
      </c>
      <c r="M256" s="1276">
        <v>42169330</v>
      </c>
      <c r="N256" s="1277">
        <v>45394</v>
      </c>
      <c r="O256" s="4">
        <v>2023</v>
      </c>
      <c r="P256" s="4">
        <v>2024</v>
      </c>
      <c r="Q256" s="1278">
        <v>2900</v>
      </c>
      <c r="R256" s="1275" t="s">
        <v>11246</v>
      </c>
      <c r="S256" s="1275" t="s">
        <v>11247</v>
      </c>
      <c r="T256" s="4"/>
      <c r="U256" s="1183" t="s">
        <v>12</v>
      </c>
      <c r="V256" s="1183"/>
    </row>
    <row r="257" spans="1:22" s="1212" customFormat="1" ht="28.5" thickBot="1">
      <c r="A257" s="499" t="s">
        <v>2087</v>
      </c>
      <c r="B257" s="1279" t="s">
        <v>11240</v>
      </c>
      <c r="C257" s="1204" t="s">
        <v>11248</v>
      </c>
      <c r="D257" s="420" t="s">
        <v>11242</v>
      </c>
      <c r="E257" s="1273" t="s">
        <v>11249</v>
      </c>
      <c r="F257" s="48" t="s">
        <v>3</v>
      </c>
      <c r="G257" s="48" t="s">
        <v>4</v>
      </c>
      <c r="H257" s="48" t="s">
        <v>10</v>
      </c>
      <c r="I257" s="12" t="s">
        <v>18</v>
      </c>
      <c r="J257" s="1274" t="s">
        <v>11244</v>
      </c>
      <c r="K257" s="1275" t="s">
        <v>11245</v>
      </c>
      <c r="L257" s="599" t="s">
        <v>2184</v>
      </c>
      <c r="M257" s="1276">
        <v>42169330</v>
      </c>
      <c r="N257" s="1277">
        <v>45394</v>
      </c>
      <c r="O257" s="4">
        <v>2023</v>
      </c>
      <c r="P257" s="4">
        <v>2024</v>
      </c>
      <c r="Q257" s="1278">
        <v>7000</v>
      </c>
      <c r="R257" s="1275" t="s">
        <v>11246</v>
      </c>
      <c r="S257" s="1275" t="s">
        <v>11247</v>
      </c>
      <c r="T257" s="4"/>
      <c r="U257" s="1183" t="s">
        <v>12</v>
      </c>
      <c r="V257" s="1183"/>
    </row>
    <row r="258" spans="1:22" s="1212" customFormat="1" ht="28.5" thickBot="1">
      <c r="A258" s="499" t="s">
        <v>2087</v>
      </c>
      <c r="B258" s="1279" t="s">
        <v>11240</v>
      </c>
      <c r="C258" s="1204" t="s">
        <v>11250</v>
      </c>
      <c r="D258" s="1280" t="s">
        <v>11251</v>
      </c>
      <c r="E258" s="1273" t="s">
        <v>11252</v>
      </c>
      <c r="F258" s="48" t="s">
        <v>3</v>
      </c>
      <c r="G258" s="48" t="s">
        <v>4</v>
      </c>
      <c r="H258" s="48" t="s">
        <v>10</v>
      </c>
      <c r="I258" s="12" t="s">
        <v>18</v>
      </c>
      <c r="J258" s="1274" t="s">
        <v>11244</v>
      </c>
      <c r="K258" s="1275" t="s">
        <v>11245</v>
      </c>
      <c r="L258" s="599" t="s">
        <v>2184</v>
      </c>
      <c r="M258" s="1276">
        <v>42169330</v>
      </c>
      <c r="N258" s="1277">
        <v>45394</v>
      </c>
      <c r="O258" s="4">
        <v>2023</v>
      </c>
      <c r="P258" s="4">
        <v>2024</v>
      </c>
      <c r="Q258" s="1278">
        <v>4500</v>
      </c>
      <c r="R258" s="1275" t="s">
        <v>11246</v>
      </c>
      <c r="S258" s="1275" t="s">
        <v>11247</v>
      </c>
      <c r="T258" s="4"/>
      <c r="U258" s="1183" t="s">
        <v>12</v>
      </c>
      <c r="V258" s="1183"/>
    </row>
    <row r="259" spans="1:22" s="1212" customFormat="1" ht="28.5" thickBot="1">
      <c r="A259" s="499" t="s">
        <v>2087</v>
      </c>
      <c r="B259" s="1279" t="s">
        <v>11240</v>
      </c>
      <c r="C259" s="1204" t="s">
        <v>11253</v>
      </c>
      <c r="D259" s="420" t="s">
        <v>11251</v>
      </c>
      <c r="E259" s="1273" t="s">
        <v>11254</v>
      </c>
      <c r="F259" s="48" t="s">
        <v>3</v>
      </c>
      <c r="G259" s="48" t="s">
        <v>4</v>
      </c>
      <c r="H259" s="48" t="s">
        <v>10</v>
      </c>
      <c r="I259" s="12" t="s">
        <v>18</v>
      </c>
      <c r="J259" s="1274" t="s">
        <v>11244</v>
      </c>
      <c r="K259" s="1275" t="s">
        <v>11245</v>
      </c>
      <c r="L259" s="599" t="s">
        <v>2184</v>
      </c>
      <c r="M259" s="1276">
        <v>42169330</v>
      </c>
      <c r="N259" s="1277">
        <v>45394</v>
      </c>
      <c r="O259" s="4">
        <v>2023</v>
      </c>
      <c r="P259" s="4">
        <v>2024</v>
      </c>
      <c r="Q259" s="1278">
        <v>3600</v>
      </c>
      <c r="R259" s="1275" t="s">
        <v>11246</v>
      </c>
      <c r="S259" s="1275" t="s">
        <v>11247</v>
      </c>
      <c r="T259" s="4"/>
      <c r="U259" s="1183" t="s">
        <v>12</v>
      </c>
      <c r="V259" s="1183"/>
    </row>
    <row r="260" spans="1:22" s="1212" customFormat="1" ht="28.5" thickBot="1">
      <c r="A260" s="499" t="s">
        <v>2087</v>
      </c>
      <c r="B260" s="1279" t="s">
        <v>11240</v>
      </c>
      <c r="C260" s="1204" t="s">
        <v>11255</v>
      </c>
      <c r="D260" s="420" t="s">
        <v>11256</v>
      </c>
      <c r="E260" s="1273" t="s">
        <v>11257</v>
      </c>
      <c r="F260" s="48" t="s">
        <v>3</v>
      </c>
      <c r="G260" s="48" t="s">
        <v>4</v>
      </c>
      <c r="H260" s="48" t="s">
        <v>10</v>
      </c>
      <c r="I260" s="12" t="s">
        <v>18</v>
      </c>
      <c r="J260" s="1274" t="s">
        <v>11244</v>
      </c>
      <c r="K260" s="1275" t="s">
        <v>11245</v>
      </c>
      <c r="L260" s="599" t="s">
        <v>2184</v>
      </c>
      <c r="M260" s="1276">
        <v>42169330</v>
      </c>
      <c r="N260" s="1277">
        <v>45394</v>
      </c>
      <c r="O260" s="4">
        <v>2023</v>
      </c>
      <c r="P260" s="4">
        <v>2024</v>
      </c>
      <c r="Q260" s="1278">
        <v>600</v>
      </c>
      <c r="R260" s="1275" t="s">
        <v>11246</v>
      </c>
      <c r="S260" s="1275" t="s">
        <v>11247</v>
      </c>
      <c r="T260" s="4"/>
      <c r="U260" s="1183" t="s">
        <v>12</v>
      </c>
      <c r="V260" s="1183"/>
    </row>
    <row r="261" spans="1:22" s="1212" customFormat="1" ht="28.5" thickBot="1">
      <c r="A261" s="499" t="s">
        <v>2087</v>
      </c>
      <c r="B261" s="1279" t="s">
        <v>11240</v>
      </c>
      <c r="C261" s="1204" t="s">
        <v>11258</v>
      </c>
      <c r="D261" s="420" t="s">
        <v>11256</v>
      </c>
      <c r="E261" s="1273" t="s">
        <v>11259</v>
      </c>
      <c r="F261" s="48" t="s">
        <v>3</v>
      </c>
      <c r="G261" s="48" t="s">
        <v>4</v>
      </c>
      <c r="H261" s="48" t="s">
        <v>10</v>
      </c>
      <c r="I261" s="12" t="s">
        <v>18</v>
      </c>
      <c r="J261" s="1274" t="s">
        <v>11244</v>
      </c>
      <c r="K261" s="1275" t="s">
        <v>11245</v>
      </c>
      <c r="L261" s="599" t="s">
        <v>2184</v>
      </c>
      <c r="M261" s="1276">
        <v>42169330</v>
      </c>
      <c r="N261" s="1277">
        <v>45394</v>
      </c>
      <c r="O261" s="4">
        <v>2023</v>
      </c>
      <c r="P261" s="4">
        <v>2024</v>
      </c>
      <c r="Q261" s="1278">
        <v>1800</v>
      </c>
      <c r="R261" s="1275" t="s">
        <v>11246</v>
      </c>
      <c r="S261" s="1275" t="s">
        <v>11247</v>
      </c>
      <c r="T261" s="4"/>
      <c r="U261" s="1183" t="s">
        <v>12</v>
      </c>
      <c r="V261" s="1183"/>
    </row>
    <row r="262" spans="1:22" s="1212" customFormat="1" ht="28.5" thickBot="1">
      <c r="A262" s="499" t="s">
        <v>2087</v>
      </c>
      <c r="B262" s="1279" t="s">
        <v>11240</v>
      </c>
      <c r="C262" s="1204" t="s">
        <v>11260</v>
      </c>
      <c r="D262" s="420" t="s">
        <v>11251</v>
      </c>
      <c r="E262" s="1273" t="s">
        <v>11261</v>
      </c>
      <c r="F262" s="48" t="s">
        <v>3</v>
      </c>
      <c r="G262" s="48" t="s">
        <v>4</v>
      </c>
      <c r="H262" s="48" t="s">
        <v>10</v>
      </c>
      <c r="I262" s="12" t="s">
        <v>18</v>
      </c>
      <c r="J262" s="1274" t="s">
        <v>11244</v>
      </c>
      <c r="K262" s="1275" t="s">
        <v>11245</v>
      </c>
      <c r="L262" s="599" t="s">
        <v>2184</v>
      </c>
      <c r="M262" s="1276">
        <v>42169330</v>
      </c>
      <c r="N262" s="1277">
        <v>45394</v>
      </c>
      <c r="O262" s="4">
        <v>2023</v>
      </c>
      <c r="P262" s="4">
        <v>2024</v>
      </c>
      <c r="Q262" s="1278">
        <v>2300</v>
      </c>
      <c r="R262" s="1275" t="s">
        <v>11246</v>
      </c>
      <c r="S262" s="1275" t="s">
        <v>11247</v>
      </c>
      <c r="T262" s="4"/>
      <c r="U262" s="1183" t="s">
        <v>12</v>
      </c>
      <c r="V262" s="1183"/>
    </row>
    <row r="263" spans="1:22" s="1212" customFormat="1" ht="28.5" thickBot="1">
      <c r="A263" s="499" t="s">
        <v>2087</v>
      </c>
      <c r="B263" s="1279" t="s">
        <v>11240</v>
      </c>
      <c r="C263" s="1204" t="s">
        <v>11262</v>
      </c>
      <c r="D263" s="420" t="s">
        <v>11251</v>
      </c>
      <c r="E263" s="1273" t="s">
        <v>11263</v>
      </c>
      <c r="F263" s="48" t="s">
        <v>3</v>
      </c>
      <c r="G263" s="48" t="s">
        <v>4</v>
      </c>
      <c r="H263" s="48" t="s">
        <v>10</v>
      </c>
      <c r="I263" s="12" t="s">
        <v>18</v>
      </c>
      <c r="J263" s="1274" t="s">
        <v>11244</v>
      </c>
      <c r="K263" s="1275" t="s">
        <v>11245</v>
      </c>
      <c r="L263" s="599" t="s">
        <v>2184</v>
      </c>
      <c r="M263" s="1276">
        <v>42169330</v>
      </c>
      <c r="N263" s="1277">
        <v>45394</v>
      </c>
      <c r="O263" s="4">
        <v>2023</v>
      </c>
      <c r="P263" s="4">
        <v>2024</v>
      </c>
      <c r="Q263" s="1278">
        <v>4400</v>
      </c>
      <c r="R263" s="1275" t="s">
        <v>11246</v>
      </c>
      <c r="S263" s="1275" t="s">
        <v>11247</v>
      </c>
      <c r="T263" s="4"/>
      <c r="U263" s="1183" t="s">
        <v>12</v>
      </c>
      <c r="V263" s="1183"/>
    </row>
    <row r="264" spans="1:22" s="1212" customFormat="1" ht="28.5" thickBot="1">
      <c r="A264" s="499" t="s">
        <v>2087</v>
      </c>
      <c r="B264" s="1279" t="s">
        <v>11240</v>
      </c>
      <c r="C264" s="1204" t="s">
        <v>11264</v>
      </c>
      <c r="D264" s="420" t="s">
        <v>11251</v>
      </c>
      <c r="E264" s="1273" t="s">
        <v>11265</v>
      </c>
      <c r="F264" s="48" t="s">
        <v>3</v>
      </c>
      <c r="G264" s="48" t="s">
        <v>4</v>
      </c>
      <c r="H264" s="48" t="s">
        <v>10</v>
      </c>
      <c r="I264" s="12" t="s">
        <v>18</v>
      </c>
      <c r="J264" s="1274" t="s">
        <v>11244</v>
      </c>
      <c r="K264" s="1275" t="s">
        <v>11245</v>
      </c>
      <c r="L264" s="599" t="s">
        <v>2184</v>
      </c>
      <c r="M264" s="1276">
        <v>42169330</v>
      </c>
      <c r="N264" s="1277">
        <v>45394</v>
      </c>
      <c r="O264" s="4">
        <v>2023</v>
      </c>
      <c r="P264" s="4">
        <v>2024</v>
      </c>
      <c r="Q264" s="1278">
        <v>2100</v>
      </c>
      <c r="R264" s="1275" t="s">
        <v>11246</v>
      </c>
      <c r="S264" s="1275" t="s">
        <v>11247</v>
      </c>
      <c r="T264" s="4"/>
      <c r="U264" s="1183" t="s">
        <v>12</v>
      </c>
      <c r="V264" s="1183"/>
    </row>
    <row r="265" spans="1:22" s="1212" customFormat="1" ht="42.5" thickBot="1">
      <c r="A265" s="499" t="s">
        <v>2087</v>
      </c>
      <c r="B265" s="1279" t="s">
        <v>11240</v>
      </c>
      <c r="C265" s="420" t="s">
        <v>11266</v>
      </c>
      <c r="D265" s="420" t="s">
        <v>11242</v>
      </c>
      <c r="E265" s="1273" t="s">
        <v>11267</v>
      </c>
      <c r="F265" s="48" t="s">
        <v>3</v>
      </c>
      <c r="G265" s="48" t="s">
        <v>4</v>
      </c>
      <c r="H265" s="48" t="s">
        <v>10</v>
      </c>
      <c r="I265" s="12" t="s">
        <v>18</v>
      </c>
      <c r="J265" s="1274" t="s">
        <v>11244</v>
      </c>
      <c r="K265" s="1275" t="s">
        <v>11245</v>
      </c>
      <c r="L265" s="599" t="s">
        <v>2184</v>
      </c>
      <c r="M265" s="1276">
        <v>42169330</v>
      </c>
      <c r="N265" s="1277">
        <v>45394</v>
      </c>
      <c r="O265" s="4">
        <v>2023</v>
      </c>
      <c r="P265" s="4">
        <v>2024</v>
      </c>
      <c r="Q265" s="1278">
        <v>4000</v>
      </c>
      <c r="R265" s="1275" t="s">
        <v>11246</v>
      </c>
      <c r="S265" s="1275" t="s">
        <v>11247</v>
      </c>
      <c r="T265" s="4"/>
      <c r="U265" s="1183" t="s">
        <v>12</v>
      </c>
      <c r="V265" s="1183"/>
    </row>
    <row r="266" spans="1:22" s="1212" customFormat="1" ht="28.5" thickBot="1">
      <c r="A266" s="499" t="s">
        <v>2087</v>
      </c>
      <c r="B266" s="1279" t="s">
        <v>11240</v>
      </c>
      <c r="C266" s="1281" t="s">
        <v>11268</v>
      </c>
      <c r="D266" s="420" t="s">
        <v>11251</v>
      </c>
      <c r="E266" s="1273" t="s">
        <v>11269</v>
      </c>
      <c r="F266" s="48" t="s">
        <v>3</v>
      </c>
      <c r="G266" s="48" t="s">
        <v>4</v>
      </c>
      <c r="H266" s="48" t="s">
        <v>10</v>
      </c>
      <c r="I266" s="12" t="s">
        <v>18</v>
      </c>
      <c r="J266" s="1274" t="s">
        <v>11244</v>
      </c>
      <c r="K266" s="1275" t="s">
        <v>11245</v>
      </c>
      <c r="L266" s="599" t="s">
        <v>2184</v>
      </c>
      <c r="M266" s="1276">
        <v>42169330</v>
      </c>
      <c r="N266" s="1277">
        <v>45394</v>
      </c>
      <c r="O266" s="4">
        <v>2023</v>
      </c>
      <c r="P266" s="4">
        <v>2024</v>
      </c>
      <c r="Q266" s="1278">
        <v>4000</v>
      </c>
      <c r="R266" s="1275" t="s">
        <v>11246</v>
      </c>
      <c r="S266" s="1275" t="s">
        <v>11247</v>
      </c>
      <c r="T266" s="4"/>
      <c r="U266" s="1183" t="s">
        <v>12</v>
      </c>
      <c r="V266" s="1183"/>
    </row>
    <row r="267" spans="1:22" s="1212" customFormat="1" ht="28.5" thickBot="1">
      <c r="A267" s="499" t="s">
        <v>2087</v>
      </c>
      <c r="B267" s="1279" t="s">
        <v>11240</v>
      </c>
      <c r="C267" s="1204" t="s">
        <v>11270</v>
      </c>
      <c r="D267" s="420" t="s">
        <v>11242</v>
      </c>
      <c r="E267" s="1273" t="s">
        <v>11271</v>
      </c>
      <c r="F267" s="48" t="s">
        <v>3</v>
      </c>
      <c r="G267" s="48" t="s">
        <v>4</v>
      </c>
      <c r="H267" s="48" t="s">
        <v>10</v>
      </c>
      <c r="I267" s="12" t="s">
        <v>18</v>
      </c>
      <c r="J267" s="1274" t="s">
        <v>11244</v>
      </c>
      <c r="K267" s="1275" t="s">
        <v>11245</v>
      </c>
      <c r="L267" s="599" t="s">
        <v>2184</v>
      </c>
      <c r="M267" s="1276">
        <v>42169330</v>
      </c>
      <c r="N267" s="1277">
        <v>45394</v>
      </c>
      <c r="O267" s="4">
        <v>2023</v>
      </c>
      <c r="P267" s="4">
        <v>2024</v>
      </c>
      <c r="Q267" s="1278">
        <v>5900</v>
      </c>
      <c r="R267" s="1275" t="s">
        <v>11246</v>
      </c>
      <c r="S267" s="1275" t="s">
        <v>11247</v>
      </c>
      <c r="T267" s="4"/>
      <c r="U267" s="1183" t="s">
        <v>12</v>
      </c>
      <c r="V267" s="1183"/>
    </row>
    <row r="268" spans="1:22" s="1212" customFormat="1" ht="28.5" thickBot="1">
      <c r="A268" s="499" t="s">
        <v>2087</v>
      </c>
      <c r="B268" s="1279" t="s">
        <v>11240</v>
      </c>
      <c r="C268" s="1204" t="s">
        <v>11272</v>
      </c>
      <c r="D268" s="420" t="s">
        <v>11251</v>
      </c>
      <c r="E268" s="1273" t="s">
        <v>11273</v>
      </c>
      <c r="F268" s="48" t="s">
        <v>3</v>
      </c>
      <c r="G268" s="48" t="s">
        <v>4</v>
      </c>
      <c r="H268" s="48" t="s">
        <v>10</v>
      </c>
      <c r="I268" s="12" t="s">
        <v>18</v>
      </c>
      <c r="J268" s="1274" t="s">
        <v>11244</v>
      </c>
      <c r="K268" s="1275" t="s">
        <v>11245</v>
      </c>
      <c r="L268" s="599" t="s">
        <v>2184</v>
      </c>
      <c r="M268" s="1276">
        <v>42169330</v>
      </c>
      <c r="N268" s="1277">
        <v>45394</v>
      </c>
      <c r="O268" s="4">
        <v>2023</v>
      </c>
      <c r="P268" s="4">
        <v>2024</v>
      </c>
      <c r="Q268" s="1278">
        <v>5000</v>
      </c>
      <c r="R268" s="1275" t="s">
        <v>11246</v>
      </c>
      <c r="S268" s="1275" t="s">
        <v>11247</v>
      </c>
      <c r="T268" s="4"/>
      <c r="U268" s="1183" t="s">
        <v>12</v>
      </c>
      <c r="V268" s="1183"/>
    </row>
    <row r="269" spans="1:22" s="1271" customFormat="1" ht="188" thickBot="1">
      <c r="A269" s="1262"/>
      <c r="B269" s="1282"/>
      <c r="C269" s="1283"/>
      <c r="D269" s="1284"/>
      <c r="E269" s="1285"/>
      <c r="F269" s="1265"/>
      <c r="G269" s="1265"/>
      <c r="H269" s="1265"/>
      <c r="I269" s="178" t="s">
        <v>6</v>
      </c>
      <c r="J269" s="3" t="s">
        <v>11274</v>
      </c>
      <c r="K269" s="301" t="s">
        <v>3622</v>
      </c>
      <c r="L269" s="3" t="s">
        <v>2125</v>
      </c>
      <c r="M269" s="3">
        <v>42418933</v>
      </c>
      <c r="N269" s="10">
        <v>45432</v>
      </c>
      <c r="O269" s="5">
        <v>2024</v>
      </c>
      <c r="P269" s="5">
        <v>2024</v>
      </c>
      <c r="Q269" s="1286">
        <v>4500</v>
      </c>
      <c r="R269" s="301"/>
      <c r="S269" s="3" t="s">
        <v>11275</v>
      </c>
      <c r="T269" s="3"/>
      <c r="U269" s="1183" t="s">
        <v>12</v>
      </c>
      <c r="V269" s="1183"/>
    </row>
    <row r="270" spans="1:22" s="1271" customFormat="1" ht="409.6" thickBot="1">
      <c r="A270" s="1287"/>
      <c r="B270" s="1282"/>
      <c r="C270" s="1288"/>
      <c r="D270" s="1289"/>
      <c r="E270" s="1285"/>
      <c r="F270" s="1265"/>
      <c r="G270" s="1265"/>
      <c r="H270" s="1265"/>
      <c r="I270" s="178" t="s">
        <v>6</v>
      </c>
      <c r="J270" s="1290" t="s">
        <v>11276</v>
      </c>
      <c r="K270" s="301" t="s">
        <v>11277</v>
      </c>
      <c r="L270" s="3" t="s">
        <v>2125</v>
      </c>
      <c r="M270" s="3">
        <v>42418933</v>
      </c>
      <c r="N270" s="10">
        <v>45432</v>
      </c>
      <c r="O270" s="5">
        <v>2024</v>
      </c>
      <c r="P270" s="5">
        <v>2024</v>
      </c>
      <c r="Q270" s="1286">
        <v>4000</v>
      </c>
      <c r="R270" s="301"/>
      <c r="S270" s="3" t="s">
        <v>11278</v>
      </c>
      <c r="T270" s="3"/>
      <c r="U270" s="1183" t="s">
        <v>12</v>
      </c>
      <c r="V270" s="1183"/>
    </row>
    <row r="271" spans="1:22" s="1271" customFormat="1" ht="238" thickBot="1">
      <c r="A271" s="497"/>
      <c r="B271" s="1291"/>
      <c r="C271" s="1292"/>
      <c r="D271" s="1293"/>
      <c r="E271" s="1294"/>
      <c r="F271" s="1295"/>
      <c r="G271" s="1295"/>
      <c r="H271" s="1295"/>
      <c r="I271" s="178" t="s">
        <v>6</v>
      </c>
      <c r="J271" s="3" t="s">
        <v>11276</v>
      </c>
      <c r="K271" s="301" t="s">
        <v>11277</v>
      </c>
      <c r="L271" s="3" t="s">
        <v>2125</v>
      </c>
      <c r="M271" s="3">
        <v>42418933</v>
      </c>
      <c r="N271" s="10">
        <v>45432</v>
      </c>
      <c r="O271" s="5">
        <v>2024</v>
      </c>
      <c r="P271" s="5">
        <v>2024</v>
      </c>
      <c r="Q271" s="1286">
        <v>2500</v>
      </c>
      <c r="R271" s="301"/>
      <c r="S271" s="3" t="s">
        <v>11279</v>
      </c>
      <c r="T271" s="3"/>
      <c r="U271" s="1183" t="s">
        <v>12</v>
      </c>
      <c r="V271" s="1183"/>
    </row>
    <row r="272" spans="1:22" s="1271" customFormat="1" ht="325.5" thickBot="1">
      <c r="A272" s="497"/>
      <c r="B272" s="1291"/>
      <c r="C272" s="1264"/>
      <c r="D272" s="1296"/>
      <c r="E272" s="1297"/>
      <c r="F272" s="1298"/>
      <c r="G272" s="1298"/>
      <c r="H272" s="1298"/>
      <c r="I272" s="178" t="s">
        <v>6</v>
      </c>
      <c r="J272" s="3" t="s">
        <v>11276</v>
      </c>
      <c r="K272" s="301" t="s">
        <v>11277</v>
      </c>
      <c r="L272" s="3" t="s">
        <v>2125</v>
      </c>
      <c r="M272" s="3">
        <v>42418933</v>
      </c>
      <c r="N272" s="10">
        <v>45411</v>
      </c>
      <c r="O272" s="5">
        <v>2024</v>
      </c>
      <c r="P272" s="5">
        <v>2024</v>
      </c>
      <c r="Q272" s="1286">
        <v>10000</v>
      </c>
      <c r="R272" s="301"/>
      <c r="S272" s="611" t="s">
        <v>11280</v>
      </c>
      <c r="T272" s="3"/>
      <c r="U272" s="1183" t="s">
        <v>12</v>
      </c>
      <c r="V272" s="1183"/>
    </row>
    <row r="273" spans="1:22" s="1271" customFormat="1" ht="150.5" thickBot="1">
      <c r="A273" s="497"/>
      <c r="B273" s="1291"/>
      <c r="C273" s="1264"/>
      <c r="D273" s="1296"/>
      <c r="E273" s="1297"/>
      <c r="F273" s="1298"/>
      <c r="G273" s="1298"/>
      <c r="H273" s="1298"/>
      <c r="I273" s="178" t="s">
        <v>6</v>
      </c>
      <c r="J273" s="3" t="s">
        <v>11276</v>
      </c>
      <c r="K273" s="301" t="s">
        <v>11277</v>
      </c>
      <c r="L273" s="3" t="s">
        <v>2125</v>
      </c>
      <c r="M273" s="3">
        <v>42418933</v>
      </c>
      <c r="N273" s="10">
        <v>45432</v>
      </c>
      <c r="O273" s="5">
        <v>2024</v>
      </c>
      <c r="P273" s="5">
        <v>2024</v>
      </c>
      <c r="Q273" s="1286">
        <v>2000</v>
      </c>
      <c r="R273" s="301"/>
      <c r="S273" s="3" t="s">
        <v>11281</v>
      </c>
      <c r="T273" s="3"/>
      <c r="U273" s="1183" t="s">
        <v>12</v>
      </c>
      <c r="V273" s="1183"/>
    </row>
    <row r="274" spans="1:22" s="1212" customFormat="1" ht="225.5" thickBot="1">
      <c r="A274" s="1" t="s">
        <v>2087</v>
      </c>
      <c r="B274" s="1299" t="s">
        <v>11282</v>
      </c>
      <c r="C274" s="4" t="s">
        <v>11283</v>
      </c>
      <c r="D274" s="3" t="s">
        <v>11284</v>
      </c>
      <c r="E274" s="178" t="s">
        <v>11285</v>
      </c>
      <c r="F274" s="1300" t="s">
        <v>3</v>
      </c>
      <c r="G274" s="1300" t="s">
        <v>4</v>
      </c>
      <c r="H274" s="1300" t="s">
        <v>2122</v>
      </c>
      <c r="I274" s="178" t="s">
        <v>6</v>
      </c>
      <c r="J274" s="3" t="s">
        <v>11276</v>
      </c>
      <c r="K274" s="301" t="s">
        <v>11277</v>
      </c>
      <c r="L274" s="3" t="s">
        <v>2125</v>
      </c>
      <c r="M274" s="3">
        <v>42418933</v>
      </c>
      <c r="N274" s="10">
        <v>45432</v>
      </c>
      <c r="O274" s="5">
        <v>2024</v>
      </c>
      <c r="P274" s="5">
        <v>2024</v>
      </c>
      <c r="Q274" s="1286">
        <v>2000</v>
      </c>
      <c r="R274" s="301"/>
      <c r="S274" s="611" t="s">
        <v>11286</v>
      </c>
      <c r="T274" s="3"/>
      <c r="U274" s="1183" t="s">
        <v>12</v>
      </c>
      <c r="V274" s="1183"/>
    </row>
    <row r="275" spans="1:22" s="1212" customFormat="1" ht="400.5" thickBot="1">
      <c r="A275" s="1" t="s">
        <v>2087</v>
      </c>
      <c r="B275" s="1299" t="s">
        <v>11282</v>
      </c>
      <c r="C275" s="4" t="s">
        <v>11287</v>
      </c>
      <c r="D275" s="3" t="s">
        <v>11284</v>
      </c>
      <c r="E275" s="178" t="s">
        <v>11288</v>
      </c>
      <c r="F275" s="1300" t="s">
        <v>3</v>
      </c>
      <c r="G275" s="1300" t="s">
        <v>4</v>
      </c>
      <c r="H275" s="1300" t="s">
        <v>2122</v>
      </c>
      <c r="I275" s="178" t="s">
        <v>6</v>
      </c>
      <c r="J275" s="3" t="s">
        <v>11276</v>
      </c>
      <c r="K275" s="301" t="s">
        <v>11277</v>
      </c>
      <c r="L275" s="3" t="s">
        <v>2125</v>
      </c>
      <c r="M275" s="3">
        <v>42418933</v>
      </c>
      <c r="N275" s="10">
        <v>45432</v>
      </c>
      <c r="O275" s="5">
        <v>2024</v>
      </c>
      <c r="P275" s="5">
        <v>2024</v>
      </c>
      <c r="Q275" s="1286">
        <v>5000</v>
      </c>
      <c r="R275" s="301"/>
      <c r="S275" s="3" t="s">
        <v>11289</v>
      </c>
      <c r="T275" s="3"/>
      <c r="U275" s="1183" t="s">
        <v>12</v>
      </c>
      <c r="V275" s="1183"/>
    </row>
    <row r="276" spans="1:22" s="1212" customFormat="1" ht="175.5" thickBot="1">
      <c r="A276" s="1" t="s">
        <v>2087</v>
      </c>
      <c r="B276" s="1299" t="s">
        <v>11282</v>
      </c>
      <c r="C276" s="4" t="s">
        <v>11290</v>
      </c>
      <c r="D276" s="3" t="s">
        <v>11291</v>
      </c>
      <c r="E276" s="178" t="s">
        <v>11292</v>
      </c>
      <c r="F276" s="1300" t="s">
        <v>3</v>
      </c>
      <c r="G276" s="1300" t="s">
        <v>4</v>
      </c>
      <c r="H276" s="1300" t="s">
        <v>5</v>
      </c>
      <c r="I276" s="178" t="s">
        <v>6</v>
      </c>
      <c r="J276" s="3" t="s">
        <v>11276</v>
      </c>
      <c r="K276" s="301" t="s">
        <v>11277</v>
      </c>
      <c r="L276" s="3" t="s">
        <v>2125</v>
      </c>
      <c r="M276" s="3">
        <v>42418933</v>
      </c>
      <c r="N276" s="10">
        <v>45411</v>
      </c>
      <c r="O276" s="5">
        <v>2024</v>
      </c>
      <c r="P276" s="5">
        <v>2024</v>
      </c>
      <c r="Q276" s="1286">
        <v>10000</v>
      </c>
      <c r="R276" s="301"/>
      <c r="S276" s="3" t="s">
        <v>11293</v>
      </c>
      <c r="T276" s="3"/>
      <c r="U276" s="1183" t="s">
        <v>12</v>
      </c>
      <c r="V276" s="1183"/>
    </row>
    <row r="277" spans="1:22" s="1212" customFormat="1" ht="38" thickBot="1">
      <c r="A277" s="1" t="s">
        <v>2087</v>
      </c>
      <c r="B277" s="1299" t="s">
        <v>11282</v>
      </c>
      <c r="C277" s="4" t="s">
        <v>11294</v>
      </c>
      <c r="D277" s="3" t="s">
        <v>11295</v>
      </c>
      <c r="E277" s="178" t="s">
        <v>11296</v>
      </c>
      <c r="F277" s="1300" t="s">
        <v>3</v>
      </c>
      <c r="G277" s="1300" t="s">
        <v>4</v>
      </c>
      <c r="H277" s="1300" t="s">
        <v>2122</v>
      </c>
      <c r="I277" s="12" t="s">
        <v>18</v>
      </c>
      <c r="J277" s="4" t="s">
        <v>11297</v>
      </c>
      <c r="K277" s="4" t="s">
        <v>11298</v>
      </c>
      <c r="L277" s="4" t="s">
        <v>11299</v>
      </c>
      <c r="M277" s="608">
        <v>151866</v>
      </c>
      <c r="N277" s="5" t="s">
        <v>11300</v>
      </c>
      <c r="O277" s="4">
        <v>2024</v>
      </c>
      <c r="P277" s="4">
        <v>2024</v>
      </c>
      <c r="Q277" s="1301">
        <f>11100+2220</f>
        <v>13320</v>
      </c>
      <c r="R277" s="4" t="s">
        <v>11301</v>
      </c>
      <c r="S277" s="4"/>
      <c r="T277" s="4"/>
      <c r="U277" s="1183" t="s">
        <v>12</v>
      </c>
      <c r="V277" s="1183"/>
    </row>
    <row r="278" spans="1:22" s="1212" customFormat="1" ht="25.5" thickBot="1">
      <c r="A278" s="1" t="s">
        <v>2087</v>
      </c>
      <c r="B278" s="1299" t="s">
        <v>11282</v>
      </c>
      <c r="C278" s="4" t="s">
        <v>11302</v>
      </c>
      <c r="D278" s="3" t="s">
        <v>11295</v>
      </c>
      <c r="E278" s="178" t="s">
        <v>11303</v>
      </c>
      <c r="F278" s="1300" t="s">
        <v>3</v>
      </c>
      <c r="G278" s="1300" t="s">
        <v>4</v>
      </c>
      <c r="H278" s="1300" t="s">
        <v>2122</v>
      </c>
      <c r="I278" s="12" t="s">
        <v>18</v>
      </c>
      <c r="J278" s="4" t="s">
        <v>11297</v>
      </c>
      <c r="K278" s="4" t="s">
        <v>11304</v>
      </c>
      <c r="L278" s="4" t="s">
        <v>9219</v>
      </c>
      <c r="M278" s="222" t="s">
        <v>11305</v>
      </c>
      <c r="N278" s="5" t="s">
        <v>11306</v>
      </c>
      <c r="O278" s="4">
        <v>2023</v>
      </c>
      <c r="P278" s="4">
        <v>2024</v>
      </c>
      <c r="Q278" s="1301">
        <f>29940+5988</f>
        <v>35928</v>
      </c>
      <c r="R278" s="4" t="s">
        <v>11301</v>
      </c>
      <c r="S278" s="4"/>
      <c r="T278" s="4"/>
      <c r="U278" s="1183" t="s">
        <v>12</v>
      </c>
      <c r="V278" s="1183"/>
    </row>
    <row r="279" spans="1:22" s="1212" customFormat="1" ht="409.6" thickBot="1">
      <c r="A279" s="1" t="s">
        <v>2087</v>
      </c>
      <c r="B279" s="1299" t="s">
        <v>11282</v>
      </c>
      <c r="C279" s="4" t="s">
        <v>11307</v>
      </c>
      <c r="D279" s="3" t="s">
        <v>11308</v>
      </c>
      <c r="E279" s="178" t="s">
        <v>11309</v>
      </c>
      <c r="F279" s="1300" t="s">
        <v>3</v>
      </c>
      <c r="G279" s="1300" t="s">
        <v>4</v>
      </c>
      <c r="H279" s="1300" t="s">
        <v>5</v>
      </c>
      <c r="I279" s="1302" t="s">
        <v>6</v>
      </c>
      <c r="J279" s="3" t="s">
        <v>11310</v>
      </c>
      <c r="K279" s="3" t="s">
        <v>11311</v>
      </c>
      <c r="L279" s="3" t="s">
        <v>2189</v>
      </c>
      <c r="M279" s="3" t="s">
        <v>11312</v>
      </c>
      <c r="N279" s="10">
        <v>45603</v>
      </c>
      <c r="O279" s="5">
        <v>2024</v>
      </c>
      <c r="P279" s="5">
        <v>2024</v>
      </c>
      <c r="Q279" s="1286">
        <v>600</v>
      </c>
      <c r="R279" s="57"/>
      <c r="S279" s="4" t="s">
        <v>11313</v>
      </c>
      <c r="T279" s="57"/>
      <c r="U279" s="1183" t="s">
        <v>12</v>
      </c>
      <c r="V279" s="1183"/>
    </row>
    <row r="280" spans="1:22" s="1212" customFormat="1" ht="409.6" thickBot="1">
      <c r="A280" s="1" t="s">
        <v>2087</v>
      </c>
      <c r="B280" s="1299" t="s">
        <v>11282</v>
      </c>
      <c r="C280" s="4" t="s">
        <v>11314</v>
      </c>
      <c r="D280" s="3" t="s">
        <v>11315</v>
      </c>
      <c r="E280" s="178" t="s">
        <v>11316</v>
      </c>
      <c r="F280" s="1300" t="s">
        <v>3</v>
      </c>
      <c r="G280" s="1300" t="s">
        <v>4</v>
      </c>
      <c r="H280" s="1300" t="s">
        <v>5</v>
      </c>
      <c r="I280" s="1302" t="s">
        <v>6</v>
      </c>
      <c r="J280" s="1290" t="s">
        <v>11310</v>
      </c>
      <c r="K280" s="3" t="s">
        <v>11317</v>
      </c>
      <c r="L280" s="3" t="s">
        <v>2189</v>
      </c>
      <c r="M280" s="3" t="s">
        <v>11312</v>
      </c>
      <c r="N280" s="10">
        <v>45523</v>
      </c>
      <c r="O280" s="5">
        <v>2024</v>
      </c>
      <c r="P280" s="5">
        <v>2025</v>
      </c>
      <c r="Q280" s="1286">
        <v>1463</v>
      </c>
      <c r="R280" s="57"/>
      <c r="S280" s="4" t="s">
        <v>11318</v>
      </c>
      <c r="T280" s="57"/>
      <c r="U280" s="1183" t="s">
        <v>12</v>
      </c>
      <c r="V280" s="1183"/>
    </row>
    <row r="281" spans="1:22" s="1212" customFormat="1" ht="409.6" thickBot="1">
      <c r="A281" s="1" t="s">
        <v>2087</v>
      </c>
      <c r="B281" s="1299" t="s">
        <v>11282</v>
      </c>
      <c r="C281" s="4" t="s">
        <v>11319</v>
      </c>
      <c r="D281" s="3" t="s">
        <v>11320</v>
      </c>
      <c r="E281" s="178" t="s">
        <v>11321</v>
      </c>
      <c r="F281" s="1300" t="s">
        <v>3</v>
      </c>
      <c r="G281" s="1300" t="s">
        <v>4</v>
      </c>
      <c r="H281" s="1300" t="s">
        <v>5</v>
      </c>
      <c r="I281" s="1302" t="s">
        <v>6</v>
      </c>
      <c r="J281" s="3" t="s">
        <v>11310</v>
      </c>
      <c r="K281" s="3" t="s">
        <v>11317</v>
      </c>
      <c r="L281" s="3" t="s">
        <v>2189</v>
      </c>
      <c r="M281" s="3" t="s">
        <v>11312</v>
      </c>
      <c r="N281" s="10">
        <v>45523</v>
      </c>
      <c r="O281" s="5">
        <v>2024</v>
      </c>
      <c r="P281" s="5">
        <v>2025</v>
      </c>
      <c r="Q281" s="1286">
        <v>1463</v>
      </c>
      <c r="R281" s="57"/>
      <c r="S281" s="4" t="s">
        <v>11322</v>
      </c>
      <c r="T281" s="57"/>
      <c r="U281" s="1183" t="s">
        <v>12</v>
      </c>
      <c r="V281" s="1183"/>
    </row>
    <row r="282" spans="1:22" s="1212" customFormat="1" ht="25.5" thickBot="1">
      <c r="A282" s="1303" t="s">
        <v>2087</v>
      </c>
      <c r="B282" s="1304" t="s">
        <v>11240</v>
      </c>
      <c r="C282" s="4" t="s">
        <v>11323</v>
      </c>
      <c r="D282" s="4" t="s">
        <v>11324</v>
      </c>
      <c r="E282" s="12" t="s">
        <v>11325</v>
      </c>
      <c r="F282" s="1300" t="s">
        <v>3</v>
      </c>
      <c r="G282" s="1300" t="s">
        <v>4</v>
      </c>
      <c r="H282" s="1300" t="s">
        <v>10</v>
      </c>
      <c r="I282" s="12" t="s">
        <v>6</v>
      </c>
      <c r="J282" s="4"/>
      <c r="K282" s="57"/>
      <c r="L282" s="4" t="s">
        <v>11326</v>
      </c>
      <c r="M282" s="1305">
        <v>164615</v>
      </c>
      <c r="N282" s="49">
        <v>45617</v>
      </c>
      <c r="O282" s="4">
        <v>2024</v>
      </c>
      <c r="P282" s="4">
        <v>2024</v>
      </c>
      <c r="Q282" s="751">
        <v>1073.05</v>
      </c>
      <c r="R282" s="57"/>
      <c r="S282" s="57"/>
      <c r="T282" s="4"/>
      <c r="U282" s="1183" t="s">
        <v>12</v>
      </c>
      <c r="V282" s="1183"/>
    </row>
    <row r="283" spans="1:22" s="9" customFormat="1" ht="137.5">
      <c r="A283" s="331" t="s">
        <v>2099</v>
      </c>
      <c r="B283" s="335" t="s">
        <v>2100</v>
      </c>
      <c r="C283" s="335" t="s">
        <v>11506</v>
      </c>
      <c r="D283" s="1379" t="s">
        <v>11507</v>
      </c>
      <c r="E283" s="335" t="s">
        <v>11508</v>
      </c>
      <c r="F283" s="1380" t="s">
        <v>3</v>
      </c>
      <c r="G283" s="1381" t="s">
        <v>4</v>
      </c>
      <c r="H283" s="1381" t="s">
        <v>17</v>
      </c>
      <c r="I283" s="335" t="s">
        <v>18</v>
      </c>
      <c r="J283" s="1382" t="s">
        <v>11509</v>
      </c>
      <c r="K283" s="335"/>
      <c r="L283" s="335" t="s">
        <v>2125</v>
      </c>
      <c r="M283" s="1383">
        <v>42418933</v>
      </c>
      <c r="N283" s="337">
        <v>45371</v>
      </c>
      <c r="O283" s="337">
        <v>45352</v>
      </c>
      <c r="P283" s="337">
        <v>45657</v>
      </c>
      <c r="Q283" s="1384">
        <v>2000</v>
      </c>
      <c r="R283" s="335"/>
      <c r="S283" s="335" t="s">
        <v>11510</v>
      </c>
      <c r="T283" s="1385"/>
      <c r="U283" s="8" t="s">
        <v>12</v>
      </c>
      <c r="V283" s="8"/>
    </row>
    <row r="284" spans="1:22" s="9" customFormat="1" ht="150">
      <c r="A284" s="331" t="s">
        <v>2099</v>
      </c>
      <c r="B284" s="335" t="s">
        <v>2100</v>
      </c>
      <c r="C284" s="335" t="s">
        <v>11511</v>
      </c>
      <c r="D284" s="1379" t="s">
        <v>11512</v>
      </c>
      <c r="E284" s="1383" t="s">
        <v>11513</v>
      </c>
      <c r="F284" s="1380" t="s">
        <v>3</v>
      </c>
      <c r="G284" s="1381" t="s">
        <v>4</v>
      </c>
      <c r="H284" s="1381" t="s">
        <v>17</v>
      </c>
      <c r="I284" s="335" t="s">
        <v>18</v>
      </c>
      <c r="J284" s="1382" t="s">
        <v>11509</v>
      </c>
      <c r="K284" s="335"/>
      <c r="L284" s="335" t="s">
        <v>2125</v>
      </c>
      <c r="M284" s="1383">
        <v>42418933</v>
      </c>
      <c r="N284" s="337">
        <v>45371</v>
      </c>
      <c r="O284" s="1386">
        <v>45352</v>
      </c>
      <c r="P284" s="1386">
        <v>45657</v>
      </c>
      <c r="Q284" s="1384">
        <v>4500</v>
      </c>
      <c r="R284" s="335"/>
      <c r="S284" s="335" t="s">
        <v>11514</v>
      </c>
      <c r="T284" s="1385"/>
      <c r="U284" s="8" t="s">
        <v>12</v>
      </c>
      <c r="V284" s="8"/>
    </row>
    <row r="285" spans="1:22" s="9" customFormat="1" ht="125">
      <c r="A285" s="331" t="s">
        <v>2099</v>
      </c>
      <c r="B285" s="335" t="s">
        <v>2100</v>
      </c>
      <c r="C285" s="335" t="s">
        <v>11515</v>
      </c>
      <c r="D285" s="335" t="s">
        <v>11516</v>
      </c>
      <c r="E285" s="335" t="s">
        <v>11517</v>
      </c>
      <c r="F285" s="1380" t="s">
        <v>3</v>
      </c>
      <c r="G285" s="1381" t="s">
        <v>4</v>
      </c>
      <c r="H285" s="1381" t="s">
        <v>17</v>
      </c>
      <c r="I285" s="335" t="s">
        <v>18</v>
      </c>
      <c r="J285" s="1382" t="s">
        <v>11509</v>
      </c>
      <c r="K285" s="335"/>
      <c r="L285" s="335" t="s">
        <v>2125</v>
      </c>
      <c r="M285" s="1383">
        <v>42418933</v>
      </c>
      <c r="N285" s="337">
        <v>45371</v>
      </c>
      <c r="O285" s="1386">
        <v>45352</v>
      </c>
      <c r="P285" s="1386">
        <v>45657</v>
      </c>
      <c r="Q285" s="1384">
        <v>3000</v>
      </c>
      <c r="R285" s="335"/>
      <c r="S285" s="335" t="s">
        <v>11518</v>
      </c>
      <c r="T285" s="1385"/>
      <c r="U285" s="8" t="s">
        <v>12</v>
      </c>
      <c r="V285" s="8"/>
    </row>
    <row r="286" spans="1:22" s="9" customFormat="1" ht="125">
      <c r="A286" s="331" t="s">
        <v>2099</v>
      </c>
      <c r="B286" s="335" t="s">
        <v>2100</v>
      </c>
      <c r="C286" s="335" t="s">
        <v>11519</v>
      </c>
      <c r="D286" s="335" t="s">
        <v>11516</v>
      </c>
      <c r="E286" s="335" t="s">
        <v>11520</v>
      </c>
      <c r="F286" s="1380" t="s">
        <v>3</v>
      </c>
      <c r="G286" s="1381" t="s">
        <v>4</v>
      </c>
      <c r="H286" s="1381" t="s">
        <v>17</v>
      </c>
      <c r="I286" s="335" t="s">
        <v>18</v>
      </c>
      <c r="J286" s="1382" t="s">
        <v>11509</v>
      </c>
      <c r="K286" s="335"/>
      <c r="L286" s="335" t="s">
        <v>2125</v>
      </c>
      <c r="M286" s="1383">
        <v>42418933</v>
      </c>
      <c r="N286" s="337">
        <v>45371</v>
      </c>
      <c r="O286" s="1386">
        <v>45352</v>
      </c>
      <c r="P286" s="1386">
        <v>45657</v>
      </c>
      <c r="Q286" s="1384">
        <v>4000</v>
      </c>
      <c r="R286" s="335"/>
      <c r="S286" s="335" t="s">
        <v>11521</v>
      </c>
      <c r="T286" s="1385"/>
      <c r="U286" s="8" t="s">
        <v>12</v>
      </c>
      <c r="V286" s="8"/>
    </row>
    <row r="287" spans="1:22" s="9" customFormat="1" ht="137.5">
      <c r="A287" s="331" t="s">
        <v>2099</v>
      </c>
      <c r="B287" s="335" t="s">
        <v>2100</v>
      </c>
      <c r="C287" s="335" t="s">
        <v>11522</v>
      </c>
      <c r="D287" s="1379" t="s">
        <v>11523</v>
      </c>
      <c r="E287" s="1383" t="s">
        <v>11524</v>
      </c>
      <c r="F287" s="1380" t="s">
        <v>3</v>
      </c>
      <c r="G287" s="1381" t="s">
        <v>4</v>
      </c>
      <c r="H287" s="1381" t="s">
        <v>17</v>
      </c>
      <c r="I287" s="335" t="s">
        <v>18</v>
      </c>
      <c r="J287" s="1382" t="s">
        <v>11509</v>
      </c>
      <c r="K287" s="335"/>
      <c r="L287" s="335" t="s">
        <v>2125</v>
      </c>
      <c r="M287" s="1383">
        <v>42418933</v>
      </c>
      <c r="N287" s="337">
        <v>45371</v>
      </c>
      <c r="O287" s="1386">
        <v>45352</v>
      </c>
      <c r="P287" s="1386">
        <v>45657</v>
      </c>
      <c r="Q287" s="1384">
        <v>6000</v>
      </c>
      <c r="R287" s="335"/>
      <c r="S287" s="335" t="s">
        <v>11525</v>
      </c>
      <c r="T287" s="1385"/>
      <c r="U287" s="8" t="s">
        <v>12</v>
      </c>
      <c r="V287" s="8"/>
    </row>
    <row r="288" spans="1:22" s="9" customFormat="1" ht="137.5">
      <c r="A288" s="331" t="s">
        <v>2099</v>
      </c>
      <c r="B288" s="335" t="s">
        <v>2100</v>
      </c>
      <c r="C288" s="335" t="s">
        <v>11526</v>
      </c>
      <c r="D288" s="335" t="s">
        <v>11527</v>
      </c>
      <c r="E288" s="1383" t="s">
        <v>11528</v>
      </c>
      <c r="F288" s="1380" t="s">
        <v>3</v>
      </c>
      <c r="G288" s="1381" t="s">
        <v>4</v>
      </c>
      <c r="H288" s="1381" t="s">
        <v>17</v>
      </c>
      <c r="I288" s="335" t="s">
        <v>18</v>
      </c>
      <c r="J288" s="1382" t="s">
        <v>11509</v>
      </c>
      <c r="K288" s="335"/>
      <c r="L288" s="335" t="s">
        <v>2125</v>
      </c>
      <c r="M288" s="1383">
        <v>42418933</v>
      </c>
      <c r="N288" s="337">
        <v>45371</v>
      </c>
      <c r="O288" s="1386">
        <v>45352</v>
      </c>
      <c r="P288" s="1386">
        <v>45657</v>
      </c>
      <c r="Q288" s="1384">
        <v>2000</v>
      </c>
      <c r="R288" s="335"/>
      <c r="S288" s="335" t="s">
        <v>11529</v>
      </c>
      <c r="T288" s="1385"/>
      <c r="U288" s="8" t="s">
        <v>12</v>
      </c>
      <c r="V288" s="8"/>
    </row>
    <row r="289" spans="1:22" s="9" customFormat="1" ht="150">
      <c r="A289" s="331" t="s">
        <v>2099</v>
      </c>
      <c r="B289" s="335" t="s">
        <v>2100</v>
      </c>
      <c r="C289" s="335" t="s">
        <v>11530</v>
      </c>
      <c r="D289" s="335" t="s">
        <v>11531</v>
      </c>
      <c r="E289" s="335" t="s">
        <v>11532</v>
      </c>
      <c r="F289" s="1380" t="s">
        <v>3</v>
      </c>
      <c r="G289" s="1381" t="s">
        <v>4</v>
      </c>
      <c r="H289" s="1381" t="s">
        <v>17</v>
      </c>
      <c r="I289" s="335" t="s">
        <v>18</v>
      </c>
      <c r="J289" s="1382" t="s">
        <v>11509</v>
      </c>
      <c r="K289" s="335"/>
      <c r="L289" s="335" t="s">
        <v>2125</v>
      </c>
      <c r="M289" s="1383">
        <v>42418933</v>
      </c>
      <c r="N289" s="337">
        <v>45371</v>
      </c>
      <c r="O289" s="1386">
        <v>45352</v>
      </c>
      <c r="P289" s="1386">
        <v>45657</v>
      </c>
      <c r="Q289" s="1384">
        <v>2200</v>
      </c>
      <c r="R289" s="335"/>
      <c r="S289" s="335" t="s">
        <v>11533</v>
      </c>
      <c r="T289" s="1385"/>
      <c r="U289" s="8" t="s">
        <v>12</v>
      </c>
      <c r="V289" s="8"/>
    </row>
    <row r="290" spans="1:22" s="9" customFormat="1" ht="137.5">
      <c r="A290" s="331" t="s">
        <v>2099</v>
      </c>
      <c r="B290" s="335" t="s">
        <v>2100</v>
      </c>
      <c r="C290" s="335" t="s">
        <v>11534</v>
      </c>
      <c r="D290" s="335" t="s">
        <v>11535</v>
      </c>
      <c r="E290" s="335" t="s">
        <v>11536</v>
      </c>
      <c r="F290" s="1380" t="s">
        <v>3</v>
      </c>
      <c r="G290" s="1381" t="s">
        <v>4</v>
      </c>
      <c r="H290" s="1381" t="s">
        <v>17</v>
      </c>
      <c r="I290" s="335" t="s">
        <v>18</v>
      </c>
      <c r="J290" s="1382" t="s">
        <v>11509</v>
      </c>
      <c r="K290" s="335"/>
      <c r="L290" s="335" t="s">
        <v>2125</v>
      </c>
      <c r="M290" s="1383">
        <v>42418933</v>
      </c>
      <c r="N290" s="337">
        <v>45371</v>
      </c>
      <c r="O290" s="1386">
        <v>45352</v>
      </c>
      <c r="P290" s="1386">
        <v>45657</v>
      </c>
      <c r="Q290" s="1384">
        <v>2500</v>
      </c>
      <c r="R290" s="335"/>
      <c r="S290" s="335" t="s">
        <v>11537</v>
      </c>
      <c r="T290" s="1385"/>
      <c r="U290" s="8" t="s">
        <v>12</v>
      </c>
      <c r="V290" s="8"/>
    </row>
    <row r="291" spans="1:22" s="9" customFormat="1" ht="409.5">
      <c r="A291" s="1387" t="s">
        <v>2099</v>
      </c>
      <c r="B291" s="335" t="s">
        <v>2100</v>
      </c>
      <c r="C291" s="335" t="s">
        <v>11538</v>
      </c>
      <c r="D291" s="335" t="s">
        <v>11535</v>
      </c>
      <c r="E291" s="335">
        <v>1645</v>
      </c>
      <c r="F291" s="1380" t="s">
        <v>3</v>
      </c>
      <c r="G291" s="1381" t="s">
        <v>4</v>
      </c>
      <c r="H291" s="1381" t="s">
        <v>17</v>
      </c>
      <c r="I291" s="335" t="s">
        <v>18</v>
      </c>
      <c r="J291" s="1382" t="s">
        <v>11539</v>
      </c>
      <c r="K291" s="335"/>
      <c r="L291" s="335" t="s">
        <v>3513</v>
      </c>
      <c r="M291" s="1383">
        <v>36063606</v>
      </c>
      <c r="N291" s="337">
        <v>45292</v>
      </c>
      <c r="O291" s="1386">
        <v>45292</v>
      </c>
      <c r="P291" s="1386">
        <v>45657</v>
      </c>
      <c r="Q291" s="1384">
        <v>2000</v>
      </c>
      <c r="R291" s="335"/>
      <c r="S291" s="335" t="s">
        <v>11540</v>
      </c>
      <c r="T291" s="1385"/>
      <c r="U291" s="8" t="s">
        <v>12</v>
      </c>
      <c r="V291" s="8"/>
    </row>
    <row r="292" spans="1:22" s="446" customFormat="1" ht="232">
      <c r="A292" s="1388" t="s">
        <v>2099</v>
      </c>
      <c r="B292" s="1389" t="s">
        <v>2100</v>
      </c>
      <c r="C292" s="1390" t="s">
        <v>11541</v>
      </c>
      <c r="D292" s="1390" t="s">
        <v>11542</v>
      </c>
      <c r="E292" s="1391" t="s">
        <v>11543</v>
      </c>
      <c r="F292" s="1392" t="s">
        <v>3</v>
      </c>
      <c r="G292" s="1393" t="s">
        <v>2104</v>
      </c>
      <c r="H292" s="1393" t="s">
        <v>2104</v>
      </c>
      <c r="I292" s="1390" t="s">
        <v>18</v>
      </c>
      <c r="J292" s="1394" t="s">
        <v>11544</v>
      </c>
      <c r="K292" s="1390" t="s">
        <v>11545</v>
      </c>
      <c r="L292" s="1391" t="s">
        <v>11546</v>
      </c>
      <c r="M292" s="1395">
        <v>179744</v>
      </c>
      <c r="N292" s="1396">
        <v>45621</v>
      </c>
      <c r="O292" s="1397">
        <v>2024</v>
      </c>
      <c r="P292" s="1397">
        <v>2024</v>
      </c>
      <c r="Q292" s="1398">
        <v>3810</v>
      </c>
      <c r="R292" s="1390"/>
      <c r="S292" s="1399" t="s">
        <v>11547</v>
      </c>
      <c r="T292" s="8"/>
      <c r="U292" s="8" t="s">
        <v>12</v>
      </c>
      <c r="V292" s="8" t="s">
        <v>2278</v>
      </c>
    </row>
    <row r="293" spans="1:22" s="446" customFormat="1" ht="261">
      <c r="A293" s="1388" t="s">
        <v>2099</v>
      </c>
      <c r="B293" s="1389" t="s">
        <v>2100</v>
      </c>
      <c r="C293" s="1390" t="s">
        <v>11548</v>
      </c>
      <c r="D293" s="1390" t="s">
        <v>11549</v>
      </c>
      <c r="E293" s="1390" t="s">
        <v>11550</v>
      </c>
      <c r="F293" s="1392" t="s">
        <v>3</v>
      </c>
      <c r="G293" s="1393" t="s">
        <v>2104</v>
      </c>
      <c r="H293" s="1393" t="s">
        <v>2104</v>
      </c>
      <c r="I293" s="1390" t="s">
        <v>18</v>
      </c>
      <c r="J293" s="1394" t="s">
        <v>11551</v>
      </c>
      <c r="K293" s="1390"/>
      <c r="L293" s="1391" t="s">
        <v>11546</v>
      </c>
      <c r="M293" s="1395">
        <v>179744</v>
      </c>
      <c r="N293" s="1396" t="s">
        <v>11552</v>
      </c>
      <c r="O293" s="1397">
        <v>2024</v>
      </c>
      <c r="P293" s="1397">
        <v>2024</v>
      </c>
      <c r="Q293" s="1398">
        <v>6266</v>
      </c>
      <c r="R293" s="1390"/>
      <c r="S293" s="1399" t="s">
        <v>11553</v>
      </c>
      <c r="T293" s="8"/>
      <c r="U293" s="8" t="s">
        <v>12</v>
      </c>
      <c r="V293" s="8" t="s">
        <v>2278</v>
      </c>
    </row>
    <row r="294" spans="1:22" s="446" customFormat="1" ht="72.5">
      <c r="A294" s="1388" t="s">
        <v>2099</v>
      </c>
      <c r="B294" s="1389" t="s">
        <v>2100</v>
      </c>
      <c r="C294" s="1391" t="s">
        <v>11554</v>
      </c>
      <c r="D294" s="1390" t="s">
        <v>11555</v>
      </c>
      <c r="E294" s="1390" t="s">
        <v>11556</v>
      </c>
      <c r="F294" s="1392" t="s">
        <v>3</v>
      </c>
      <c r="G294" s="1393" t="s">
        <v>2104</v>
      </c>
      <c r="H294" s="1393" t="s">
        <v>2104</v>
      </c>
      <c r="I294" s="1390" t="s">
        <v>18</v>
      </c>
      <c r="J294" s="1394" t="s">
        <v>11557</v>
      </c>
      <c r="K294" s="1390"/>
      <c r="L294" s="1390" t="s">
        <v>11558</v>
      </c>
      <c r="M294" s="1395">
        <v>179752</v>
      </c>
      <c r="N294" s="1400">
        <v>45562</v>
      </c>
      <c r="O294" s="1397">
        <v>2024</v>
      </c>
      <c r="P294" s="1397">
        <v>2025</v>
      </c>
      <c r="Q294" s="1398">
        <v>100</v>
      </c>
      <c r="R294" s="1390"/>
      <c r="S294" s="1399" t="s">
        <v>11559</v>
      </c>
      <c r="T294" s="8"/>
      <c r="U294" s="8" t="s">
        <v>12</v>
      </c>
      <c r="V294" s="8" t="s">
        <v>2278</v>
      </c>
    </row>
    <row r="295" spans="1:22" s="446" customFormat="1" ht="188.5">
      <c r="A295" s="1388" t="s">
        <v>2099</v>
      </c>
      <c r="B295" s="1389" t="s">
        <v>2100</v>
      </c>
      <c r="C295" s="1390" t="s">
        <v>11560</v>
      </c>
      <c r="D295" s="1390" t="s">
        <v>11561</v>
      </c>
      <c r="E295" s="1391" t="s">
        <v>11562</v>
      </c>
      <c r="F295" s="1392" t="s">
        <v>3</v>
      </c>
      <c r="G295" s="1393" t="s">
        <v>2104</v>
      </c>
      <c r="H295" s="1393" t="s">
        <v>2104</v>
      </c>
      <c r="I295" s="1390" t="s">
        <v>18</v>
      </c>
      <c r="J295" s="1394" t="s">
        <v>11563</v>
      </c>
      <c r="K295" s="1390"/>
      <c r="L295" s="1391" t="s">
        <v>11546</v>
      </c>
      <c r="M295" s="1395">
        <v>179744</v>
      </c>
      <c r="N295" s="1400">
        <v>45352</v>
      </c>
      <c r="O295" s="1397">
        <v>2024</v>
      </c>
      <c r="P295" s="1397">
        <v>2024</v>
      </c>
      <c r="Q295" s="1398">
        <v>200</v>
      </c>
      <c r="R295" s="1390"/>
      <c r="S295" s="1399" t="s">
        <v>11564</v>
      </c>
      <c r="T295" s="8"/>
      <c r="U295" s="8" t="s">
        <v>12</v>
      </c>
      <c r="V295" s="8" t="s">
        <v>2278</v>
      </c>
    </row>
  </sheetData>
  <autoFilter ref="A1:V180" xr:uid="{00000000-0009-0000-0000-000000000000}">
    <filterColumn colId="0">
      <filters>
        <filter val="SPU Nitra"/>
      </filters>
    </filterColumn>
  </autoFilter>
  <dataValidations count="8">
    <dataValidation type="list" allowBlank="1" showInputMessage="1" showErrorMessage="1" sqref="F10 F15 F19:F20 I10 I15 I19:I20 F165 I165" xr:uid="{00000000-0002-0000-0000-000000000000}">
      <formula1>#REF!</formula1>
    </dataValidation>
    <dataValidation type="list" allowBlank="1" showInputMessage="1" showErrorMessage="1" sqref="H3:H162 H164:H165 H167:H169 H171 H173:H281 H283:H295" xr:uid="{00000000-0002-0000-0000-000001000000}">
      <formula1>INDIRECT("ODBORY["&amp;G3&amp;"]")</formula1>
    </dataValidation>
    <dataValidation type="list" allowBlank="1" showInputMessage="1" showErrorMessage="1" sqref="G3:G162 G164:G165 G167:G169 G171 G173:G281 G283:G295" xr:uid="{00000000-0002-0000-0000-000002000000}">
      <formula1>INDIRECT("PODSKUPINY["&amp;F3&amp;"]")</formula1>
    </dataValidation>
    <dataValidation type="list" allowBlank="1" showInputMessage="1" showErrorMessage="1" sqref="B3:B22 B24:B54 B56:B112 B123:B149 B114:B121 B152:B156 B158:B195 B200:B295" xr:uid="{00000000-0002-0000-0000-000003000000}">
      <formula1>INDIRECT("Fakulty["&amp;A3&amp;"]")</formula1>
    </dataValidation>
    <dataValidation type="list" allowBlank="1" showInputMessage="1" showErrorMessage="1" sqref="A3:A22 A24:A45 A56:A121 A123:A164 A170:A174 A193:A281 A283:A295" xr:uid="{00000000-0002-0000-0000-000004000000}">
      <formula1>INDIRECT("Vysokáškola[Vysoká škola]")</formula1>
    </dataValidation>
    <dataValidation type="list" allowBlank="1" showInputMessage="1" showErrorMessage="1" sqref="H163 H170 H172" xr:uid="{00000000-0002-0000-0000-000005000000}">
      <formula1>INDIRECT("ODBOR["&amp;G163&amp;"]")</formula1>
    </dataValidation>
    <dataValidation type="list" allowBlank="1" showInputMessage="1" showErrorMessage="1" sqref="G163 G170 G172" xr:uid="{00000000-0002-0000-0000-000006000000}">
      <formula1>INDIRECT("PODSKUPINA["&amp;F163&amp;"]")</formula1>
    </dataValidation>
    <dataValidation type="list" allowBlank="1" showInputMessage="1" showErrorMessage="1" sqref="F163 F170 F172" xr:uid="{00000000-0002-0000-0000-000007000000}">
      <formula1>INDIRECT("SKUPINA[SKUPINA ODBOROV VEDY A TECHNIKY]")</formula1>
    </dataValidation>
  </dataValidations>
  <hyperlinks>
    <hyperlink ref="J4" r:id="rId1" xr:uid="{00000000-0004-0000-0000-000000000000}"/>
    <hyperlink ref="J6" r:id="rId2" xr:uid="{00000000-0004-0000-0000-000001000000}"/>
    <hyperlink ref="J5" r:id="rId3" xr:uid="{00000000-0004-0000-0000-000002000000}"/>
    <hyperlink ref="J9" r:id="rId4" xr:uid="{00000000-0004-0000-0000-000003000000}"/>
    <hyperlink ref="J11" r:id="rId5" xr:uid="{00000000-0004-0000-0000-000004000000}"/>
    <hyperlink ref="J12" r:id="rId6" xr:uid="{00000000-0004-0000-0000-000005000000}"/>
    <hyperlink ref="J14" r:id="rId7" xr:uid="{00000000-0004-0000-0000-000006000000}"/>
    <hyperlink ref="J16" r:id="rId8" xr:uid="{00000000-0004-0000-0000-000007000000}"/>
    <hyperlink ref="J18" r:id="rId9" xr:uid="{00000000-0004-0000-0000-000008000000}"/>
    <hyperlink ref="J10" r:id="rId10" xr:uid="{00000000-0004-0000-0000-000009000000}"/>
    <hyperlink ref="J15" r:id="rId11" xr:uid="{00000000-0004-0000-0000-00000A000000}"/>
    <hyperlink ref="J19" r:id="rId12" xr:uid="{00000000-0004-0000-0000-00000B000000}"/>
    <hyperlink ref="J24" r:id="rId13" xr:uid="{00000000-0004-0000-0000-00000C000000}"/>
    <hyperlink ref="R24" r:id="rId14" xr:uid="{00000000-0004-0000-0000-00000D000000}"/>
    <hyperlink ref="J114" r:id="rId15" xr:uid="{00000000-0004-0000-0000-00000E000000}"/>
    <hyperlink ref="J116" r:id="rId16" xr:uid="{00000000-0004-0000-0000-00000F000000}"/>
    <hyperlink ref="J115" r:id="rId17" xr:uid="{00000000-0004-0000-0000-000010000000}"/>
    <hyperlink ref="J154" r:id="rId18" xr:uid="{00000000-0004-0000-0000-000011000000}"/>
    <hyperlink ref="J155" r:id="rId19" xr:uid="{00000000-0004-0000-0000-000012000000}"/>
    <hyperlink ref="J158" r:id="rId20" xr:uid="{00000000-0004-0000-0000-000013000000}"/>
    <hyperlink ref="J163" r:id="rId21" xr:uid="{00000000-0004-0000-0000-000014000000}"/>
    <hyperlink ref="J164" r:id="rId22" xr:uid="{00000000-0004-0000-0000-000015000000}"/>
    <hyperlink ref="D173" r:id="rId23" display="https://www.ujs.sk/hu/alkalmazottak/4991" xr:uid="{00000000-0004-0000-0000-000016000000}"/>
    <hyperlink ref="J177" r:id="rId24" xr:uid="{00000000-0004-0000-0000-000017000000}"/>
    <hyperlink ref="R177" r:id="rId25" xr:uid="{00000000-0004-0000-0000-000018000000}"/>
    <hyperlink ref="J179" r:id="rId26" xr:uid="{00000000-0004-0000-0000-000019000000}"/>
    <hyperlink ref="J180" r:id="rId27" xr:uid="{00000000-0004-0000-0000-00001A000000}"/>
    <hyperlink ref="R180" r:id="rId28" xr:uid="{00000000-0004-0000-0000-00001B000000}"/>
    <hyperlink ref="J182" r:id="rId29" xr:uid="{00000000-0004-0000-0000-00001C000000}"/>
    <hyperlink ref="E193" r:id="rId30" display="https://portal.ukf.sk/kvalita/index.php?r=projekty/projekty/view&amp;id=2941" xr:uid="{00000000-0004-0000-0000-00001D000000}"/>
    <hyperlink ref="E194" r:id="rId31" display="https://portal.ukf.sk/kvalita/index.php?r=projekty/projekty/view&amp;id=3003" xr:uid="{00000000-0004-0000-0000-00001E000000}"/>
    <hyperlink ref="R249" r:id="rId32" xr:uid="{00000000-0004-0000-0000-00001F000000}"/>
    <hyperlink ref="R250" r:id="rId33" xr:uid="{00000000-0004-0000-0000-000020000000}"/>
    <hyperlink ref="R251" r:id="rId34" xr:uid="{00000000-0004-0000-0000-000021000000}"/>
    <hyperlink ref="R252" r:id="rId35" xr:uid="{00000000-0004-0000-0000-000022000000}"/>
    <hyperlink ref="R253" r:id="rId36" xr:uid="{00000000-0004-0000-0000-000023000000}"/>
    <hyperlink ref="E254" r:id="rId37" xr:uid="{00000000-0004-0000-0000-000024000000}"/>
    <hyperlink ref="J255" r:id="rId38" xr:uid="{00000000-0004-0000-0000-000025000000}"/>
    <hyperlink ref="J268" r:id="rId39" display="https://www.avf.sk/vyzvy2024/challengesarchive/challenge12024.aspx" xr:uid="{00000000-0004-0000-0000-000026000000}"/>
    <hyperlink ref="J267" r:id="rId40" display="https://www.avf.sk/vyzvy2024/challengesarchive/challenge12024.aspx" xr:uid="{00000000-0004-0000-0000-000027000000}"/>
    <hyperlink ref="J266" r:id="rId41" display="https://www.avf.sk/vyzvy2024/challengesarchive/challenge12024.aspx" xr:uid="{00000000-0004-0000-0000-000028000000}"/>
    <hyperlink ref="J265" r:id="rId42" display="https://www.avf.sk/vyzvy2024/challengesarchive/challenge12024.aspx" xr:uid="{00000000-0004-0000-0000-000029000000}"/>
    <hyperlink ref="J264" r:id="rId43" display="https://www.avf.sk/vyzvy2024/challengesarchive/challenge12024.aspx" xr:uid="{00000000-0004-0000-0000-00002A000000}"/>
    <hyperlink ref="J263" r:id="rId44" display="https://www.avf.sk/vyzvy2024/challengesarchive/challenge12024.aspx" xr:uid="{00000000-0004-0000-0000-00002B000000}"/>
    <hyperlink ref="J262" r:id="rId45" display="https://www.avf.sk/vyzvy2024/challengesarchive/challenge12024.aspx" xr:uid="{00000000-0004-0000-0000-00002C000000}"/>
    <hyperlink ref="J261" r:id="rId46" display="https://www.avf.sk/vyzvy2024/challengesarchive/challenge12024.aspx" xr:uid="{00000000-0004-0000-0000-00002D000000}"/>
    <hyperlink ref="J260" r:id="rId47" display="https://www.avf.sk/vyzvy2024/challengesarchive/challenge12024.aspx" xr:uid="{00000000-0004-0000-0000-00002E000000}"/>
    <hyperlink ref="J259" r:id="rId48" display="https://www.avf.sk/vyzvy2024/challengesarchive/challenge12024.aspx" xr:uid="{00000000-0004-0000-0000-00002F000000}"/>
    <hyperlink ref="J258" r:id="rId49" display="https://www.avf.sk/vyzvy2024/challengesarchive/challenge12024.aspx" xr:uid="{00000000-0004-0000-0000-000030000000}"/>
    <hyperlink ref="J257" r:id="rId50" display="https://www.avf.sk/vyzvy2024/challengesarchive/challenge12024.aspx" xr:uid="{00000000-0004-0000-0000-000031000000}"/>
    <hyperlink ref="J256" r:id="rId51" display="https://www.avf.sk/vyzvy2024/challengesarchive/challenge12024.aspx" xr:uid="{00000000-0004-0000-0000-000032000000}"/>
    <hyperlink ref="J270" r:id="rId52" xr:uid="{00000000-0004-0000-0000-000033000000}"/>
    <hyperlink ref="J280" r:id="rId53" xr:uid="{00000000-0004-0000-0000-000034000000}"/>
    <hyperlink ref="J283" r:id="rId54" xr:uid="{00000000-0004-0000-0000-000035000000}"/>
    <hyperlink ref="J284" r:id="rId55" xr:uid="{00000000-0004-0000-0000-000036000000}"/>
    <hyperlink ref="J285" r:id="rId56" xr:uid="{00000000-0004-0000-0000-000037000000}"/>
    <hyperlink ref="J286" r:id="rId57" xr:uid="{00000000-0004-0000-0000-000038000000}"/>
    <hyperlink ref="J287" r:id="rId58" xr:uid="{00000000-0004-0000-0000-000039000000}"/>
    <hyperlink ref="J288" r:id="rId59" xr:uid="{00000000-0004-0000-0000-00003A000000}"/>
    <hyperlink ref="J289" r:id="rId60" xr:uid="{00000000-0004-0000-0000-00003B000000}"/>
    <hyperlink ref="J290" r:id="rId61" xr:uid="{00000000-0004-0000-0000-00003C000000}"/>
    <hyperlink ref="J291" r:id="rId62" xr:uid="{00000000-0004-0000-0000-00003D000000}"/>
    <hyperlink ref="J292" r:id="rId63" xr:uid="{00000000-0004-0000-0000-00003E000000}"/>
    <hyperlink ref="J293" r:id="rId64" xr:uid="{00000000-0004-0000-0000-00003F000000}"/>
    <hyperlink ref="J294" r:id="rId65" xr:uid="{00000000-0004-0000-0000-000040000000}"/>
    <hyperlink ref="J295" r:id="rId66" xr:uid="{00000000-0004-0000-0000-000041000000}"/>
  </hyperlinks>
  <pageMargins left="0.7" right="0.7" top="0.75" bottom="0.75" header="0.3" footer="0.3"/>
  <legacyDrawing r:id="rId6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V1022"/>
  <sheetViews>
    <sheetView topLeftCell="A47" zoomScaleNormal="100" workbookViewId="0">
      <selection activeCell="D52" sqref="D52"/>
    </sheetView>
  </sheetViews>
  <sheetFormatPr defaultRowHeight="14.5"/>
  <cols>
    <col min="1" max="2" width="24.7265625" customWidth="1"/>
    <col min="3" max="3" width="22.7265625" customWidth="1"/>
    <col min="4" max="4" width="24.1796875" customWidth="1"/>
    <col min="5" max="5" width="16.453125" customWidth="1"/>
    <col min="6" max="6" width="19.1796875" customWidth="1"/>
    <col min="7" max="7" width="19" customWidth="1"/>
    <col min="8" max="8" width="20.81640625" customWidth="1"/>
    <col min="9" max="9" width="26.26953125" customWidth="1"/>
    <col min="10" max="10" width="21" customWidth="1"/>
    <col min="11" max="11" width="21.453125" customWidth="1"/>
    <col min="12" max="12" width="26.1796875" customWidth="1"/>
    <col min="13" max="13" width="13" customWidth="1"/>
    <col min="14" max="14" width="13.81640625" customWidth="1"/>
    <col min="15" max="15" width="15.453125" customWidth="1"/>
    <col min="16" max="16" width="15.81640625" customWidth="1"/>
    <col min="17" max="17" width="19.7265625" customWidth="1"/>
    <col min="18" max="18" width="31.54296875" customWidth="1"/>
    <col min="19" max="19" width="27.1796875" customWidth="1"/>
    <col min="20" max="20" width="26.26953125" customWidth="1"/>
    <col min="22" max="22" width="28.54296875" customWidth="1"/>
  </cols>
  <sheetData>
    <row r="1" spans="1:22" s="490" customFormat="1" ht="32.25" customHeight="1">
      <c r="A1" s="489" t="s">
        <v>2207</v>
      </c>
      <c r="P1" s="491"/>
      <c r="Q1" s="492"/>
      <c r="U1" s="493"/>
      <c r="V1" s="493"/>
    </row>
    <row r="2" spans="1:22" s="270" customFormat="1" ht="138" customHeight="1" thickBot="1">
      <c r="A2" s="494" t="s">
        <v>20</v>
      </c>
      <c r="B2" s="484" t="s">
        <v>21</v>
      </c>
      <c r="C2" s="484" t="s">
        <v>2111</v>
      </c>
      <c r="D2" s="484" t="s">
        <v>2112</v>
      </c>
      <c r="E2" s="484" t="s">
        <v>24</v>
      </c>
      <c r="F2" s="495" t="s">
        <v>25</v>
      </c>
      <c r="G2" s="495" t="s">
        <v>26</v>
      </c>
      <c r="H2" s="495" t="s">
        <v>27</v>
      </c>
      <c r="I2" s="484" t="s">
        <v>28</v>
      </c>
      <c r="J2" s="484" t="s">
        <v>2208</v>
      </c>
      <c r="K2" s="484" t="s">
        <v>2114</v>
      </c>
      <c r="L2" s="484" t="s">
        <v>31</v>
      </c>
      <c r="M2" s="484" t="s">
        <v>2209</v>
      </c>
      <c r="N2" s="484" t="s">
        <v>33</v>
      </c>
      <c r="O2" s="484" t="s">
        <v>34</v>
      </c>
      <c r="P2" s="496" t="s">
        <v>35</v>
      </c>
      <c r="Q2" s="488" t="s">
        <v>36</v>
      </c>
      <c r="R2" s="484" t="s">
        <v>37</v>
      </c>
      <c r="S2" s="484" t="s">
        <v>38</v>
      </c>
      <c r="T2" s="484" t="s">
        <v>2118</v>
      </c>
      <c r="U2" s="269" t="s">
        <v>40</v>
      </c>
      <c r="V2" s="269" t="s">
        <v>41</v>
      </c>
    </row>
    <row r="3" spans="1:22" s="9" customFormat="1" ht="101.5" thickBot="1">
      <c r="A3" s="1" t="s">
        <v>1</v>
      </c>
      <c r="B3" s="2" t="s">
        <v>9</v>
      </c>
      <c r="C3" s="3" t="s">
        <v>2225</v>
      </c>
      <c r="D3" s="3" t="s">
        <v>2226</v>
      </c>
      <c r="E3" s="4"/>
      <c r="F3" s="31" t="s">
        <v>3</v>
      </c>
      <c r="G3" s="31" t="s">
        <v>4</v>
      </c>
      <c r="H3" s="31" t="s">
        <v>2122</v>
      </c>
      <c r="I3" s="12" t="s">
        <v>6</v>
      </c>
      <c r="J3" s="4" t="s">
        <v>2227</v>
      </c>
      <c r="K3" s="4"/>
      <c r="L3" s="4" t="s">
        <v>2228</v>
      </c>
      <c r="M3" s="550">
        <v>30230314</v>
      </c>
      <c r="N3" s="10">
        <v>45327</v>
      </c>
      <c r="O3" s="10">
        <v>45327</v>
      </c>
      <c r="P3" s="10">
        <v>45657</v>
      </c>
      <c r="Q3" s="6">
        <v>500</v>
      </c>
      <c r="R3" s="13" t="s">
        <v>2229</v>
      </c>
      <c r="S3" s="4"/>
      <c r="T3" s="11"/>
      <c r="U3" s="8" t="s">
        <v>2198</v>
      </c>
      <c r="V3" s="8" t="s">
        <v>2230</v>
      </c>
    </row>
    <row r="4" spans="1:22" s="9" customFormat="1" ht="31.5" thickBot="1">
      <c r="A4" s="1" t="s">
        <v>1</v>
      </c>
      <c r="B4" s="2" t="s">
        <v>9</v>
      </c>
      <c r="C4" s="3" t="s">
        <v>2231</v>
      </c>
      <c r="D4" s="3" t="s">
        <v>2232</v>
      </c>
      <c r="E4" s="4"/>
      <c r="F4" s="31" t="s">
        <v>3</v>
      </c>
      <c r="G4" s="31" t="s">
        <v>4</v>
      </c>
      <c r="H4" s="31" t="s">
        <v>10</v>
      </c>
      <c r="I4" s="12" t="s">
        <v>6</v>
      </c>
      <c r="J4" s="4" t="s">
        <v>2233</v>
      </c>
      <c r="K4" s="4"/>
      <c r="L4" s="4" t="s">
        <v>2234</v>
      </c>
      <c r="M4" s="551">
        <v>35799498</v>
      </c>
      <c r="N4" s="10">
        <v>45541</v>
      </c>
      <c r="O4" s="10">
        <v>45541</v>
      </c>
      <c r="P4" s="10">
        <v>45657</v>
      </c>
      <c r="Q4" s="6">
        <v>100</v>
      </c>
      <c r="R4" s="4" t="s">
        <v>2235</v>
      </c>
      <c r="S4" s="4" t="s">
        <v>2236</v>
      </c>
      <c r="T4" s="11"/>
      <c r="U4" s="8" t="s">
        <v>2198</v>
      </c>
      <c r="V4" s="8" t="s">
        <v>2230</v>
      </c>
    </row>
    <row r="5" spans="1:22" s="9" customFormat="1" ht="38" thickBot="1">
      <c r="A5" s="1" t="s">
        <v>1</v>
      </c>
      <c r="B5" s="2" t="s">
        <v>2</v>
      </c>
      <c r="C5" s="3" t="s">
        <v>2237</v>
      </c>
      <c r="D5" s="3" t="s">
        <v>2238</v>
      </c>
      <c r="E5" s="4" t="s">
        <v>2239</v>
      </c>
      <c r="F5" s="31" t="s">
        <v>3</v>
      </c>
      <c r="G5" s="31" t="s">
        <v>4</v>
      </c>
      <c r="H5" s="31" t="s">
        <v>5</v>
      </c>
      <c r="I5" s="12" t="s">
        <v>6</v>
      </c>
      <c r="J5" s="4" t="s">
        <v>2240</v>
      </c>
      <c r="K5" s="4" t="s">
        <v>2241</v>
      </c>
      <c r="L5" s="4" t="s">
        <v>2242</v>
      </c>
      <c r="M5" s="501">
        <v>30857571</v>
      </c>
      <c r="N5" s="10">
        <v>45600</v>
      </c>
      <c r="O5" s="5">
        <v>2025</v>
      </c>
      <c r="P5" s="5">
        <v>2025</v>
      </c>
      <c r="Q5" s="6">
        <v>1000</v>
      </c>
      <c r="R5" s="4"/>
      <c r="S5" s="4" t="s">
        <v>2243</v>
      </c>
      <c r="T5" s="11"/>
      <c r="U5" s="8" t="s">
        <v>8</v>
      </c>
      <c r="V5" s="8"/>
    </row>
    <row r="6" spans="1:22" s="9" customFormat="1" ht="50.5" thickBot="1">
      <c r="A6" s="1" t="s">
        <v>1</v>
      </c>
      <c r="B6" s="2" t="s">
        <v>2</v>
      </c>
      <c r="C6" s="3" t="s">
        <v>2244</v>
      </c>
      <c r="D6" s="3" t="s">
        <v>2238</v>
      </c>
      <c r="E6" s="4" t="s">
        <v>2245</v>
      </c>
      <c r="F6" s="31" t="s">
        <v>3</v>
      </c>
      <c r="G6" s="31" t="s">
        <v>4</v>
      </c>
      <c r="H6" s="31" t="s">
        <v>5</v>
      </c>
      <c r="I6" s="12" t="s">
        <v>6</v>
      </c>
      <c r="J6" s="4" t="s">
        <v>2240</v>
      </c>
      <c r="K6" s="4" t="s">
        <v>2241</v>
      </c>
      <c r="L6" s="4" t="s">
        <v>2242</v>
      </c>
      <c r="M6" s="501">
        <v>30857571</v>
      </c>
      <c r="N6" s="10">
        <v>45600</v>
      </c>
      <c r="O6" s="5">
        <v>2025</v>
      </c>
      <c r="P6" s="5">
        <v>2025</v>
      </c>
      <c r="Q6" s="6">
        <v>1000</v>
      </c>
      <c r="R6" s="4"/>
      <c r="S6" s="4" t="s">
        <v>2243</v>
      </c>
      <c r="T6" s="11"/>
      <c r="U6" s="8" t="s">
        <v>12</v>
      </c>
      <c r="V6" s="8"/>
    </row>
    <row r="7" spans="1:22" s="9" customFormat="1" ht="363" thickBot="1">
      <c r="A7" s="1" t="s">
        <v>1</v>
      </c>
      <c r="B7" s="2" t="s">
        <v>9</v>
      </c>
      <c r="C7" s="3" t="s">
        <v>2246</v>
      </c>
      <c r="D7" s="3" t="s">
        <v>2247</v>
      </c>
      <c r="E7" s="4" t="s">
        <v>2248</v>
      </c>
      <c r="F7" s="31" t="s">
        <v>3</v>
      </c>
      <c r="G7" s="31" t="s">
        <v>4</v>
      </c>
      <c r="H7" s="31" t="s">
        <v>10</v>
      </c>
      <c r="I7" s="12" t="s">
        <v>6</v>
      </c>
      <c r="J7" s="4" t="s">
        <v>2249</v>
      </c>
      <c r="K7" s="4" t="s">
        <v>2250</v>
      </c>
      <c r="L7" s="4" t="s">
        <v>2242</v>
      </c>
      <c r="M7" s="501">
        <v>30857571</v>
      </c>
      <c r="N7" s="10">
        <v>45623</v>
      </c>
      <c r="O7" s="10">
        <v>45623</v>
      </c>
      <c r="P7" s="10">
        <v>46022</v>
      </c>
      <c r="Q7" s="6">
        <v>1000</v>
      </c>
      <c r="R7" t="s">
        <v>2251</v>
      </c>
      <c r="S7" s="4" t="s">
        <v>2252</v>
      </c>
      <c r="T7" s="11"/>
      <c r="U7" s="8" t="s">
        <v>12</v>
      </c>
      <c r="V7" s="8"/>
    </row>
    <row r="8" spans="1:22" s="9" customFormat="1" ht="250.5" thickBot="1">
      <c r="A8" s="1" t="s">
        <v>1</v>
      </c>
      <c r="B8" s="2" t="s">
        <v>9</v>
      </c>
      <c r="C8" s="3" t="s">
        <v>2253</v>
      </c>
      <c r="D8" s="3" t="s">
        <v>2247</v>
      </c>
      <c r="E8" s="4" t="s">
        <v>2254</v>
      </c>
      <c r="F8" s="552" t="s">
        <v>3</v>
      </c>
      <c r="G8" s="31" t="s">
        <v>4</v>
      </c>
      <c r="H8" s="31" t="s">
        <v>2122</v>
      </c>
      <c r="I8" s="12" t="s">
        <v>6</v>
      </c>
      <c r="J8" s="4" t="s">
        <v>2255</v>
      </c>
      <c r="K8" s="4" t="s">
        <v>2250</v>
      </c>
      <c r="L8" s="4" t="s">
        <v>2242</v>
      </c>
      <c r="M8" s="501">
        <v>30857571</v>
      </c>
      <c r="N8" s="10">
        <v>45622</v>
      </c>
      <c r="O8" s="5">
        <v>2024</v>
      </c>
      <c r="P8" s="5">
        <v>2025</v>
      </c>
      <c r="Q8" s="6">
        <v>1500</v>
      </c>
      <c r="R8" s="11" t="s">
        <v>2256</v>
      </c>
      <c r="S8" s="4" t="s">
        <v>2257</v>
      </c>
      <c r="T8" s="11"/>
      <c r="U8" s="8" t="s">
        <v>12</v>
      </c>
      <c r="V8" s="8"/>
    </row>
    <row r="9" spans="1:22" s="7" customFormat="1" ht="293.25" customHeight="1">
      <c r="A9" s="46" t="s">
        <v>43</v>
      </c>
      <c r="B9" s="2" t="s">
        <v>44</v>
      </c>
      <c r="C9" s="47" t="s">
        <v>2313</v>
      </c>
      <c r="D9" s="47" t="s">
        <v>2314</v>
      </c>
      <c r="E9" s="561" t="s">
        <v>2315</v>
      </c>
      <c r="F9" s="562" t="s">
        <v>47</v>
      </c>
      <c r="G9" s="563" t="s">
        <v>48</v>
      </c>
      <c r="H9" s="564" t="s">
        <v>49</v>
      </c>
      <c r="I9" s="284" t="s">
        <v>50</v>
      </c>
      <c r="J9" s="4" t="s">
        <v>2316</v>
      </c>
      <c r="K9" s="4" t="s">
        <v>2317</v>
      </c>
      <c r="L9" s="47" t="s">
        <v>2318</v>
      </c>
      <c r="M9" s="14">
        <v>54345944</v>
      </c>
      <c r="N9" s="49">
        <v>44926</v>
      </c>
      <c r="O9" s="4">
        <v>2023</v>
      </c>
      <c r="P9" s="4">
        <v>2025</v>
      </c>
      <c r="Q9" s="6">
        <v>15000</v>
      </c>
      <c r="R9" s="4"/>
      <c r="S9" s="4" t="s">
        <v>2319</v>
      </c>
      <c r="T9" s="4"/>
      <c r="U9" s="8" t="s">
        <v>8</v>
      </c>
      <c r="V9" s="8"/>
    </row>
    <row r="10" spans="1:22" s="7" customFormat="1" ht="159.75" customHeight="1">
      <c r="A10" s="46" t="s">
        <v>43</v>
      </c>
      <c r="B10" s="2" t="s">
        <v>44</v>
      </c>
      <c r="C10" s="565" t="s">
        <v>2320</v>
      </c>
      <c r="D10" s="565" t="s">
        <v>2314</v>
      </c>
      <c r="E10" s="566" t="s">
        <v>2321</v>
      </c>
      <c r="F10" s="567" t="s">
        <v>47</v>
      </c>
      <c r="G10" s="568" t="s">
        <v>48</v>
      </c>
      <c r="H10" s="569" t="s">
        <v>1739</v>
      </c>
      <c r="I10" s="284" t="s">
        <v>50</v>
      </c>
      <c r="J10" s="4" t="s">
        <v>2292</v>
      </c>
      <c r="K10" s="4"/>
      <c r="L10" s="565" t="s">
        <v>2322</v>
      </c>
      <c r="M10" s="570">
        <v>34000445</v>
      </c>
      <c r="N10" s="49">
        <v>45299</v>
      </c>
      <c r="O10" s="4">
        <v>2024</v>
      </c>
      <c r="P10" s="4">
        <v>2024</v>
      </c>
      <c r="Q10" s="6">
        <v>2126</v>
      </c>
      <c r="R10" s="4"/>
      <c r="S10" s="4" t="s">
        <v>2323</v>
      </c>
      <c r="T10" s="4"/>
      <c r="U10" s="8" t="s">
        <v>12</v>
      </c>
      <c r="V10" s="8"/>
    </row>
    <row r="11" spans="1:22" s="7" customFormat="1" ht="75" customHeight="1">
      <c r="A11" s="46" t="s">
        <v>43</v>
      </c>
      <c r="B11" s="2" t="s">
        <v>89</v>
      </c>
      <c r="C11" s="4" t="s">
        <v>2324</v>
      </c>
      <c r="D11" s="4" t="s">
        <v>2325</v>
      </c>
      <c r="E11" s="561" t="s">
        <v>2326</v>
      </c>
      <c r="F11" s="571" t="s">
        <v>47</v>
      </c>
      <c r="G11" s="572" t="s">
        <v>48</v>
      </c>
      <c r="H11" s="573" t="s">
        <v>105</v>
      </c>
      <c r="I11" s="284" t="s">
        <v>50</v>
      </c>
      <c r="J11" s="4" t="s">
        <v>2327</v>
      </c>
      <c r="K11" s="4"/>
      <c r="L11" s="4" t="s">
        <v>2328</v>
      </c>
      <c r="M11" s="14">
        <v>46031103</v>
      </c>
      <c r="N11" s="49"/>
      <c r="O11" s="4">
        <v>2023</v>
      </c>
      <c r="P11" s="4">
        <v>2024</v>
      </c>
      <c r="Q11" s="6">
        <v>0</v>
      </c>
      <c r="R11" s="4"/>
      <c r="S11" s="4" t="s">
        <v>2329</v>
      </c>
      <c r="T11" s="4"/>
      <c r="U11" s="8" t="s">
        <v>2198</v>
      </c>
      <c r="V11" s="8" t="s">
        <v>2330</v>
      </c>
    </row>
    <row r="12" spans="1:22" s="7" customFormat="1" ht="237.5">
      <c r="A12" s="46" t="s">
        <v>43</v>
      </c>
      <c r="B12" s="2" t="s">
        <v>120</v>
      </c>
      <c r="C12" s="4" t="s">
        <v>2331</v>
      </c>
      <c r="D12" s="234" t="s">
        <v>2332</v>
      </c>
      <c r="E12" s="561" t="s">
        <v>2333</v>
      </c>
      <c r="F12" s="574" t="s">
        <v>246</v>
      </c>
      <c r="G12" s="572" t="s">
        <v>467</v>
      </c>
      <c r="H12" s="575" t="s">
        <v>2334</v>
      </c>
      <c r="I12" s="284" t="s">
        <v>467</v>
      </c>
      <c r="J12" s="4" t="s">
        <v>2335</v>
      </c>
      <c r="K12" s="4"/>
      <c r="L12" s="4" t="s">
        <v>2336</v>
      </c>
      <c r="M12" s="4">
        <v>50149237</v>
      </c>
      <c r="N12" s="49">
        <v>44711</v>
      </c>
      <c r="O12" s="57">
        <v>2022</v>
      </c>
      <c r="P12" s="57">
        <v>2023</v>
      </c>
      <c r="Q12" s="6">
        <v>4200</v>
      </c>
      <c r="R12" s="4" t="s">
        <v>88</v>
      </c>
      <c r="S12" s="4" t="s">
        <v>2337</v>
      </c>
      <c r="T12" s="4"/>
      <c r="U12" s="8" t="s">
        <v>12</v>
      </c>
      <c r="V12" s="8"/>
    </row>
    <row r="13" spans="1:22" s="7" customFormat="1" ht="125">
      <c r="A13" s="46" t="s">
        <v>43</v>
      </c>
      <c r="B13" s="2" t="s">
        <v>120</v>
      </c>
      <c r="C13" s="4" t="s">
        <v>2338</v>
      </c>
      <c r="D13" s="4" t="s">
        <v>2339</v>
      </c>
      <c r="E13" s="561" t="s">
        <v>2340</v>
      </c>
      <c r="F13" s="574" t="s">
        <v>246</v>
      </c>
      <c r="G13" s="576" t="s">
        <v>879</v>
      </c>
      <c r="H13" s="575" t="s">
        <v>1788</v>
      </c>
      <c r="I13" s="284" t="s">
        <v>467</v>
      </c>
      <c r="J13" s="4" t="s">
        <v>2335</v>
      </c>
      <c r="K13" s="4"/>
      <c r="L13" s="4" t="s">
        <v>2341</v>
      </c>
      <c r="M13" s="4">
        <v>53831691</v>
      </c>
      <c r="N13" s="49">
        <v>45412</v>
      </c>
      <c r="O13" s="4">
        <v>2024</v>
      </c>
      <c r="P13" s="4">
        <v>2025</v>
      </c>
      <c r="Q13" s="6">
        <v>0</v>
      </c>
      <c r="R13" s="4" t="s">
        <v>2342</v>
      </c>
      <c r="S13" s="4" t="s">
        <v>2343</v>
      </c>
      <c r="T13" s="4"/>
      <c r="U13" s="8" t="s">
        <v>2198</v>
      </c>
      <c r="V13" s="8" t="s">
        <v>2330</v>
      </c>
    </row>
    <row r="14" spans="1:22" s="7" customFormat="1" ht="400">
      <c r="A14" s="46" t="s">
        <v>43</v>
      </c>
      <c r="B14" s="2" t="s">
        <v>129</v>
      </c>
      <c r="C14" s="577" t="s">
        <v>2344</v>
      </c>
      <c r="D14" s="578" t="s">
        <v>2345</v>
      </c>
      <c r="E14" s="561" t="s">
        <v>2346</v>
      </c>
      <c r="F14" s="571" t="s">
        <v>47</v>
      </c>
      <c r="G14" s="572" t="s">
        <v>48</v>
      </c>
      <c r="H14" s="573" t="s">
        <v>132</v>
      </c>
      <c r="I14" s="284" t="s">
        <v>50</v>
      </c>
      <c r="J14" s="4" t="s">
        <v>2327</v>
      </c>
      <c r="K14" s="4" t="s">
        <v>2347</v>
      </c>
      <c r="L14" s="578" t="s">
        <v>2348</v>
      </c>
      <c r="M14" s="14">
        <v>46658726</v>
      </c>
      <c r="N14" s="49">
        <v>45539</v>
      </c>
      <c r="O14" s="578">
        <v>2024</v>
      </c>
      <c r="P14" s="578">
        <v>2027</v>
      </c>
      <c r="Q14" s="579">
        <v>6144</v>
      </c>
      <c r="R14" s="4" t="s">
        <v>2349</v>
      </c>
      <c r="S14" s="4" t="s">
        <v>2350</v>
      </c>
      <c r="T14" s="4"/>
      <c r="U14" s="8" t="s">
        <v>12</v>
      </c>
      <c r="V14" s="8"/>
    </row>
    <row r="15" spans="1:22" s="7" customFormat="1" ht="362.5">
      <c r="A15" s="46" t="s">
        <v>43</v>
      </c>
      <c r="B15" s="2" t="s">
        <v>129</v>
      </c>
      <c r="C15" s="577" t="s">
        <v>2351</v>
      </c>
      <c r="D15" s="578" t="s">
        <v>2352</v>
      </c>
      <c r="E15" s="580" t="s">
        <v>2353</v>
      </c>
      <c r="F15" s="571" t="s">
        <v>47</v>
      </c>
      <c r="G15" s="572" t="s">
        <v>48</v>
      </c>
      <c r="H15" s="573" t="s">
        <v>132</v>
      </c>
      <c r="I15" s="284" t="s">
        <v>50</v>
      </c>
      <c r="J15" s="4" t="s">
        <v>2327</v>
      </c>
      <c r="K15" s="4" t="s">
        <v>2347</v>
      </c>
      <c r="L15" s="578" t="s">
        <v>2354</v>
      </c>
      <c r="M15" s="14">
        <v>36272604</v>
      </c>
      <c r="N15" s="49">
        <v>45539</v>
      </c>
      <c r="O15" s="578">
        <v>2024</v>
      </c>
      <c r="P15" s="578">
        <v>2027</v>
      </c>
      <c r="Q15" s="579">
        <v>6144</v>
      </c>
      <c r="R15" s="4" t="s">
        <v>2355</v>
      </c>
      <c r="S15" s="4" t="s">
        <v>2356</v>
      </c>
      <c r="T15" s="4"/>
      <c r="U15" s="8" t="s">
        <v>12</v>
      </c>
      <c r="V15" s="8"/>
    </row>
    <row r="16" spans="1:22" s="7" customFormat="1" ht="140.25" customHeight="1">
      <c r="A16" s="46" t="s">
        <v>43</v>
      </c>
      <c r="B16" s="2" t="s">
        <v>129</v>
      </c>
      <c r="C16" s="577" t="s">
        <v>2357</v>
      </c>
      <c r="D16" s="577" t="s">
        <v>2358</v>
      </c>
      <c r="E16" s="561" t="s">
        <v>2359</v>
      </c>
      <c r="F16" s="571" t="s">
        <v>47</v>
      </c>
      <c r="G16" s="572" t="s">
        <v>48</v>
      </c>
      <c r="H16" s="573" t="s">
        <v>132</v>
      </c>
      <c r="I16" s="284" t="s">
        <v>50</v>
      </c>
      <c r="J16" s="4" t="s">
        <v>2327</v>
      </c>
      <c r="K16" s="4" t="s">
        <v>2347</v>
      </c>
      <c r="L16" s="578" t="s">
        <v>2360</v>
      </c>
      <c r="M16" s="14">
        <v>36744930</v>
      </c>
      <c r="N16" s="49">
        <v>45196</v>
      </c>
      <c r="O16" s="578">
        <v>2023</v>
      </c>
      <c r="P16" s="578">
        <v>2026</v>
      </c>
      <c r="Q16" s="579">
        <v>18595</v>
      </c>
      <c r="R16" s="4" t="s">
        <v>2361</v>
      </c>
      <c r="S16" s="4" t="s">
        <v>2362</v>
      </c>
      <c r="T16" s="4"/>
      <c r="U16" s="8" t="s">
        <v>12</v>
      </c>
      <c r="V16" s="8"/>
    </row>
    <row r="17" spans="1:22" s="7" customFormat="1" ht="191.25" customHeight="1">
      <c r="A17" s="46" t="s">
        <v>43</v>
      </c>
      <c r="B17" s="2" t="s">
        <v>129</v>
      </c>
      <c r="C17" s="577" t="s">
        <v>2363</v>
      </c>
      <c r="D17" s="578" t="s">
        <v>2364</v>
      </c>
      <c r="E17" s="561" t="s">
        <v>2365</v>
      </c>
      <c r="F17" s="571" t="s">
        <v>47</v>
      </c>
      <c r="G17" s="572" t="s">
        <v>48</v>
      </c>
      <c r="H17" s="573" t="s">
        <v>132</v>
      </c>
      <c r="I17" s="284" t="s">
        <v>50</v>
      </c>
      <c r="J17" s="4" t="s">
        <v>2327</v>
      </c>
      <c r="K17" s="4" t="s">
        <v>2347</v>
      </c>
      <c r="L17" s="578" t="s">
        <v>2366</v>
      </c>
      <c r="M17" s="14">
        <v>53927206</v>
      </c>
      <c r="N17" s="49">
        <v>45539</v>
      </c>
      <c r="O17" s="578">
        <v>2024</v>
      </c>
      <c r="P17" s="578">
        <v>2027</v>
      </c>
      <c r="Q17" s="579">
        <v>6144</v>
      </c>
      <c r="R17" s="216" t="s">
        <v>2367</v>
      </c>
      <c r="S17" s="4" t="s">
        <v>2368</v>
      </c>
      <c r="T17" s="4"/>
      <c r="U17" s="8" t="s">
        <v>12</v>
      </c>
      <c r="V17" s="8"/>
    </row>
    <row r="18" spans="1:22" s="7" customFormat="1" ht="162.5">
      <c r="A18" s="46" t="s">
        <v>43</v>
      </c>
      <c r="B18" s="2" t="s">
        <v>129</v>
      </c>
      <c r="C18" s="577" t="s">
        <v>2369</v>
      </c>
      <c r="D18" s="577" t="s">
        <v>2370</v>
      </c>
      <c r="E18" s="561" t="s">
        <v>2371</v>
      </c>
      <c r="F18" s="571" t="s">
        <v>47</v>
      </c>
      <c r="G18" s="572" t="s">
        <v>48</v>
      </c>
      <c r="H18" s="573" t="s">
        <v>132</v>
      </c>
      <c r="I18" s="284" t="s">
        <v>50</v>
      </c>
      <c r="J18" s="4" t="s">
        <v>2327</v>
      </c>
      <c r="K18" s="4" t="s">
        <v>2347</v>
      </c>
      <c r="L18" s="578" t="s">
        <v>2372</v>
      </c>
      <c r="M18" s="14">
        <v>50659669</v>
      </c>
      <c r="N18" s="49">
        <v>44453</v>
      </c>
      <c r="O18" s="578">
        <v>2021</v>
      </c>
      <c r="P18" s="578">
        <v>2024</v>
      </c>
      <c r="Q18" s="579">
        <v>7985</v>
      </c>
      <c r="R18" s="4" t="s">
        <v>2373</v>
      </c>
      <c r="S18" s="4" t="s">
        <v>2374</v>
      </c>
      <c r="T18" s="4"/>
      <c r="U18" s="8" t="s">
        <v>12</v>
      </c>
      <c r="V18" s="8"/>
    </row>
    <row r="19" spans="1:22" s="7" customFormat="1" ht="178.5" customHeight="1">
      <c r="A19" s="46" t="s">
        <v>43</v>
      </c>
      <c r="B19" s="2" t="s">
        <v>129</v>
      </c>
      <c r="C19" s="577" t="s">
        <v>2375</v>
      </c>
      <c r="D19" s="577" t="s">
        <v>2358</v>
      </c>
      <c r="E19" s="561" t="s">
        <v>2376</v>
      </c>
      <c r="F19" s="571" t="s">
        <v>47</v>
      </c>
      <c r="G19" s="572" t="s">
        <v>48</v>
      </c>
      <c r="H19" s="573" t="s">
        <v>132</v>
      </c>
      <c r="I19" s="284" t="s">
        <v>50</v>
      </c>
      <c r="J19" s="4" t="s">
        <v>2327</v>
      </c>
      <c r="K19" s="4" t="s">
        <v>2347</v>
      </c>
      <c r="L19" s="578" t="s">
        <v>2377</v>
      </c>
      <c r="M19" s="14">
        <v>46376747</v>
      </c>
      <c r="N19" s="49">
        <v>44461</v>
      </c>
      <c r="O19" s="578">
        <v>2021</v>
      </c>
      <c r="P19" s="578">
        <v>2024</v>
      </c>
      <c r="Q19" s="581">
        <v>0</v>
      </c>
      <c r="R19" s="4" t="s">
        <v>2378</v>
      </c>
      <c r="S19" s="4" t="s">
        <v>2379</v>
      </c>
      <c r="T19" s="4"/>
      <c r="U19" s="8" t="s">
        <v>2198</v>
      </c>
      <c r="V19" s="8" t="s">
        <v>2330</v>
      </c>
    </row>
    <row r="20" spans="1:22" s="7" customFormat="1" ht="116">
      <c r="A20" s="582" t="s">
        <v>43</v>
      </c>
      <c r="B20" s="61" t="s">
        <v>150</v>
      </c>
      <c r="C20" s="583" t="s">
        <v>2380</v>
      </c>
      <c r="D20" s="68" t="s">
        <v>2381</v>
      </c>
      <c r="E20" s="584" t="s">
        <v>2382</v>
      </c>
      <c r="F20" s="571" t="s">
        <v>47</v>
      </c>
      <c r="G20" s="572" t="s">
        <v>48</v>
      </c>
      <c r="H20" s="573" t="s">
        <v>2383</v>
      </c>
      <c r="I20" s="585" t="s">
        <v>50</v>
      </c>
      <c r="J20" s="68" t="s">
        <v>2384</v>
      </c>
      <c r="K20" s="68"/>
      <c r="L20" s="68" t="s">
        <v>2385</v>
      </c>
      <c r="M20" s="586">
        <v>46806903</v>
      </c>
      <c r="N20" s="69">
        <v>45169</v>
      </c>
      <c r="O20" s="68">
        <v>2023</v>
      </c>
      <c r="P20" s="68">
        <v>2024</v>
      </c>
      <c r="Q20" s="579">
        <v>500</v>
      </c>
      <c r="R20" s="68"/>
      <c r="S20" s="68" t="s">
        <v>2386</v>
      </c>
      <c r="T20" s="68"/>
      <c r="U20" s="8" t="s">
        <v>12</v>
      </c>
      <c r="V20" s="8"/>
    </row>
    <row r="21" spans="1:22" s="7" customFormat="1" ht="116">
      <c r="A21" s="582" t="s">
        <v>43</v>
      </c>
      <c r="B21" s="61" t="s">
        <v>150</v>
      </c>
      <c r="C21" s="583" t="s">
        <v>2387</v>
      </c>
      <c r="D21" s="68" t="s">
        <v>2388</v>
      </c>
      <c r="E21" s="584" t="s">
        <v>2382</v>
      </c>
      <c r="F21" s="571" t="s">
        <v>47</v>
      </c>
      <c r="G21" s="572" t="s">
        <v>48</v>
      </c>
      <c r="H21" s="573" t="s">
        <v>2383</v>
      </c>
      <c r="I21" s="585" t="s">
        <v>50</v>
      </c>
      <c r="J21" s="68" t="s">
        <v>2384</v>
      </c>
      <c r="K21" s="68"/>
      <c r="L21" s="68" t="s">
        <v>2385</v>
      </c>
      <c r="M21" s="586">
        <v>46806903</v>
      </c>
      <c r="N21" s="69">
        <v>45169</v>
      </c>
      <c r="O21" s="68">
        <v>2023</v>
      </c>
      <c r="P21" s="68">
        <v>2024</v>
      </c>
      <c r="Q21" s="579">
        <v>500</v>
      </c>
      <c r="R21" s="68"/>
      <c r="S21" s="68" t="s">
        <v>2389</v>
      </c>
      <c r="T21" s="68"/>
      <c r="U21" s="8" t="s">
        <v>12</v>
      </c>
      <c r="V21" s="8"/>
    </row>
    <row r="22" spans="1:22" s="7" customFormat="1" ht="62.5">
      <c r="A22" s="46" t="s">
        <v>43</v>
      </c>
      <c r="B22" s="2" t="s">
        <v>156</v>
      </c>
      <c r="C22" s="4" t="s">
        <v>2390</v>
      </c>
      <c r="D22" s="4" t="s">
        <v>2391</v>
      </c>
      <c r="E22" s="587" t="s">
        <v>2392</v>
      </c>
      <c r="F22" s="571" t="s">
        <v>47</v>
      </c>
      <c r="G22" s="572" t="s">
        <v>48</v>
      </c>
      <c r="H22" s="573" t="s">
        <v>2393</v>
      </c>
      <c r="I22" s="284" t="s">
        <v>50</v>
      </c>
      <c r="J22" s="4"/>
      <c r="K22" s="4"/>
      <c r="L22" s="4" t="s">
        <v>2394</v>
      </c>
      <c r="M22" s="4">
        <v>36773123</v>
      </c>
      <c r="N22" s="49">
        <v>45384</v>
      </c>
      <c r="O22" s="4">
        <v>2024</v>
      </c>
      <c r="P22" s="4">
        <v>2024</v>
      </c>
      <c r="Q22" s="6">
        <v>10000</v>
      </c>
      <c r="R22" s="4"/>
      <c r="S22" s="4" t="s">
        <v>2395</v>
      </c>
      <c r="T22" s="4"/>
      <c r="U22" s="8" t="s">
        <v>12</v>
      </c>
      <c r="V22" s="8"/>
    </row>
    <row r="23" spans="1:22" s="7" customFormat="1" ht="77.25" customHeight="1">
      <c r="A23" s="46" t="s">
        <v>43</v>
      </c>
      <c r="B23" s="2" t="s">
        <v>156</v>
      </c>
      <c r="C23" s="4" t="s">
        <v>2396</v>
      </c>
      <c r="D23" s="4" t="s">
        <v>2397</v>
      </c>
      <c r="E23" s="587" t="s">
        <v>2398</v>
      </c>
      <c r="F23" s="571" t="s">
        <v>47</v>
      </c>
      <c r="G23" s="572" t="s">
        <v>48</v>
      </c>
      <c r="H23" s="573" t="s">
        <v>2399</v>
      </c>
      <c r="I23" s="284" t="s">
        <v>50</v>
      </c>
      <c r="J23" s="4"/>
      <c r="K23" s="4"/>
      <c r="L23" s="4" t="s">
        <v>2400</v>
      </c>
      <c r="M23" s="4">
        <v>19501510</v>
      </c>
      <c r="N23" s="49">
        <v>45572</v>
      </c>
      <c r="O23" s="4">
        <v>2024</v>
      </c>
      <c r="P23" s="4">
        <v>2024</v>
      </c>
      <c r="Q23" s="6">
        <v>2000</v>
      </c>
      <c r="R23" s="4"/>
      <c r="S23" s="4" t="s">
        <v>2401</v>
      </c>
      <c r="T23" s="4"/>
      <c r="U23" s="8" t="s">
        <v>12</v>
      </c>
      <c r="V23" s="8"/>
    </row>
    <row r="24" spans="1:22" s="7" customFormat="1" ht="59.25" customHeight="1">
      <c r="A24" s="46" t="s">
        <v>43</v>
      </c>
      <c r="B24" s="2" t="s">
        <v>156</v>
      </c>
      <c r="C24" s="4" t="s">
        <v>2402</v>
      </c>
      <c r="D24" s="4" t="s">
        <v>2403</v>
      </c>
      <c r="E24" s="587" t="s">
        <v>2404</v>
      </c>
      <c r="F24" s="571" t="s">
        <v>47</v>
      </c>
      <c r="G24" s="572" t="s">
        <v>48</v>
      </c>
      <c r="H24" s="573" t="s">
        <v>2405</v>
      </c>
      <c r="I24" s="284" t="s">
        <v>50</v>
      </c>
      <c r="J24" s="4"/>
      <c r="K24" s="4"/>
      <c r="L24" s="4" t="s">
        <v>2406</v>
      </c>
      <c r="M24" s="4">
        <v>45986428</v>
      </c>
      <c r="N24" s="49">
        <v>45546</v>
      </c>
      <c r="O24" s="4">
        <v>2024</v>
      </c>
      <c r="P24" s="4">
        <v>2024</v>
      </c>
      <c r="Q24" s="6">
        <v>15000</v>
      </c>
      <c r="R24" s="588"/>
      <c r="S24" s="4" t="s">
        <v>2407</v>
      </c>
      <c r="T24" s="4"/>
      <c r="U24" s="8" t="s">
        <v>12</v>
      </c>
      <c r="V24" s="8"/>
    </row>
    <row r="25" spans="1:22" s="7" customFormat="1" ht="60" customHeight="1">
      <c r="A25" s="46" t="s">
        <v>43</v>
      </c>
      <c r="B25" s="2" t="s">
        <v>156</v>
      </c>
      <c r="C25" s="4" t="s">
        <v>2408</v>
      </c>
      <c r="D25" s="4" t="s">
        <v>2403</v>
      </c>
      <c r="E25" s="587" t="s">
        <v>2409</v>
      </c>
      <c r="F25" s="571" t="s">
        <v>47</v>
      </c>
      <c r="G25" s="572" t="s">
        <v>48</v>
      </c>
      <c r="H25" s="573" t="s">
        <v>2399</v>
      </c>
      <c r="I25" s="284" t="s">
        <v>50</v>
      </c>
      <c r="J25" s="4"/>
      <c r="K25" s="4"/>
      <c r="L25" s="4" t="s">
        <v>2410</v>
      </c>
      <c r="M25" s="4">
        <v>35555777</v>
      </c>
      <c r="N25" s="49">
        <v>45384</v>
      </c>
      <c r="O25" s="4">
        <v>2024</v>
      </c>
      <c r="P25" s="4">
        <v>2024</v>
      </c>
      <c r="Q25" s="6">
        <v>2700</v>
      </c>
      <c r="R25" s="4"/>
      <c r="S25" s="4" t="s">
        <v>2411</v>
      </c>
      <c r="T25" s="4"/>
      <c r="U25" s="8" t="s">
        <v>12</v>
      </c>
      <c r="V25" s="8"/>
    </row>
    <row r="26" spans="1:22" s="7" customFormat="1" ht="58.5" customHeight="1">
      <c r="A26" s="46" t="s">
        <v>43</v>
      </c>
      <c r="B26" s="2" t="s">
        <v>156</v>
      </c>
      <c r="C26" s="4" t="s">
        <v>2412</v>
      </c>
      <c r="D26" s="4" t="s">
        <v>2397</v>
      </c>
      <c r="E26" s="587">
        <v>4600081344</v>
      </c>
      <c r="F26" s="571" t="s">
        <v>47</v>
      </c>
      <c r="G26" s="572" t="s">
        <v>48</v>
      </c>
      <c r="H26" s="573" t="s">
        <v>2399</v>
      </c>
      <c r="I26" s="284" t="s">
        <v>50</v>
      </c>
      <c r="J26" s="4"/>
      <c r="K26" s="4"/>
      <c r="L26" s="4" t="s">
        <v>2413</v>
      </c>
      <c r="M26" s="4">
        <v>36570460</v>
      </c>
      <c r="N26" s="49"/>
      <c r="O26" s="4">
        <v>2024</v>
      </c>
      <c r="P26" s="4">
        <v>2024</v>
      </c>
      <c r="Q26" s="6">
        <v>18000</v>
      </c>
      <c r="R26" s="14"/>
      <c r="S26" s="4" t="s">
        <v>2414</v>
      </c>
      <c r="T26" s="4"/>
      <c r="U26" s="8" t="s">
        <v>12</v>
      </c>
      <c r="V26" s="8"/>
    </row>
    <row r="27" spans="1:22" s="7" customFormat="1" ht="126" customHeight="1" thickBot="1">
      <c r="A27" s="46" t="s">
        <v>43</v>
      </c>
      <c r="B27" s="2" t="s">
        <v>156</v>
      </c>
      <c r="C27" s="4" t="s">
        <v>2415</v>
      </c>
      <c r="D27" s="4" t="s">
        <v>2416</v>
      </c>
      <c r="E27" s="587" t="s">
        <v>2417</v>
      </c>
      <c r="F27" s="589" t="s">
        <v>47</v>
      </c>
      <c r="G27" s="590" t="s">
        <v>48</v>
      </c>
      <c r="H27" s="591" t="s">
        <v>2393</v>
      </c>
      <c r="I27" s="284" t="s">
        <v>50</v>
      </c>
      <c r="J27" s="4"/>
      <c r="K27" s="4"/>
      <c r="L27" s="4" t="s">
        <v>2418</v>
      </c>
      <c r="M27" s="4">
        <v>47670401</v>
      </c>
      <c r="N27" s="49">
        <v>45638</v>
      </c>
      <c r="O27" s="4">
        <v>2024</v>
      </c>
      <c r="P27" s="4">
        <v>2025</v>
      </c>
      <c r="Q27" s="6">
        <v>0</v>
      </c>
      <c r="R27" s="5" t="s">
        <v>2419</v>
      </c>
      <c r="S27" s="4" t="s">
        <v>2420</v>
      </c>
      <c r="T27" s="4"/>
      <c r="U27" s="8" t="s">
        <v>2198</v>
      </c>
      <c r="V27" s="8" t="s">
        <v>2330</v>
      </c>
    </row>
    <row r="28" spans="1:22" s="9" customFormat="1" ht="163" thickBot="1">
      <c r="A28" s="1" t="s">
        <v>172</v>
      </c>
      <c r="B28" s="2" t="s">
        <v>2474</v>
      </c>
      <c r="C28" s="3" t="s">
        <v>2501</v>
      </c>
      <c r="D28" s="3" t="s">
        <v>2502</v>
      </c>
      <c r="E28" s="4" t="s">
        <v>2503</v>
      </c>
      <c r="F28" s="75" t="s">
        <v>47</v>
      </c>
      <c r="G28" s="75" t="s">
        <v>1367</v>
      </c>
      <c r="H28" s="75" t="s">
        <v>2504</v>
      </c>
      <c r="I28" s="12" t="s">
        <v>1230</v>
      </c>
      <c r="J28" s="358" t="s">
        <v>2505</v>
      </c>
      <c r="K28" s="4" t="s">
        <v>2506</v>
      </c>
      <c r="L28" s="4" t="s">
        <v>2507</v>
      </c>
      <c r="M28" s="4">
        <v>31377414</v>
      </c>
      <c r="N28" s="10">
        <v>45631</v>
      </c>
      <c r="O28" s="5">
        <v>2024</v>
      </c>
      <c r="P28" s="5">
        <v>2025</v>
      </c>
      <c r="Q28" s="6">
        <v>5900</v>
      </c>
      <c r="R28" s="4" t="s">
        <v>2508</v>
      </c>
      <c r="S28" s="4" t="s">
        <v>2509</v>
      </c>
      <c r="T28" s="4"/>
      <c r="U28" s="8" t="s">
        <v>8</v>
      </c>
      <c r="V28" s="8"/>
    </row>
    <row r="29" spans="1:22" s="9" customFormat="1" ht="49.15" customHeight="1" thickBot="1">
      <c r="A29" s="1" t="s">
        <v>172</v>
      </c>
      <c r="B29" s="2" t="s">
        <v>173</v>
      </c>
      <c r="C29" s="606" t="s">
        <v>2510</v>
      </c>
      <c r="D29" s="3"/>
      <c r="E29" s="601" t="s">
        <v>2511</v>
      </c>
      <c r="F29" s="75" t="s">
        <v>47</v>
      </c>
      <c r="G29" s="75" t="s">
        <v>258</v>
      </c>
      <c r="H29" s="75" t="s">
        <v>1161</v>
      </c>
      <c r="I29" s="12" t="s">
        <v>258</v>
      </c>
      <c r="J29" s="4"/>
      <c r="K29" s="4"/>
      <c r="L29" s="4" t="s">
        <v>2512</v>
      </c>
      <c r="M29" s="4">
        <v>31783392</v>
      </c>
      <c r="N29" s="10">
        <v>45639</v>
      </c>
      <c r="O29" s="5">
        <v>2024</v>
      </c>
      <c r="P29" s="5">
        <v>2024</v>
      </c>
      <c r="Q29" s="6">
        <v>7500</v>
      </c>
      <c r="R29" s="4" t="s">
        <v>2513</v>
      </c>
      <c r="S29" s="4"/>
      <c r="T29" s="4" t="s">
        <v>2514</v>
      </c>
      <c r="U29" s="8" t="s">
        <v>12</v>
      </c>
      <c r="V29" s="8"/>
    </row>
    <row r="30" spans="1:22" s="9" customFormat="1" ht="150.5" thickBot="1">
      <c r="A30" s="1" t="s">
        <v>172</v>
      </c>
      <c r="B30" s="2" t="s">
        <v>184</v>
      </c>
      <c r="C30" s="4" t="s">
        <v>2515</v>
      </c>
      <c r="D30" s="284" t="s">
        <v>2516</v>
      </c>
      <c r="E30" s="4" t="s">
        <v>2517</v>
      </c>
      <c r="F30" s="75" t="s">
        <v>197</v>
      </c>
      <c r="G30" s="75" t="s">
        <v>198</v>
      </c>
      <c r="H30" s="75" t="s">
        <v>199</v>
      </c>
      <c r="I30" s="12" t="s">
        <v>200</v>
      </c>
      <c r="J30" s="4" t="s">
        <v>2518</v>
      </c>
      <c r="K30" s="4" t="s">
        <v>2519</v>
      </c>
      <c r="L30" s="4" t="s">
        <v>2520</v>
      </c>
      <c r="M30" s="4">
        <v>31957293</v>
      </c>
      <c r="N30" s="49">
        <v>45413</v>
      </c>
      <c r="O30" s="4">
        <v>2024</v>
      </c>
      <c r="P30" s="4">
        <v>2025</v>
      </c>
      <c r="Q30" s="6">
        <v>10000</v>
      </c>
      <c r="R30" s="4" t="s">
        <v>2521</v>
      </c>
      <c r="S30" s="4" t="s">
        <v>2522</v>
      </c>
      <c r="T30" s="4"/>
      <c r="U30" s="8" t="s">
        <v>12</v>
      </c>
      <c r="V30" s="8"/>
    </row>
    <row r="31" spans="1:22" s="9" customFormat="1" ht="126" customHeight="1" thickBot="1">
      <c r="A31" s="88" t="s">
        <v>232</v>
      </c>
      <c r="B31" s="621" t="s">
        <v>242</v>
      </c>
      <c r="C31" s="626" t="s">
        <v>2592</v>
      </c>
      <c r="D31" s="626" t="s">
        <v>2593</v>
      </c>
      <c r="E31" s="614">
        <v>4200100668</v>
      </c>
      <c r="F31" s="623" t="s">
        <v>246</v>
      </c>
      <c r="G31" s="623" t="s">
        <v>247</v>
      </c>
      <c r="H31" s="623" t="s">
        <v>1463</v>
      </c>
      <c r="I31" s="617" t="s">
        <v>430</v>
      </c>
      <c r="J31" s="614" t="s">
        <v>2594</v>
      </c>
      <c r="K31" s="614"/>
      <c r="L31" s="614" t="s">
        <v>2595</v>
      </c>
      <c r="M31" s="614">
        <v>36599361</v>
      </c>
      <c r="N31" s="627">
        <v>45289</v>
      </c>
      <c r="O31" s="628">
        <v>2023</v>
      </c>
      <c r="P31" s="628">
        <v>2024</v>
      </c>
      <c r="Q31" s="96">
        <v>7128</v>
      </c>
      <c r="R31" s="629" t="s">
        <v>2596</v>
      </c>
      <c r="S31" s="614" t="s">
        <v>2597</v>
      </c>
      <c r="T31" s="11"/>
      <c r="U31" s="8" t="s">
        <v>8</v>
      </c>
      <c r="V31" s="8"/>
    </row>
    <row r="32" spans="1:22" s="9" customFormat="1" ht="256.5" customHeight="1" thickBot="1">
      <c r="A32" s="88" t="s">
        <v>232</v>
      </c>
      <c r="B32" s="621" t="s">
        <v>2585</v>
      </c>
      <c r="C32" s="630" t="s">
        <v>2598</v>
      </c>
      <c r="D32" s="626" t="s">
        <v>2599</v>
      </c>
      <c r="E32" s="631" t="s">
        <v>2600</v>
      </c>
      <c r="F32" s="92" t="s">
        <v>197</v>
      </c>
      <c r="G32" s="92" t="s">
        <v>198</v>
      </c>
      <c r="H32" s="92" t="s">
        <v>2601</v>
      </c>
      <c r="I32" s="617" t="s">
        <v>1230</v>
      </c>
      <c r="J32" s="614" t="s">
        <v>2602</v>
      </c>
      <c r="K32" s="614" t="s">
        <v>2602</v>
      </c>
      <c r="L32" s="614" t="s">
        <v>2603</v>
      </c>
      <c r="M32" s="91">
        <v>36167126</v>
      </c>
      <c r="N32" s="95">
        <v>45646</v>
      </c>
      <c r="O32" s="91">
        <v>2024</v>
      </c>
      <c r="P32" s="91">
        <v>2025</v>
      </c>
      <c r="Q32" s="96">
        <v>1100</v>
      </c>
      <c r="R32" s="614"/>
      <c r="S32" s="626" t="s">
        <v>2604</v>
      </c>
      <c r="T32" s="11"/>
      <c r="U32" s="8" t="s">
        <v>12</v>
      </c>
      <c r="V32" s="8"/>
    </row>
    <row r="33" spans="1:22" s="9" customFormat="1" ht="94.5" customHeight="1" thickBot="1">
      <c r="A33" s="88" t="s">
        <v>232</v>
      </c>
      <c r="B33" s="621" t="s">
        <v>2605</v>
      </c>
      <c r="C33" s="626" t="s">
        <v>2606</v>
      </c>
      <c r="D33" s="626" t="s">
        <v>2607</v>
      </c>
      <c r="E33" s="614" t="s">
        <v>2608</v>
      </c>
      <c r="F33" s="632" t="s">
        <v>197</v>
      </c>
      <c r="G33" s="632" t="s">
        <v>198</v>
      </c>
      <c r="H33" s="632" t="s">
        <v>2609</v>
      </c>
      <c r="I33" s="617" t="s">
        <v>200</v>
      </c>
      <c r="J33" s="614" t="s">
        <v>2610</v>
      </c>
      <c r="K33" s="614"/>
      <c r="L33" s="614" t="s">
        <v>2611</v>
      </c>
      <c r="M33" s="614">
        <v>42034451</v>
      </c>
      <c r="N33" s="627">
        <v>45378</v>
      </c>
      <c r="O33" s="628">
        <v>2023</v>
      </c>
      <c r="P33" s="628" t="s">
        <v>2612</v>
      </c>
      <c r="Q33" s="96">
        <v>100</v>
      </c>
      <c r="R33" s="614"/>
      <c r="S33" s="633" t="s">
        <v>2613</v>
      </c>
      <c r="T33" s="633"/>
      <c r="U33" s="8" t="s">
        <v>12</v>
      </c>
      <c r="V33" s="8"/>
    </row>
    <row r="34" spans="1:22" s="9" customFormat="1" ht="409.6" thickBot="1">
      <c r="A34" s="88" t="s">
        <v>232</v>
      </c>
      <c r="B34" s="621" t="s">
        <v>2605</v>
      </c>
      <c r="C34" s="634" t="s">
        <v>2614</v>
      </c>
      <c r="D34" s="626" t="s">
        <v>2615</v>
      </c>
      <c r="E34" s="614" t="s">
        <v>2616</v>
      </c>
      <c r="F34" s="632" t="s">
        <v>197</v>
      </c>
      <c r="G34" s="632" t="s">
        <v>198</v>
      </c>
      <c r="H34" s="632" t="s">
        <v>2609</v>
      </c>
      <c r="I34" s="617" t="s">
        <v>200</v>
      </c>
      <c r="J34" s="614" t="s">
        <v>2610</v>
      </c>
      <c r="K34" s="614"/>
      <c r="L34" s="614" t="s">
        <v>2611</v>
      </c>
      <c r="M34" s="614">
        <v>42034451</v>
      </c>
      <c r="N34" s="627">
        <v>45379</v>
      </c>
      <c r="O34" s="628">
        <v>2024</v>
      </c>
      <c r="P34" s="628">
        <v>2024</v>
      </c>
      <c r="Q34" s="96">
        <v>300</v>
      </c>
      <c r="R34" s="614"/>
      <c r="S34" s="633" t="s">
        <v>2617</v>
      </c>
      <c r="T34" s="633"/>
      <c r="U34" s="8" t="s">
        <v>12</v>
      </c>
      <c r="V34" s="8"/>
    </row>
    <row r="35" spans="1:22" s="9" customFormat="1" ht="409.6" thickBot="1">
      <c r="A35" s="88" t="s">
        <v>232</v>
      </c>
      <c r="B35" s="621" t="s">
        <v>2605</v>
      </c>
      <c r="C35" s="635" t="s">
        <v>2618</v>
      </c>
      <c r="D35" s="626" t="s">
        <v>2619</v>
      </c>
      <c r="E35" s="614" t="s">
        <v>2620</v>
      </c>
      <c r="F35" s="632" t="s">
        <v>197</v>
      </c>
      <c r="G35" s="632" t="s">
        <v>198</v>
      </c>
      <c r="H35" s="632" t="s">
        <v>2609</v>
      </c>
      <c r="I35" s="617" t="s">
        <v>200</v>
      </c>
      <c r="J35" s="614" t="s">
        <v>2610</v>
      </c>
      <c r="K35" s="614"/>
      <c r="L35" s="614" t="s">
        <v>2611</v>
      </c>
      <c r="M35" s="614">
        <v>42034451</v>
      </c>
      <c r="N35" s="627">
        <v>45380</v>
      </c>
      <c r="O35" s="628">
        <v>2024</v>
      </c>
      <c r="P35" s="628">
        <v>2024</v>
      </c>
      <c r="Q35" s="96">
        <v>300</v>
      </c>
      <c r="R35" s="614"/>
      <c r="S35" s="636" t="s">
        <v>2621</v>
      </c>
      <c r="T35" s="633"/>
      <c r="U35" s="8" t="s">
        <v>12</v>
      </c>
      <c r="V35" s="8"/>
    </row>
    <row r="36" spans="1:22" s="9" customFormat="1" ht="389" thickBot="1">
      <c r="A36" s="88" t="s">
        <v>232</v>
      </c>
      <c r="B36" s="621" t="s">
        <v>2605</v>
      </c>
      <c r="C36" s="637" t="s">
        <v>2622</v>
      </c>
      <c r="D36" s="626" t="s">
        <v>2623</v>
      </c>
      <c r="E36" s="614" t="s">
        <v>2624</v>
      </c>
      <c r="F36" s="632" t="s">
        <v>197</v>
      </c>
      <c r="G36" s="632" t="s">
        <v>198</v>
      </c>
      <c r="H36" s="632" t="s">
        <v>2609</v>
      </c>
      <c r="I36" s="617" t="s">
        <v>200</v>
      </c>
      <c r="J36" s="614" t="s">
        <v>2610</v>
      </c>
      <c r="K36" s="614"/>
      <c r="L36" s="614" t="s">
        <v>2611</v>
      </c>
      <c r="M36" s="614">
        <v>42034451</v>
      </c>
      <c r="N36" s="627">
        <v>45381</v>
      </c>
      <c r="O36" s="628">
        <v>2024</v>
      </c>
      <c r="P36" s="628" t="s">
        <v>2612</v>
      </c>
      <c r="Q36" s="96">
        <v>500</v>
      </c>
      <c r="R36" s="614"/>
      <c r="S36" s="638" t="s">
        <v>2625</v>
      </c>
      <c r="T36" s="633"/>
      <c r="U36" s="8" t="s">
        <v>12</v>
      </c>
      <c r="V36" s="8"/>
    </row>
    <row r="37" spans="1:22" s="483" customFormat="1" ht="409.6" thickBot="1">
      <c r="A37" s="88" t="s">
        <v>232</v>
      </c>
      <c r="B37" s="89" t="s">
        <v>2605</v>
      </c>
      <c r="C37" s="639" t="s">
        <v>2626</v>
      </c>
      <c r="D37" s="91" t="s">
        <v>2627</v>
      </c>
      <c r="E37" s="91" t="s">
        <v>2628</v>
      </c>
      <c r="F37" s="93" t="s">
        <v>197</v>
      </c>
      <c r="G37" s="93" t="s">
        <v>198</v>
      </c>
      <c r="H37" s="93" t="s">
        <v>2609</v>
      </c>
      <c r="I37" s="94" t="s">
        <v>200</v>
      </c>
      <c r="J37" s="91" t="s">
        <v>2610</v>
      </c>
      <c r="K37" s="91"/>
      <c r="L37" s="91" t="s">
        <v>2611</v>
      </c>
      <c r="M37" s="91">
        <v>42034451</v>
      </c>
      <c r="N37" s="95">
        <v>45382</v>
      </c>
      <c r="O37" s="91">
        <v>2024</v>
      </c>
      <c r="P37" s="91">
        <v>2024</v>
      </c>
      <c r="Q37" s="96">
        <v>300</v>
      </c>
      <c r="R37" s="91"/>
      <c r="S37" s="91" t="s">
        <v>2629</v>
      </c>
      <c r="T37" s="91"/>
      <c r="U37" s="8" t="s">
        <v>12</v>
      </c>
      <c r="V37" s="8"/>
    </row>
    <row r="38" spans="1:22" s="9" customFormat="1" ht="140.5" thickBot="1">
      <c r="A38" s="91" t="s">
        <v>232</v>
      </c>
      <c r="B38" s="91" t="s">
        <v>242</v>
      </c>
      <c r="C38" s="91" t="s">
        <v>2630</v>
      </c>
      <c r="D38" s="91" t="s">
        <v>2631</v>
      </c>
      <c r="E38" s="614"/>
      <c r="F38" s="623" t="s">
        <v>246</v>
      </c>
      <c r="G38" s="623" t="s">
        <v>1443</v>
      </c>
      <c r="H38" s="623" t="s">
        <v>2632</v>
      </c>
      <c r="I38" s="617" t="s">
        <v>1443</v>
      </c>
      <c r="J38" s="91" t="s">
        <v>2633</v>
      </c>
      <c r="K38" s="91" t="s">
        <v>2634</v>
      </c>
      <c r="L38" s="91" t="s">
        <v>2634</v>
      </c>
      <c r="M38" s="614">
        <v>30864046</v>
      </c>
      <c r="N38" s="95">
        <v>45174</v>
      </c>
      <c r="O38" s="91">
        <v>2023</v>
      </c>
      <c r="P38" s="91">
        <v>2024</v>
      </c>
      <c r="Q38" s="96">
        <v>3120</v>
      </c>
      <c r="R38" s="614"/>
      <c r="S38" s="91" t="s">
        <v>2635</v>
      </c>
      <c r="T38" s="11"/>
      <c r="U38" s="8" t="s">
        <v>12</v>
      </c>
      <c r="V38" s="8"/>
    </row>
    <row r="39" spans="1:22" s="9" customFormat="1" ht="117" customHeight="1">
      <c r="A39" s="1" t="s">
        <v>262</v>
      </c>
      <c r="B39" s="2" t="s">
        <v>274</v>
      </c>
      <c r="C39" s="3" t="s">
        <v>2876</v>
      </c>
      <c r="D39" s="3" t="s">
        <v>2877</v>
      </c>
      <c r="E39" s="5" t="s">
        <v>2878</v>
      </c>
      <c r="F39" s="662" t="s">
        <v>47</v>
      </c>
      <c r="G39" s="662" t="s">
        <v>48</v>
      </c>
      <c r="H39" s="105" t="s">
        <v>132</v>
      </c>
      <c r="I39" s="4" t="s">
        <v>50</v>
      </c>
      <c r="J39" s="4" t="s">
        <v>2292</v>
      </c>
      <c r="K39" s="4" t="s">
        <v>2791</v>
      </c>
      <c r="L39" s="4" t="s">
        <v>2879</v>
      </c>
      <c r="M39" s="4">
        <v>36572861</v>
      </c>
      <c r="N39" s="10">
        <v>44986</v>
      </c>
      <c r="O39" s="5">
        <v>2023</v>
      </c>
      <c r="P39" s="5">
        <v>2024</v>
      </c>
      <c r="Q39" s="6">
        <v>2000</v>
      </c>
      <c r="R39" s="4"/>
      <c r="S39" s="4" t="s">
        <v>2880</v>
      </c>
      <c r="T39" s="4"/>
      <c r="U39" s="8" t="s">
        <v>8</v>
      </c>
      <c r="V39" s="8"/>
    </row>
    <row r="40" spans="1:22" s="9" customFormat="1" ht="220.5" customHeight="1">
      <c r="A40" s="1" t="s">
        <v>262</v>
      </c>
      <c r="B40" s="2" t="s">
        <v>274</v>
      </c>
      <c r="C40" s="3" t="s">
        <v>2881</v>
      </c>
      <c r="D40" s="3" t="s">
        <v>282</v>
      </c>
      <c r="E40" s="5" t="s">
        <v>2882</v>
      </c>
      <c r="F40" s="662" t="s">
        <v>47</v>
      </c>
      <c r="G40" s="662" t="s">
        <v>48</v>
      </c>
      <c r="H40" s="105" t="s">
        <v>132</v>
      </c>
      <c r="I40" s="4" t="s">
        <v>50</v>
      </c>
      <c r="J40" s="4" t="s">
        <v>2292</v>
      </c>
      <c r="K40" s="4" t="s">
        <v>2791</v>
      </c>
      <c r="L40" s="4" t="s">
        <v>2883</v>
      </c>
      <c r="M40" s="4">
        <v>51705664</v>
      </c>
      <c r="N40" s="10">
        <v>45414</v>
      </c>
      <c r="O40" s="5">
        <v>2024</v>
      </c>
      <c r="P40" s="5">
        <v>2024</v>
      </c>
      <c r="Q40" s="6">
        <v>8450</v>
      </c>
      <c r="R40" s="4"/>
      <c r="S40" s="4" t="s">
        <v>2884</v>
      </c>
      <c r="T40" s="4" t="s">
        <v>2885</v>
      </c>
      <c r="U40" s="8" t="s">
        <v>12</v>
      </c>
      <c r="V40" s="8"/>
    </row>
    <row r="41" spans="1:22" s="9" customFormat="1" ht="184.5" customHeight="1">
      <c r="A41" s="1" t="s">
        <v>262</v>
      </c>
      <c r="B41" s="2" t="s">
        <v>274</v>
      </c>
      <c r="C41" s="3" t="s">
        <v>2886</v>
      </c>
      <c r="D41" s="3" t="s">
        <v>282</v>
      </c>
      <c r="E41" s="5" t="s">
        <v>2887</v>
      </c>
      <c r="F41" s="662" t="s">
        <v>47</v>
      </c>
      <c r="G41" s="662" t="s">
        <v>48</v>
      </c>
      <c r="H41" s="105" t="s">
        <v>132</v>
      </c>
      <c r="I41" s="4" t="s">
        <v>50</v>
      </c>
      <c r="J41" s="4" t="s">
        <v>2292</v>
      </c>
      <c r="K41" s="4" t="s">
        <v>2791</v>
      </c>
      <c r="L41" s="4" t="s">
        <v>2888</v>
      </c>
      <c r="M41" s="4">
        <v>34141481</v>
      </c>
      <c r="N41" s="10">
        <v>45604</v>
      </c>
      <c r="O41" s="5">
        <v>2024</v>
      </c>
      <c r="P41" s="5">
        <v>2024</v>
      </c>
      <c r="Q41" s="6">
        <v>1200</v>
      </c>
      <c r="R41" s="4"/>
      <c r="S41" s="4" t="s">
        <v>2889</v>
      </c>
      <c r="T41" s="4" t="s">
        <v>2890</v>
      </c>
      <c r="U41" s="8" t="s">
        <v>12</v>
      </c>
      <c r="V41" s="8"/>
    </row>
    <row r="42" spans="1:22" s="9" customFormat="1" ht="268.5" customHeight="1">
      <c r="A42" s="1" t="s">
        <v>262</v>
      </c>
      <c r="B42" s="2" t="s">
        <v>274</v>
      </c>
      <c r="C42" s="3" t="s">
        <v>2891</v>
      </c>
      <c r="D42" s="3" t="s">
        <v>295</v>
      </c>
      <c r="E42" s="5" t="s">
        <v>2892</v>
      </c>
      <c r="F42" s="662" t="s">
        <v>47</v>
      </c>
      <c r="G42" s="662" t="s">
        <v>48</v>
      </c>
      <c r="H42" s="105" t="s">
        <v>132</v>
      </c>
      <c r="I42" s="4" t="s">
        <v>50</v>
      </c>
      <c r="J42" s="4" t="s">
        <v>2292</v>
      </c>
      <c r="K42" s="4" t="s">
        <v>2791</v>
      </c>
      <c r="L42" s="4" t="s">
        <v>2893</v>
      </c>
      <c r="M42" s="4">
        <v>35870591</v>
      </c>
      <c r="N42" s="10">
        <v>45595</v>
      </c>
      <c r="O42" s="5">
        <v>2024</v>
      </c>
      <c r="P42" s="5">
        <v>2025</v>
      </c>
      <c r="Q42" s="6">
        <v>3333</v>
      </c>
      <c r="R42" s="4"/>
      <c r="S42" s="4" t="s">
        <v>2894</v>
      </c>
      <c r="T42" s="4"/>
      <c r="U42" s="8" t="s">
        <v>12</v>
      </c>
      <c r="V42" s="8"/>
    </row>
    <row r="43" spans="1:22" s="9" customFormat="1" ht="75">
      <c r="A43" s="1" t="s">
        <v>262</v>
      </c>
      <c r="B43" s="2" t="s">
        <v>263</v>
      </c>
      <c r="C43" s="3" t="s">
        <v>2895</v>
      </c>
      <c r="D43" s="3" t="s">
        <v>2896</v>
      </c>
      <c r="E43" s="5" t="s">
        <v>2897</v>
      </c>
      <c r="F43" s="105" t="s">
        <v>267</v>
      </c>
      <c r="G43" s="105" t="s">
        <v>318</v>
      </c>
      <c r="H43" s="105" t="s">
        <v>2898</v>
      </c>
      <c r="I43" s="4" t="s">
        <v>270</v>
      </c>
      <c r="J43" s="4" t="s">
        <v>2899</v>
      </c>
      <c r="K43" s="4" t="s">
        <v>2791</v>
      </c>
      <c r="L43" s="4" t="s">
        <v>2900</v>
      </c>
      <c r="M43" s="4">
        <v>34142983</v>
      </c>
      <c r="N43" s="10">
        <v>45303</v>
      </c>
      <c r="O43" s="5">
        <v>2024</v>
      </c>
      <c r="P43" s="5">
        <v>2024</v>
      </c>
      <c r="Q43" s="6">
        <v>1667</v>
      </c>
      <c r="R43" s="4"/>
      <c r="S43" s="4" t="s">
        <v>2901</v>
      </c>
      <c r="T43" s="4"/>
      <c r="U43" s="8" t="s">
        <v>12</v>
      </c>
      <c r="V43" s="8"/>
    </row>
    <row r="44" spans="1:22" s="9" customFormat="1" ht="75">
      <c r="A44" s="1" t="s">
        <v>262</v>
      </c>
      <c r="B44" s="2" t="s">
        <v>263</v>
      </c>
      <c r="C44" s="3" t="s">
        <v>2902</v>
      </c>
      <c r="D44" s="3" t="s">
        <v>2896</v>
      </c>
      <c r="E44" s="4" t="s">
        <v>2903</v>
      </c>
      <c r="F44" s="105" t="s">
        <v>267</v>
      </c>
      <c r="G44" s="105" t="s">
        <v>318</v>
      </c>
      <c r="H44" s="105" t="s">
        <v>2898</v>
      </c>
      <c r="I44" s="4" t="s">
        <v>270</v>
      </c>
      <c r="J44" s="4" t="s">
        <v>2904</v>
      </c>
      <c r="K44" s="4" t="s">
        <v>2791</v>
      </c>
      <c r="L44" s="4" t="s">
        <v>2905</v>
      </c>
      <c r="M44" s="4">
        <v>35716266</v>
      </c>
      <c r="N44" s="10">
        <v>45322</v>
      </c>
      <c r="O44" s="5">
        <v>2024</v>
      </c>
      <c r="P44" s="5">
        <v>2024</v>
      </c>
      <c r="Q44" s="6">
        <v>750</v>
      </c>
      <c r="R44" s="4"/>
      <c r="S44" s="4" t="s">
        <v>2906</v>
      </c>
      <c r="T44" s="4"/>
      <c r="U44" s="8" t="s">
        <v>12</v>
      </c>
      <c r="V44" s="8"/>
    </row>
    <row r="45" spans="1:22" s="9" customFormat="1" ht="100">
      <c r="A45" s="1" t="s">
        <v>262</v>
      </c>
      <c r="B45" s="2" t="s">
        <v>263</v>
      </c>
      <c r="C45" s="3" t="s">
        <v>2907</v>
      </c>
      <c r="D45" s="3" t="s">
        <v>2908</v>
      </c>
      <c r="E45" s="4">
        <v>1</v>
      </c>
      <c r="F45" s="105" t="s">
        <v>267</v>
      </c>
      <c r="G45" s="105" t="s">
        <v>318</v>
      </c>
      <c r="H45" s="105" t="s">
        <v>2909</v>
      </c>
      <c r="I45" s="4" t="s">
        <v>487</v>
      </c>
      <c r="J45" s="4" t="s">
        <v>2812</v>
      </c>
      <c r="K45" s="4" t="s">
        <v>2791</v>
      </c>
      <c r="L45" s="4" t="s">
        <v>2910</v>
      </c>
      <c r="M45" s="4">
        <v>46989617</v>
      </c>
      <c r="N45" s="10">
        <v>45352</v>
      </c>
      <c r="O45" s="5">
        <v>2023</v>
      </c>
      <c r="P45" s="5">
        <v>2023</v>
      </c>
      <c r="Q45" s="6">
        <v>93.6</v>
      </c>
      <c r="R45" s="8" t="s">
        <v>347</v>
      </c>
      <c r="S45" s="4" t="s">
        <v>2911</v>
      </c>
      <c r="T45" s="4"/>
      <c r="U45" s="8" t="s">
        <v>12</v>
      </c>
      <c r="V45" s="8"/>
    </row>
    <row r="46" spans="1:22" s="9" customFormat="1" ht="100">
      <c r="A46" s="1" t="s">
        <v>262</v>
      </c>
      <c r="B46" s="2" t="s">
        <v>263</v>
      </c>
      <c r="C46" s="3" t="s">
        <v>2907</v>
      </c>
      <c r="D46" s="3" t="s">
        <v>2908</v>
      </c>
      <c r="E46" s="4">
        <v>1</v>
      </c>
      <c r="F46" s="105" t="s">
        <v>267</v>
      </c>
      <c r="G46" s="105" t="s">
        <v>318</v>
      </c>
      <c r="H46" s="105" t="s">
        <v>2909</v>
      </c>
      <c r="I46" s="4" t="s">
        <v>487</v>
      </c>
      <c r="J46" s="4" t="s">
        <v>2812</v>
      </c>
      <c r="K46" s="4" t="s">
        <v>2791</v>
      </c>
      <c r="L46" s="4" t="s">
        <v>2912</v>
      </c>
      <c r="M46" s="4">
        <v>207098</v>
      </c>
      <c r="N46" s="10"/>
      <c r="O46" s="5">
        <v>2023</v>
      </c>
      <c r="P46" s="5">
        <v>2023</v>
      </c>
      <c r="Q46" s="6">
        <v>370.8</v>
      </c>
      <c r="R46" s="8" t="s">
        <v>347</v>
      </c>
      <c r="S46" s="4" t="s">
        <v>2911</v>
      </c>
      <c r="T46" s="4"/>
      <c r="U46" s="8" t="s">
        <v>12</v>
      </c>
      <c r="V46" s="8"/>
    </row>
    <row r="47" spans="1:22" s="9" customFormat="1" ht="100">
      <c r="A47" s="1" t="s">
        <v>262</v>
      </c>
      <c r="B47" s="2" t="s">
        <v>263</v>
      </c>
      <c r="C47" s="3" t="s">
        <v>2907</v>
      </c>
      <c r="D47" s="3" t="s">
        <v>2908</v>
      </c>
      <c r="E47" s="4">
        <v>1</v>
      </c>
      <c r="F47" s="105" t="s">
        <v>267</v>
      </c>
      <c r="G47" s="105" t="s">
        <v>318</v>
      </c>
      <c r="H47" s="105" t="s">
        <v>2909</v>
      </c>
      <c r="I47" s="4" t="s">
        <v>487</v>
      </c>
      <c r="J47" s="4" t="s">
        <v>2812</v>
      </c>
      <c r="K47" s="4" t="s">
        <v>2791</v>
      </c>
      <c r="L47" s="4" t="s">
        <v>2913</v>
      </c>
      <c r="M47" s="4">
        <v>35875925</v>
      </c>
      <c r="N47" s="10">
        <v>45293</v>
      </c>
      <c r="O47" s="5">
        <v>2024</v>
      </c>
      <c r="P47" s="5">
        <v>2024</v>
      </c>
      <c r="Q47" s="6">
        <v>316.2</v>
      </c>
      <c r="R47" s="4"/>
      <c r="S47" s="14" t="s">
        <v>2911</v>
      </c>
      <c r="T47" s="4"/>
      <c r="U47" s="8" t="s">
        <v>12</v>
      </c>
      <c r="V47" s="8"/>
    </row>
    <row r="48" spans="1:22" s="9" customFormat="1" ht="100">
      <c r="A48" s="1" t="s">
        <v>262</v>
      </c>
      <c r="B48" s="2" t="s">
        <v>263</v>
      </c>
      <c r="C48" s="3" t="s">
        <v>2907</v>
      </c>
      <c r="D48" s="3" t="s">
        <v>2908</v>
      </c>
      <c r="E48" s="4">
        <v>1</v>
      </c>
      <c r="F48" s="105" t="s">
        <v>267</v>
      </c>
      <c r="G48" s="105" t="s">
        <v>318</v>
      </c>
      <c r="H48" s="105" t="s">
        <v>2909</v>
      </c>
      <c r="I48" s="4" t="s">
        <v>487</v>
      </c>
      <c r="J48" s="4" t="s">
        <v>2812</v>
      </c>
      <c r="K48" s="4" t="s">
        <v>2791</v>
      </c>
      <c r="L48" s="4" t="s">
        <v>2914</v>
      </c>
      <c r="M48" s="4">
        <v>205575</v>
      </c>
      <c r="N48" s="10">
        <v>45309</v>
      </c>
      <c r="O48" s="5">
        <v>2024</v>
      </c>
      <c r="P48" s="5">
        <v>2024</v>
      </c>
      <c r="Q48" s="6">
        <v>14.1</v>
      </c>
      <c r="R48" s="4"/>
      <c r="S48" s="4" t="s">
        <v>2911</v>
      </c>
      <c r="T48" s="4"/>
      <c r="U48" s="8" t="s">
        <v>12</v>
      </c>
      <c r="V48" s="8"/>
    </row>
    <row r="49" spans="1:22" s="9" customFormat="1" ht="100">
      <c r="A49" s="1" t="s">
        <v>262</v>
      </c>
      <c r="B49" s="2" t="s">
        <v>263</v>
      </c>
      <c r="C49" s="3" t="s">
        <v>2907</v>
      </c>
      <c r="D49" s="3" t="s">
        <v>2908</v>
      </c>
      <c r="E49" s="5" t="s">
        <v>2915</v>
      </c>
      <c r="F49" s="105" t="s">
        <v>267</v>
      </c>
      <c r="G49" s="105" t="s">
        <v>318</v>
      </c>
      <c r="H49" s="105" t="s">
        <v>2909</v>
      </c>
      <c r="I49" s="4" t="s">
        <v>487</v>
      </c>
      <c r="J49" s="4" t="s">
        <v>2812</v>
      </c>
      <c r="K49" s="4" t="s">
        <v>2791</v>
      </c>
      <c r="L49" s="4" t="s">
        <v>2916</v>
      </c>
      <c r="M49" s="4">
        <v>36206016</v>
      </c>
      <c r="N49" s="10">
        <v>45246</v>
      </c>
      <c r="O49" s="5">
        <v>2024</v>
      </c>
      <c r="P49" s="5">
        <v>2024</v>
      </c>
      <c r="Q49" s="6">
        <v>593.5</v>
      </c>
      <c r="R49" s="4"/>
      <c r="S49" s="4" t="s">
        <v>2911</v>
      </c>
      <c r="T49" s="4"/>
      <c r="U49" s="8" t="s">
        <v>12</v>
      </c>
      <c r="V49" s="8"/>
    </row>
    <row r="50" spans="1:22" s="9" customFormat="1" ht="100">
      <c r="A50" s="1" t="s">
        <v>262</v>
      </c>
      <c r="B50" s="2" t="s">
        <v>263</v>
      </c>
      <c r="C50" s="3" t="s">
        <v>2907</v>
      </c>
      <c r="D50" s="3" t="s">
        <v>2908</v>
      </c>
      <c r="E50" s="4">
        <v>1</v>
      </c>
      <c r="F50" s="105" t="s">
        <v>267</v>
      </c>
      <c r="G50" s="105" t="s">
        <v>318</v>
      </c>
      <c r="H50" s="105" t="s">
        <v>2909</v>
      </c>
      <c r="I50" s="4" t="s">
        <v>487</v>
      </c>
      <c r="J50" s="4" t="s">
        <v>2812</v>
      </c>
      <c r="K50" s="4" t="s">
        <v>2791</v>
      </c>
      <c r="L50" s="4" t="s">
        <v>2917</v>
      </c>
      <c r="M50" s="4">
        <v>206865</v>
      </c>
      <c r="N50" s="10">
        <v>45320</v>
      </c>
      <c r="O50" s="5">
        <v>2024</v>
      </c>
      <c r="P50" s="5">
        <v>2024</v>
      </c>
      <c r="Q50" s="6">
        <v>93.6</v>
      </c>
      <c r="R50" s="4"/>
      <c r="S50" s="4" t="s">
        <v>2911</v>
      </c>
      <c r="T50" s="4"/>
      <c r="U50" s="8" t="s">
        <v>12</v>
      </c>
      <c r="V50" s="8"/>
    </row>
    <row r="51" spans="1:22" s="9" customFormat="1" ht="100">
      <c r="A51" s="1" t="s">
        <v>262</v>
      </c>
      <c r="B51" s="2" t="s">
        <v>263</v>
      </c>
      <c r="C51" s="3" t="s">
        <v>2907</v>
      </c>
      <c r="D51" s="3" t="s">
        <v>2908</v>
      </c>
      <c r="E51" s="4">
        <v>1</v>
      </c>
      <c r="F51" s="105" t="s">
        <v>267</v>
      </c>
      <c r="G51" s="105" t="s">
        <v>318</v>
      </c>
      <c r="H51" s="105" t="s">
        <v>2909</v>
      </c>
      <c r="I51" s="4" t="s">
        <v>487</v>
      </c>
      <c r="J51" s="4" t="s">
        <v>2812</v>
      </c>
      <c r="K51" s="4" t="s">
        <v>2791</v>
      </c>
      <c r="L51" s="4" t="s">
        <v>2918</v>
      </c>
      <c r="M51" s="4">
        <v>51288630</v>
      </c>
      <c r="N51" s="10">
        <v>45357</v>
      </c>
      <c r="O51" s="5">
        <v>2024</v>
      </c>
      <c r="P51" s="5">
        <v>2024</v>
      </c>
      <c r="Q51" s="6">
        <v>75.099999999999994</v>
      </c>
      <c r="R51" s="4"/>
      <c r="S51" s="4" t="s">
        <v>2911</v>
      </c>
      <c r="T51" s="4"/>
      <c r="U51" s="8" t="s">
        <v>12</v>
      </c>
      <c r="V51" s="8"/>
    </row>
    <row r="52" spans="1:22" s="9" customFormat="1" ht="100">
      <c r="A52" s="1" t="s">
        <v>262</v>
      </c>
      <c r="B52" s="2" t="s">
        <v>263</v>
      </c>
      <c r="C52" s="3" t="s">
        <v>2907</v>
      </c>
      <c r="D52" s="3" t="s">
        <v>2908</v>
      </c>
      <c r="E52" s="4">
        <v>1</v>
      </c>
      <c r="F52" s="105" t="s">
        <v>267</v>
      </c>
      <c r="G52" s="105" t="s">
        <v>318</v>
      </c>
      <c r="H52" s="105" t="s">
        <v>2909</v>
      </c>
      <c r="I52" s="4" t="s">
        <v>487</v>
      </c>
      <c r="J52" s="4" t="s">
        <v>2812</v>
      </c>
      <c r="K52" s="4" t="s">
        <v>2791</v>
      </c>
      <c r="L52" s="4" t="s">
        <v>2919</v>
      </c>
      <c r="M52" s="4">
        <v>18013759</v>
      </c>
      <c r="N52" s="10">
        <v>45330</v>
      </c>
      <c r="O52" s="5">
        <v>2024</v>
      </c>
      <c r="P52" s="5">
        <v>2024</v>
      </c>
      <c r="Q52" s="6">
        <v>97.8</v>
      </c>
      <c r="R52" s="4"/>
      <c r="S52" s="4" t="s">
        <v>2911</v>
      </c>
      <c r="T52" s="4"/>
      <c r="U52" s="8" t="s">
        <v>12</v>
      </c>
      <c r="V52" s="8"/>
    </row>
    <row r="53" spans="1:22" s="9" customFormat="1" ht="100">
      <c r="A53" s="1" t="s">
        <v>262</v>
      </c>
      <c r="B53" s="2" t="s">
        <v>263</v>
      </c>
      <c r="C53" s="3" t="s">
        <v>2907</v>
      </c>
      <c r="D53" s="3" t="s">
        <v>2908</v>
      </c>
      <c r="E53" s="4">
        <v>1</v>
      </c>
      <c r="F53" s="105" t="s">
        <v>267</v>
      </c>
      <c r="G53" s="105" t="s">
        <v>318</v>
      </c>
      <c r="H53" s="105" t="s">
        <v>2909</v>
      </c>
      <c r="I53" s="4" t="s">
        <v>487</v>
      </c>
      <c r="J53" s="4" t="s">
        <v>2812</v>
      </c>
      <c r="K53" s="4" t="s">
        <v>2791</v>
      </c>
      <c r="L53" s="4" t="s">
        <v>2913</v>
      </c>
      <c r="M53" s="4">
        <v>35875925</v>
      </c>
      <c r="N53" s="10">
        <v>45311</v>
      </c>
      <c r="O53" s="5">
        <v>2024</v>
      </c>
      <c r="P53" s="5">
        <v>2024</v>
      </c>
      <c r="Q53" s="6">
        <v>318</v>
      </c>
      <c r="R53" s="4"/>
      <c r="S53" s="4" t="s">
        <v>2911</v>
      </c>
      <c r="T53" s="4"/>
      <c r="U53" s="8" t="s">
        <v>12</v>
      </c>
      <c r="V53" s="8"/>
    </row>
    <row r="54" spans="1:22" s="9" customFormat="1" ht="100">
      <c r="A54" s="1" t="s">
        <v>262</v>
      </c>
      <c r="B54" s="2" t="s">
        <v>263</v>
      </c>
      <c r="C54" s="3" t="s">
        <v>2907</v>
      </c>
      <c r="D54" s="3" t="s">
        <v>2908</v>
      </c>
      <c r="E54" s="5" t="s">
        <v>2920</v>
      </c>
      <c r="F54" s="105" t="s">
        <v>267</v>
      </c>
      <c r="G54" s="105" t="s">
        <v>318</v>
      </c>
      <c r="H54" s="105" t="s">
        <v>2909</v>
      </c>
      <c r="I54" s="4" t="s">
        <v>487</v>
      </c>
      <c r="J54" s="4" t="s">
        <v>2812</v>
      </c>
      <c r="K54" s="4" t="s">
        <v>2791</v>
      </c>
      <c r="L54" s="4" t="s">
        <v>2921</v>
      </c>
      <c r="M54" s="4">
        <v>36260878</v>
      </c>
      <c r="N54" s="10">
        <v>45329</v>
      </c>
      <c r="O54" s="5">
        <v>2024</v>
      </c>
      <c r="P54" s="5">
        <v>2024</v>
      </c>
      <c r="Q54" s="6">
        <v>34.9</v>
      </c>
      <c r="R54" s="4"/>
      <c r="S54" s="4" t="s">
        <v>2911</v>
      </c>
      <c r="T54" s="4"/>
      <c r="U54" s="8" t="s">
        <v>12</v>
      </c>
      <c r="V54" s="8"/>
    </row>
    <row r="55" spans="1:22" s="9" customFormat="1" ht="100">
      <c r="A55" s="1" t="s">
        <v>262</v>
      </c>
      <c r="B55" s="2" t="s">
        <v>263</v>
      </c>
      <c r="C55" s="3" t="s">
        <v>2907</v>
      </c>
      <c r="D55" s="3" t="s">
        <v>2908</v>
      </c>
      <c r="E55" s="4">
        <v>1</v>
      </c>
      <c r="F55" s="105" t="s">
        <v>267</v>
      </c>
      <c r="G55" s="105" t="s">
        <v>318</v>
      </c>
      <c r="H55" s="105" t="s">
        <v>2909</v>
      </c>
      <c r="I55" s="4" t="s">
        <v>487</v>
      </c>
      <c r="J55" s="4" t="s">
        <v>2812</v>
      </c>
      <c r="K55" s="4" t="s">
        <v>2791</v>
      </c>
      <c r="L55" s="4" t="s">
        <v>2922</v>
      </c>
      <c r="M55" s="4">
        <v>31424236</v>
      </c>
      <c r="N55" s="10">
        <v>45363</v>
      </c>
      <c r="O55" s="5">
        <v>2024</v>
      </c>
      <c r="P55" s="5">
        <v>2024</v>
      </c>
      <c r="Q55" s="6">
        <v>53</v>
      </c>
      <c r="R55" s="4"/>
      <c r="S55" s="4" t="s">
        <v>2911</v>
      </c>
      <c r="T55" s="4"/>
      <c r="U55" s="8" t="s">
        <v>12</v>
      </c>
      <c r="V55" s="8"/>
    </row>
    <row r="56" spans="1:22" s="9" customFormat="1" ht="100">
      <c r="A56" s="1" t="s">
        <v>262</v>
      </c>
      <c r="B56" s="2" t="s">
        <v>263</v>
      </c>
      <c r="C56" s="3" t="s">
        <v>2907</v>
      </c>
      <c r="D56" s="3" t="s">
        <v>2908</v>
      </c>
      <c r="E56" s="4">
        <v>1</v>
      </c>
      <c r="F56" s="105" t="s">
        <v>267</v>
      </c>
      <c r="G56" s="105" t="s">
        <v>318</v>
      </c>
      <c r="H56" s="105" t="s">
        <v>2909</v>
      </c>
      <c r="I56" s="4" t="s">
        <v>487</v>
      </c>
      <c r="J56" s="4" t="s">
        <v>2812</v>
      </c>
      <c r="K56" s="4" t="s">
        <v>2791</v>
      </c>
      <c r="L56" s="4" t="s">
        <v>2910</v>
      </c>
      <c r="M56" s="4">
        <v>46989617</v>
      </c>
      <c r="N56" s="10">
        <v>45352</v>
      </c>
      <c r="O56" s="5">
        <v>2024</v>
      </c>
      <c r="P56" s="5">
        <v>2024</v>
      </c>
      <c r="Q56" s="6">
        <v>28.2</v>
      </c>
      <c r="R56" s="4"/>
      <c r="S56" s="4" t="s">
        <v>2911</v>
      </c>
      <c r="T56" s="4"/>
      <c r="U56" s="8" t="s">
        <v>12</v>
      </c>
      <c r="V56" s="8"/>
    </row>
    <row r="57" spans="1:22" s="9" customFormat="1" ht="100">
      <c r="A57" s="1" t="s">
        <v>262</v>
      </c>
      <c r="B57" s="2" t="s">
        <v>263</v>
      </c>
      <c r="C57" s="3" t="s">
        <v>2907</v>
      </c>
      <c r="D57" s="3" t="s">
        <v>2908</v>
      </c>
      <c r="E57" s="5" t="s">
        <v>2923</v>
      </c>
      <c r="F57" s="105" t="s">
        <v>267</v>
      </c>
      <c r="G57" s="105" t="s">
        <v>318</v>
      </c>
      <c r="H57" s="105" t="s">
        <v>2909</v>
      </c>
      <c r="I57" s="4" t="s">
        <v>487</v>
      </c>
      <c r="J57" s="4" t="s">
        <v>2812</v>
      </c>
      <c r="K57" s="4" t="s">
        <v>2791</v>
      </c>
      <c r="L57" s="4" t="s">
        <v>2924</v>
      </c>
      <c r="M57" s="4">
        <v>47681659</v>
      </c>
      <c r="N57" s="10">
        <v>45366</v>
      </c>
      <c r="O57" s="5">
        <v>2024</v>
      </c>
      <c r="P57" s="5">
        <v>2024</v>
      </c>
      <c r="Q57" s="6">
        <v>1176</v>
      </c>
      <c r="R57" s="4"/>
      <c r="S57" s="4" t="s">
        <v>2911</v>
      </c>
      <c r="T57" s="4"/>
      <c r="U57" s="8" t="s">
        <v>12</v>
      </c>
      <c r="V57" s="8"/>
    </row>
    <row r="58" spans="1:22" s="9" customFormat="1" ht="100">
      <c r="A58" s="1" t="s">
        <v>262</v>
      </c>
      <c r="B58" s="2" t="s">
        <v>263</v>
      </c>
      <c r="C58" s="3" t="s">
        <v>2907</v>
      </c>
      <c r="D58" s="3" t="s">
        <v>2908</v>
      </c>
      <c r="E58" s="4">
        <v>1</v>
      </c>
      <c r="F58" s="105" t="s">
        <v>267</v>
      </c>
      <c r="G58" s="105" t="s">
        <v>318</v>
      </c>
      <c r="H58" s="105" t="s">
        <v>2909</v>
      </c>
      <c r="I58" s="4" t="s">
        <v>487</v>
      </c>
      <c r="J58" s="4" t="s">
        <v>2812</v>
      </c>
      <c r="K58" s="4" t="s">
        <v>2791</v>
      </c>
      <c r="L58" s="4" t="s">
        <v>2913</v>
      </c>
      <c r="M58" s="4">
        <v>35875925</v>
      </c>
      <c r="N58" s="10">
        <v>45342</v>
      </c>
      <c r="O58" s="5">
        <v>2024</v>
      </c>
      <c r="P58" s="5">
        <v>2024</v>
      </c>
      <c r="Q58" s="6">
        <v>132.5</v>
      </c>
      <c r="R58" s="4"/>
      <c r="S58" s="4" t="s">
        <v>2911</v>
      </c>
      <c r="T58" s="4"/>
      <c r="U58" s="8" t="s">
        <v>12</v>
      </c>
      <c r="V58" s="8"/>
    </row>
    <row r="59" spans="1:22" s="9" customFormat="1" ht="100">
      <c r="A59" s="1" t="s">
        <v>262</v>
      </c>
      <c r="B59" s="2" t="s">
        <v>263</v>
      </c>
      <c r="C59" s="3" t="s">
        <v>2907</v>
      </c>
      <c r="D59" s="3" t="s">
        <v>2908</v>
      </c>
      <c r="E59" s="4">
        <v>1</v>
      </c>
      <c r="F59" s="105" t="s">
        <v>267</v>
      </c>
      <c r="G59" s="105" t="s">
        <v>318</v>
      </c>
      <c r="H59" s="105" t="s">
        <v>2909</v>
      </c>
      <c r="I59" s="4" t="s">
        <v>42</v>
      </c>
      <c r="J59" s="4" t="s">
        <v>2812</v>
      </c>
      <c r="K59" s="4" t="s">
        <v>2791</v>
      </c>
      <c r="L59" s="4" t="s">
        <v>2913</v>
      </c>
      <c r="M59" s="4">
        <v>35875925</v>
      </c>
      <c r="N59" s="10">
        <v>45386</v>
      </c>
      <c r="O59" s="5">
        <v>2024</v>
      </c>
      <c r="P59" s="5">
        <v>2024</v>
      </c>
      <c r="Q59" s="6">
        <v>26.5</v>
      </c>
      <c r="R59" s="4"/>
      <c r="S59" s="4" t="s">
        <v>2911</v>
      </c>
      <c r="T59" s="4"/>
      <c r="U59" s="8" t="s">
        <v>12</v>
      </c>
      <c r="V59" s="8"/>
    </row>
    <row r="60" spans="1:22" s="9" customFormat="1" ht="100">
      <c r="A60" s="1" t="s">
        <v>262</v>
      </c>
      <c r="B60" s="2" t="s">
        <v>263</v>
      </c>
      <c r="C60" s="3" t="s">
        <v>2907</v>
      </c>
      <c r="D60" s="3" t="s">
        <v>2908</v>
      </c>
      <c r="E60" s="4">
        <v>1</v>
      </c>
      <c r="F60" s="105" t="s">
        <v>267</v>
      </c>
      <c r="G60" s="105" t="s">
        <v>318</v>
      </c>
      <c r="H60" s="105" t="s">
        <v>2909</v>
      </c>
      <c r="I60" s="4" t="s">
        <v>487</v>
      </c>
      <c r="J60" s="4" t="s">
        <v>2812</v>
      </c>
      <c r="K60" s="4" t="s">
        <v>2791</v>
      </c>
      <c r="L60" s="4" t="s">
        <v>2925</v>
      </c>
      <c r="M60" s="4">
        <v>34100857</v>
      </c>
      <c r="N60" s="10">
        <v>45301</v>
      </c>
      <c r="O60" s="5">
        <v>2024</v>
      </c>
      <c r="P60" s="5">
        <v>2024</v>
      </c>
      <c r="Q60" s="6">
        <v>1800</v>
      </c>
      <c r="R60" s="4"/>
      <c r="S60" s="4" t="s">
        <v>2911</v>
      </c>
      <c r="T60" s="4"/>
      <c r="U60" s="8" t="s">
        <v>12</v>
      </c>
      <c r="V60" s="8"/>
    </row>
    <row r="61" spans="1:22" s="9" customFormat="1" ht="100">
      <c r="A61" s="1" t="s">
        <v>262</v>
      </c>
      <c r="B61" s="2" t="s">
        <v>263</v>
      </c>
      <c r="C61" s="3" t="s">
        <v>2907</v>
      </c>
      <c r="D61" s="3" t="s">
        <v>2908</v>
      </c>
      <c r="E61" s="4">
        <v>1</v>
      </c>
      <c r="F61" s="105" t="s">
        <v>267</v>
      </c>
      <c r="G61" s="105" t="s">
        <v>318</v>
      </c>
      <c r="H61" s="105" t="s">
        <v>2909</v>
      </c>
      <c r="I61" s="4" t="s">
        <v>487</v>
      </c>
      <c r="J61" s="4" t="s">
        <v>2812</v>
      </c>
      <c r="K61" s="4" t="s">
        <v>2791</v>
      </c>
      <c r="L61" s="4" t="s">
        <v>2926</v>
      </c>
      <c r="M61" s="4">
        <v>42287545</v>
      </c>
      <c r="N61" s="10">
        <v>45371</v>
      </c>
      <c r="O61" s="5">
        <v>2024</v>
      </c>
      <c r="P61" s="5">
        <v>2024</v>
      </c>
      <c r="Q61" s="6">
        <v>230.8</v>
      </c>
      <c r="R61" s="4"/>
      <c r="S61" s="4" t="s">
        <v>2911</v>
      </c>
      <c r="T61" s="4"/>
      <c r="U61" s="8" t="s">
        <v>12</v>
      </c>
      <c r="V61" s="8"/>
    </row>
    <row r="62" spans="1:22" s="9" customFormat="1" ht="100">
      <c r="A62" s="1" t="s">
        <v>262</v>
      </c>
      <c r="B62" s="2" t="s">
        <v>263</v>
      </c>
      <c r="C62" s="3" t="s">
        <v>2907</v>
      </c>
      <c r="D62" s="3" t="s">
        <v>2908</v>
      </c>
      <c r="E62" s="4">
        <v>1</v>
      </c>
      <c r="F62" s="105" t="s">
        <v>267</v>
      </c>
      <c r="G62" s="105" t="s">
        <v>318</v>
      </c>
      <c r="H62" s="105" t="s">
        <v>2909</v>
      </c>
      <c r="I62" s="4" t="s">
        <v>487</v>
      </c>
      <c r="J62" s="4" t="s">
        <v>2812</v>
      </c>
      <c r="K62" s="4" t="s">
        <v>2791</v>
      </c>
      <c r="L62" s="4" t="s">
        <v>2927</v>
      </c>
      <c r="M62" s="4">
        <v>36297836</v>
      </c>
      <c r="N62" s="10">
        <v>45364</v>
      </c>
      <c r="O62" s="5">
        <v>2024</v>
      </c>
      <c r="P62" s="5">
        <v>2024</v>
      </c>
      <c r="Q62" s="6">
        <v>166.8</v>
      </c>
      <c r="R62" s="4"/>
      <c r="S62" s="4" t="s">
        <v>2911</v>
      </c>
      <c r="T62" s="4"/>
      <c r="U62" s="8" t="s">
        <v>12</v>
      </c>
      <c r="V62" s="8"/>
    </row>
    <row r="63" spans="1:22" s="9" customFormat="1" ht="100">
      <c r="A63" s="1" t="s">
        <v>262</v>
      </c>
      <c r="B63" s="2" t="s">
        <v>263</v>
      </c>
      <c r="C63" s="3" t="s">
        <v>2907</v>
      </c>
      <c r="D63" s="3" t="s">
        <v>2908</v>
      </c>
      <c r="E63" s="4">
        <v>1</v>
      </c>
      <c r="F63" s="105" t="s">
        <v>267</v>
      </c>
      <c r="G63" s="105" t="s">
        <v>318</v>
      </c>
      <c r="H63" s="105" t="s">
        <v>2909</v>
      </c>
      <c r="I63" s="4" t="s">
        <v>487</v>
      </c>
      <c r="J63" s="4" t="s">
        <v>2812</v>
      </c>
      <c r="K63" s="4" t="s">
        <v>2791</v>
      </c>
      <c r="L63" s="4" t="s">
        <v>2928</v>
      </c>
      <c r="M63" s="4">
        <v>51646251</v>
      </c>
      <c r="N63" s="10">
        <v>45376</v>
      </c>
      <c r="O63" s="5">
        <v>2024</v>
      </c>
      <c r="P63" s="5">
        <v>2024</v>
      </c>
      <c r="Q63" s="6">
        <v>225</v>
      </c>
      <c r="R63" s="4"/>
      <c r="S63" s="4" t="s">
        <v>2911</v>
      </c>
      <c r="T63" s="4"/>
      <c r="U63" s="8" t="s">
        <v>12</v>
      </c>
      <c r="V63" s="8"/>
    </row>
    <row r="64" spans="1:22" s="9" customFormat="1" ht="100">
      <c r="A64" s="1" t="s">
        <v>262</v>
      </c>
      <c r="B64" s="2" t="s">
        <v>263</v>
      </c>
      <c r="C64" s="3" t="s">
        <v>2907</v>
      </c>
      <c r="D64" s="3" t="s">
        <v>2908</v>
      </c>
      <c r="E64" s="4">
        <v>1</v>
      </c>
      <c r="F64" s="105" t="s">
        <v>267</v>
      </c>
      <c r="G64" s="105" t="s">
        <v>318</v>
      </c>
      <c r="H64" s="105" t="s">
        <v>2909</v>
      </c>
      <c r="I64" s="4" t="s">
        <v>487</v>
      </c>
      <c r="J64" s="4" t="s">
        <v>2812</v>
      </c>
      <c r="K64" s="4" t="s">
        <v>2791</v>
      </c>
      <c r="L64" s="4" t="s">
        <v>2910</v>
      </c>
      <c r="M64" s="4">
        <v>46989617</v>
      </c>
      <c r="N64" s="10">
        <v>45397</v>
      </c>
      <c r="O64" s="5">
        <v>2024</v>
      </c>
      <c r="P64" s="5">
        <v>2024</v>
      </c>
      <c r="Q64" s="6">
        <v>84.6</v>
      </c>
      <c r="R64" s="4"/>
      <c r="S64" s="4" t="s">
        <v>2911</v>
      </c>
      <c r="T64" s="4"/>
      <c r="U64" s="8" t="s">
        <v>12</v>
      </c>
      <c r="V64" s="8"/>
    </row>
    <row r="65" spans="1:22" s="9" customFormat="1" ht="100">
      <c r="A65" s="1" t="s">
        <v>262</v>
      </c>
      <c r="B65" s="2" t="s">
        <v>263</v>
      </c>
      <c r="C65" s="3" t="s">
        <v>2907</v>
      </c>
      <c r="D65" s="3" t="s">
        <v>2908</v>
      </c>
      <c r="E65" s="4">
        <v>1</v>
      </c>
      <c r="F65" s="105" t="s">
        <v>267</v>
      </c>
      <c r="G65" s="105" t="s">
        <v>318</v>
      </c>
      <c r="H65" s="105" t="s">
        <v>2909</v>
      </c>
      <c r="I65" s="4" t="s">
        <v>487</v>
      </c>
      <c r="J65" s="4" t="s">
        <v>2812</v>
      </c>
      <c r="K65" s="4" t="s">
        <v>2791</v>
      </c>
      <c r="L65" s="4" t="s">
        <v>2929</v>
      </c>
      <c r="M65" s="4">
        <v>35940476</v>
      </c>
      <c r="N65" s="10">
        <v>45370</v>
      </c>
      <c r="O65" s="5">
        <v>2024</v>
      </c>
      <c r="P65" s="5">
        <v>2024</v>
      </c>
      <c r="Q65" s="6">
        <v>34.200000000000003</v>
      </c>
      <c r="R65" s="4"/>
      <c r="S65" s="4" t="s">
        <v>2911</v>
      </c>
      <c r="T65" s="4"/>
      <c r="U65" s="8" t="s">
        <v>12</v>
      </c>
      <c r="V65" s="8"/>
    </row>
    <row r="66" spans="1:22" s="9" customFormat="1" ht="100">
      <c r="A66" s="1" t="s">
        <v>262</v>
      </c>
      <c r="B66" s="2" t="s">
        <v>263</v>
      </c>
      <c r="C66" s="3" t="s">
        <v>2907</v>
      </c>
      <c r="D66" s="3" t="s">
        <v>2908</v>
      </c>
      <c r="E66" s="4">
        <v>1</v>
      </c>
      <c r="F66" s="105" t="s">
        <v>267</v>
      </c>
      <c r="G66" s="105" t="s">
        <v>318</v>
      </c>
      <c r="H66" s="105" t="s">
        <v>2909</v>
      </c>
      <c r="I66" s="4" t="s">
        <v>487</v>
      </c>
      <c r="J66" s="4" t="s">
        <v>2812</v>
      </c>
      <c r="K66" s="4" t="s">
        <v>2791</v>
      </c>
      <c r="L66" s="4" t="s">
        <v>2930</v>
      </c>
      <c r="M66" s="4">
        <v>31388370</v>
      </c>
      <c r="N66" s="10">
        <v>45400</v>
      </c>
      <c r="O66" s="5">
        <v>2024</v>
      </c>
      <c r="P66" s="5">
        <v>2024</v>
      </c>
      <c r="Q66" s="6">
        <v>96.2</v>
      </c>
      <c r="R66" s="4"/>
      <c r="S66" s="4" t="s">
        <v>2911</v>
      </c>
      <c r="T66" s="4"/>
      <c r="U66" s="8" t="s">
        <v>12</v>
      </c>
      <c r="V66" s="8"/>
    </row>
    <row r="67" spans="1:22" s="9" customFormat="1" ht="100">
      <c r="A67" s="1" t="s">
        <v>262</v>
      </c>
      <c r="B67" s="2" t="s">
        <v>263</v>
      </c>
      <c r="C67" s="3" t="s">
        <v>2907</v>
      </c>
      <c r="D67" s="3" t="s">
        <v>2908</v>
      </c>
      <c r="E67" s="4">
        <v>1</v>
      </c>
      <c r="F67" s="105" t="s">
        <v>267</v>
      </c>
      <c r="G67" s="105" t="s">
        <v>318</v>
      </c>
      <c r="H67" s="105" t="s">
        <v>2909</v>
      </c>
      <c r="I67" s="4" t="s">
        <v>487</v>
      </c>
      <c r="J67" s="4" t="s">
        <v>2812</v>
      </c>
      <c r="K67" s="4" t="s">
        <v>2791</v>
      </c>
      <c r="L67" s="4" t="s">
        <v>2931</v>
      </c>
      <c r="M67" s="4">
        <v>36521094</v>
      </c>
      <c r="N67" s="10">
        <v>45372</v>
      </c>
      <c r="O67" s="5">
        <v>2024</v>
      </c>
      <c r="P67" s="5">
        <v>2024</v>
      </c>
      <c r="Q67" s="6">
        <v>248</v>
      </c>
      <c r="R67" s="4"/>
      <c r="S67" s="4" t="s">
        <v>2911</v>
      </c>
      <c r="T67" s="4"/>
      <c r="U67" s="8" t="s">
        <v>12</v>
      </c>
      <c r="V67" s="8"/>
    </row>
    <row r="68" spans="1:22" s="9" customFormat="1" ht="100">
      <c r="A68" s="1" t="s">
        <v>262</v>
      </c>
      <c r="B68" s="2" t="s">
        <v>263</v>
      </c>
      <c r="C68" s="3" t="s">
        <v>2907</v>
      </c>
      <c r="D68" s="3" t="s">
        <v>2908</v>
      </c>
      <c r="E68" s="4">
        <v>1</v>
      </c>
      <c r="F68" s="105" t="s">
        <v>267</v>
      </c>
      <c r="G68" s="105" t="s">
        <v>318</v>
      </c>
      <c r="H68" s="105" t="s">
        <v>2909</v>
      </c>
      <c r="I68" s="4" t="s">
        <v>487</v>
      </c>
      <c r="J68" s="4" t="s">
        <v>2812</v>
      </c>
      <c r="K68" s="4" t="s">
        <v>2791</v>
      </c>
      <c r="L68" s="4" t="s">
        <v>2932</v>
      </c>
      <c r="M68" s="4">
        <v>34120076</v>
      </c>
      <c r="N68" s="10">
        <v>45399</v>
      </c>
      <c r="O68" s="5">
        <v>2024</v>
      </c>
      <c r="P68" s="5">
        <v>2024</v>
      </c>
      <c r="Q68" s="6">
        <v>93.6</v>
      </c>
      <c r="R68" s="4"/>
      <c r="S68" s="4" t="s">
        <v>2911</v>
      </c>
      <c r="T68" s="4"/>
      <c r="U68" s="8" t="s">
        <v>12</v>
      </c>
      <c r="V68" s="8"/>
    </row>
    <row r="69" spans="1:22" s="9" customFormat="1" ht="100">
      <c r="A69" s="1" t="s">
        <v>262</v>
      </c>
      <c r="B69" s="2" t="s">
        <v>263</v>
      </c>
      <c r="C69" s="3" t="s">
        <v>2907</v>
      </c>
      <c r="D69" s="3" t="s">
        <v>2908</v>
      </c>
      <c r="E69" s="4">
        <v>1</v>
      </c>
      <c r="F69" s="105" t="s">
        <v>267</v>
      </c>
      <c r="G69" s="105" t="s">
        <v>318</v>
      </c>
      <c r="H69" s="105" t="s">
        <v>2909</v>
      </c>
      <c r="I69" s="4" t="s">
        <v>487</v>
      </c>
      <c r="J69" s="4" t="s">
        <v>2812</v>
      </c>
      <c r="K69" s="4" t="s">
        <v>2791</v>
      </c>
      <c r="L69" s="4" t="s">
        <v>2933</v>
      </c>
      <c r="M69" s="4">
        <v>31422900</v>
      </c>
      <c r="N69" s="10">
        <v>45418</v>
      </c>
      <c r="O69" s="5">
        <v>2024</v>
      </c>
      <c r="P69" s="5">
        <v>2024</v>
      </c>
      <c r="Q69" s="6">
        <v>605.70000000000005</v>
      </c>
      <c r="R69" s="4"/>
      <c r="S69" s="4" t="s">
        <v>2911</v>
      </c>
      <c r="T69" s="4"/>
      <c r="U69" s="8" t="s">
        <v>12</v>
      </c>
      <c r="V69" s="8"/>
    </row>
    <row r="70" spans="1:22" s="9" customFormat="1" ht="100">
      <c r="A70" s="1" t="s">
        <v>262</v>
      </c>
      <c r="B70" s="2" t="s">
        <v>263</v>
      </c>
      <c r="C70" s="3" t="s">
        <v>2907</v>
      </c>
      <c r="D70" s="3" t="s">
        <v>2908</v>
      </c>
      <c r="E70" s="4">
        <v>1</v>
      </c>
      <c r="F70" s="105" t="s">
        <v>267</v>
      </c>
      <c r="G70" s="105" t="s">
        <v>318</v>
      </c>
      <c r="H70" s="105" t="s">
        <v>2909</v>
      </c>
      <c r="I70" s="4" t="s">
        <v>487</v>
      </c>
      <c r="J70" s="4" t="s">
        <v>2812</v>
      </c>
      <c r="K70" s="4" t="s">
        <v>2791</v>
      </c>
      <c r="L70" s="4" t="s">
        <v>2934</v>
      </c>
      <c r="M70" s="4">
        <v>53993861</v>
      </c>
      <c r="N70" s="10">
        <v>45441</v>
      </c>
      <c r="O70" s="5">
        <v>2024</v>
      </c>
      <c r="P70" s="5">
        <v>2024</v>
      </c>
      <c r="Q70" s="6">
        <v>70.2</v>
      </c>
      <c r="R70" s="4"/>
      <c r="S70" s="4" t="s">
        <v>2911</v>
      </c>
      <c r="T70" s="4"/>
      <c r="U70" s="8" t="s">
        <v>12</v>
      </c>
      <c r="V70" s="8"/>
    </row>
    <row r="71" spans="1:22" s="9" customFormat="1" ht="100">
      <c r="A71" s="1" t="s">
        <v>262</v>
      </c>
      <c r="B71" s="2" t="s">
        <v>263</v>
      </c>
      <c r="C71" s="3" t="s">
        <v>2907</v>
      </c>
      <c r="D71" s="3" t="s">
        <v>2908</v>
      </c>
      <c r="E71" s="4">
        <v>1</v>
      </c>
      <c r="F71" s="105" t="s">
        <v>267</v>
      </c>
      <c r="G71" s="105" t="s">
        <v>318</v>
      </c>
      <c r="H71" s="105" t="s">
        <v>2909</v>
      </c>
      <c r="I71" s="4" t="s">
        <v>487</v>
      </c>
      <c r="J71" s="4" t="s">
        <v>2812</v>
      </c>
      <c r="K71" s="4" t="s">
        <v>2791</v>
      </c>
      <c r="L71" s="4" t="s">
        <v>2935</v>
      </c>
      <c r="M71" s="4">
        <v>31177654</v>
      </c>
      <c r="N71" s="10">
        <v>45442</v>
      </c>
      <c r="O71" s="5">
        <v>2024</v>
      </c>
      <c r="P71" s="5">
        <v>2024</v>
      </c>
      <c r="Q71" s="6">
        <v>150.19999999999999</v>
      </c>
      <c r="R71" s="4"/>
      <c r="S71" s="4" t="s">
        <v>2911</v>
      </c>
      <c r="T71" s="4"/>
      <c r="U71" s="8" t="s">
        <v>12</v>
      </c>
      <c r="V71" s="8"/>
    </row>
    <row r="72" spans="1:22" s="9" customFormat="1" ht="100">
      <c r="A72" s="1" t="s">
        <v>262</v>
      </c>
      <c r="B72" s="2" t="s">
        <v>263</v>
      </c>
      <c r="C72" s="3" t="s">
        <v>2907</v>
      </c>
      <c r="D72" s="3" t="s">
        <v>2908</v>
      </c>
      <c r="E72" s="5" t="s">
        <v>2936</v>
      </c>
      <c r="F72" s="105" t="s">
        <v>267</v>
      </c>
      <c r="G72" s="105" t="s">
        <v>318</v>
      </c>
      <c r="H72" s="105" t="s">
        <v>2909</v>
      </c>
      <c r="I72" s="4" t="s">
        <v>487</v>
      </c>
      <c r="J72" s="4" t="s">
        <v>2812</v>
      </c>
      <c r="K72" s="4" t="s">
        <v>2791</v>
      </c>
      <c r="L72" s="4" t="s">
        <v>2937</v>
      </c>
      <c r="M72" s="4">
        <v>191493</v>
      </c>
      <c r="N72" s="10">
        <v>45433</v>
      </c>
      <c r="O72" s="5">
        <v>2024</v>
      </c>
      <c r="P72" s="5">
        <v>2024</v>
      </c>
      <c r="Q72" s="6">
        <v>34.9</v>
      </c>
      <c r="R72" s="4"/>
      <c r="S72" s="4" t="s">
        <v>2911</v>
      </c>
      <c r="T72" s="4"/>
      <c r="U72" s="8" t="s">
        <v>12</v>
      </c>
      <c r="V72" s="8"/>
    </row>
    <row r="73" spans="1:22" s="9" customFormat="1" ht="100">
      <c r="A73" s="1" t="s">
        <v>262</v>
      </c>
      <c r="B73" s="2" t="s">
        <v>263</v>
      </c>
      <c r="C73" s="3" t="s">
        <v>2907</v>
      </c>
      <c r="D73" s="3" t="s">
        <v>2908</v>
      </c>
      <c r="E73" s="5">
        <v>1</v>
      </c>
      <c r="F73" s="105" t="s">
        <v>267</v>
      </c>
      <c r="G73" s="105" t="s">
        <v>318</v>
      </c>
      <c r="H73" s="105" t="s">
        <v>2909</v>
      </c>
      <c r="I73" s="4" t="s">
        <v>487</v>
      </c>
      <c r="J73" s="4" t="s">
        <v>2812</v>
      </c>
      <c r="K73" s="4" t="s">
        <v>2791</v>
      </c>
      <c r="L73" s="4" t="s">
        <v>2910</v>
      </c>
      <c r="M73" s="4">
        <v>46989617</v>
      </c>
      <c r="N73" s="10">
        <v>45442</v>
      </c>
      <c r="O73" s="5">
        <v>2024</v>
      </c>
      <c r="P73" s="5">
        <v>2024</v>
      </c>
      <c r="Q73" s="6">
        <v>201.6</v>
      </c>
      <c r="R73" s="4"/>
      <c r="S73" s="4" t="s">
        <v>2911</v>
      </c>
      <c r="T73" s="4"/>
      <c r="U73" s="8" t="s">
        <v>12</v>
      </c>
      <c r="V73" s="8"/>
    </row>
    <row r="74" spans="1:22" s="9" customFormat="1" ht="100">
      <c r="A74" s="1" t="s">
        <v>262</v>
      </c>
      <c r="B74" s="2" t="s">
        <v>263</v>
      </c>
      <c r="C74" s="3" t="s">
        <v>2907</v>
      </c>
      <c r="D74" s="3" t="s">
        <v>2908</v>
      </c>
      <c r="E74" s="660" t="s">
        <v>2938</v>
      </c>
      <c r="F74" s="105" t="s">
        <v>267</v>
      </c>
      <c r="G74" s="105" t="s">
        <v>318</v>
      </c>
      <c r="H74" s="105" t="s">
        <v>2909</v>
      </c>
      <c r="I74" s="4" t="s">
        <v>487</v>
      </c>
      <c r="J74" s="4" t="s">
        <v>2812</v>
      </c>
      <c r="K74" s="4" t="s">
        <v>2791</v>
      </c>
      <c r="L74" s="4" t="s">
        <v>2939</v>
      </c>
      <c r="M74" s="4">
        <v>36805505</v>
      </c>
      <c r="N74" s="10">
        <v>45454</v>
      </c>
      <c r="O74" s="5">
        <v>2024</v>
      </c>
      <c r="P74" s="5">
        <v>2024</v>
      </c>
      <c r="Q74" s="6">
        <v>236.4</v>
      </c>
      <c r="R74" s="4"/>
      <c r="S74" s="4" t="s">
        <v>2911</v>
      </c>
      <c r="T74" s="4"/>
      <c r="U74" s="8" t="s">
        <v>12</v>
      </c>
      <c r="V74" s="8"/>
    </row>
    <row r="75" spans="1:22" s="9" customFormat="1" ht="100">
      <c r="A75" s="1" t="s">
        <v>262</v>
      </c>
      <c r="B75" s="2" t="s">
        <v>263</v>
      </c>
      <c r="C75" s="3" t="s">
        <v>2907</v>
      </c>
      <c r="D75" s="3" t="s">
        <v>2908</v>
      </c>
      <c r="E75" s="5">
        <v>1</v>
      </c>
      <c r="F75" s="105" t="s">
        <v>267</v>
      </c>
      <c r="G75" s="105" t="s">
        <v>318</v>
      </c>
      <c r="H75" s="105" t="s">
        <v>2909</v>
      </c>
      <c r="I75" s="4" t="s">
        <v>487</v>
      </c>
      <c r="J75" s="4" t="s">
        <v>2812</v>
      </c>
      <c r="K75" s="4" t="s">
        <v>2791</v>
      </c>
      <c r="L75" s="4" t="s">
        <v>2940</v>
      </c>
      <c r="M75" s="4">
        <v>46945423</v>
      </c>
      <c r="N75" s="10">
        <v>45456</v>
      </c>
      <c r="O75" s="5">
        <v>2024</v>
      </c>
      <c r="P75" s="5">
        <v>2024</v>
      </c>
      <c r="Q75" s="6">
        <v>134.6</v>
      </c>
      <c r="R75" s="4"/>
      <c r="S75" s="4" t="s">
        <v>2911</v>
      </c>
      <c r="T75" s="4"/>
      <c r="U75" s="8" t="s">
        <v>12</v>
      </c>
      <c r="V75" s="8"/>
    </row>
    <row r="76" spans="1:22" s="9" customFormat="1" ht="100">
      <c r="A76" s="1" t="s">
        <v>262</v>
      </c>
      <c r="B76" s="2" t="s">
        <v>263</v>
      </c>
      <c r="C76" s="3" t="s">
        <v>2907</v>
      </c>
      <c r="D76" s="3" t="s">
        <v>2908</v>
      </c>
      <c r="E76" s="660" t="s">
        <v>2941</v>
      </c>
      <c r="F76" s="105" t="s">
        <v>267</v>
      </c>
      <c r="G76" s="105" t="s">
        <v>318</v>
      </c>
      <c r="H76" s="105" t="s">
        <v>2909</v>
      </c>
      <c r="I76" s="4" t="s">
        <v>487</v>
      </c>
      <c r="J76" s="4" t="s">
        <v>2812</v>
      </c>
      <c r="K76" s="4" t="s">
        <v>2791</v>
      </c>
      <c r="L76" s="4" t="s">
        <v>2942</v>
      </c>
      <c r="M76" s="4">
        <v>31435424</v>
      </c>
      <c r="N76" s="10">
        <v>45450</v>
      </c>
      <c r="O76" s="5">
        <v>2024</v>
      </c>
      <c r="P76" s="5">
        <v>2024</v>
      </c>
      <c r="Q76" s="6">
        <v>295.5</v>
      </c>
      <c r="R76" s="4"/>
      <c r="S76" s="4" t="s">
        <v>2911</v>
      </c>
      <c r="T76" s="4"/>
      <c r="U76" s="8" t="s">
        <v>12</v>
      </c>
      <c r="V76" s="8"/>
    </row>
    <row r="77" spans="1:22" s="9" customFormat="1" ht="100">
      <c r="A77" s="1" t="s">
        <v>262</v>
      </c>
      <c r="B77" s="2" t="s">
        <v>263</v>
      </c>
      <c r="C77" s="3" t="s">
        <v>2907</v>
      </c>
      <c r="D77" s="3" t="s">
        <v>2908</v>
      </c>
      <c r="E77" s="5">
        <v>1</v>
      </c>
      <c r="F77" s="105" t="s">
        <v>267</v>
      </c>
      <c r="G77" s="105" t="s">
        <v>42</v>
      </c>
      <c r="H77" s="105" t="s">
        <v>2909</v>
      </c>
      <c r="I77" s="4" t="s">
        <v>487</v>
      </c>
      <c r="J77" s="4" t="s">
        <v>2812</v>
      </c>
      <c r="K77" s="4" t="s">
        <v>2791</v>
      </c>
      <c r="L77" s="4" t="s">
        <v>2913</v>
      </c>
      <c r="M77" s="4">
        <v>35875925</v>
      </c>
      <c r="N77" s="10">
        <v>45342</v>
      </c>
      <c r="O77" s="5">
        <v>2024</v>
      </c>
      <c r="P77" s="5">
        <v>2024</v>
      </c>
      <c r="Q77" s="6">
        <v>33.4</v>
      </c>
      <c r="R77" s="4"/>
      <c r="S77" s="4" t="s">
        <v>2911</v>
      </c>
      <c r="T77" s="4"/>
      <c r="U77" s="8" t="s">
        <v>12</v>
      </c>
      <c r="V77" s="8"/>
    </row>
    <row r="78" spans="1:22" s="9" customFormat="1" ht="100">
      <c r="A78" s="1" t="s">
        <v>262</v>
      </c>
      <c r="B78" s="2" t="s">
        <v>263</v>
      </c>
      <c r="C78" s="3" t="s">
        <v>2907</v>
      </c>
      <c r="D78" s="3" t="s">
        <v>2908</v>
      </c>
      <c r="E78" s="5">
        <v>1</v>
      </c>
      <c r="F78" s="105" t="s">
        <v>267</v>
      </c>
      <c r="G78" s="105" t="s">
        <v>318</v>
      </c>
      <c r="H78" s="105" t="s">
        <v>2909</v>
      </c>
      <c r="I78" s="4" t="s">
        <v>487</v>
      </c>
      <c r="J78" s="4" t="s">
        <v>2812</v>
      </c>
      <c r="K78" s="4" t="s">
        <v>2791</v>
      </c>
      <c r="L78" s="4" t="s">
        <v>2930</v>
      </c>
      <c r="M78" s="4">
        <v>31388370</v>
      </c>
      <c r="N78" s="10">
        <v>45393</v>
      </c>
      <c r="O78" s="5">
        <v>2024</v>
      </c>
      <c r="P78" s="5">
        <v>2024</v>
      </c>
      <c r="Q78" s="6">
        <v>162.5</v>
      </c>
      <c r="R78" s="4"/>
      <c r="S78" s="4" t="s">
        <v>2911</v>
      </c>
      <c r="T78" s="4"/>
      <c r="U78" s="8" t="s">
        <v>12</v>
      </c>
      <c r="V78" s="8"/>
    </row>
    <row r="79" spans="1:22" s="9" customFormat="1" ht="100">
      <c r="A79" s="1" t="s">
        <v>262</v>
      </c>
      <c r="B79" s="2" t="s">
        <v>263</v>
      </c>
      <c r="C79" s="3" t="s">
        <v>2907</v>
      </c>
      <c r="D79" s="3" t="s">
        <v>2908</v>
      </c>
      <c r="E79" s="5" t="s">
        <v>2943</v>
      </c>
      <c r="F79" s="105" t="s">
        <v>267</v>
      </c>
      <c r="G79" s="105" t="s">
        <v>318</v>
      </c>
      <c r="H79" s="105" t="s">
        <v>2909</v>
      </c>
      <c r="I79" s="4" t="s">
        <v>487</v>
      </c>
      <c r="J79" s="4" t="s">
        <v>2812</v>
      </c>
      <c r="K79" s="4" t="s">
        <v>2791</v>
      </c>
      <c r="L79" s="4" t="s">
        <v>2944</v>
      </c>
      <c r="M79" s="4">
        <v>34126066</v>
      </c>
      <c r="N79" s="10">
        <v>45462</v>
      </c>
      <c r="O79" s="5">
        <v>2024</v>
      </c>
      <c r="P79" s="5">
        <v>2024</v>
      </c>
      <c r="Q79" s="6">
        <v>376.2</v>
      </c>
      <c r="R79" s="4"/>
      <c r="S79" s="4" t="s">
        <v>2911</v>
      </c>
      <c r="T79" s="4"/>
      <c r="U79" s="8" t="s">
        <v>12</v>
      </c>
      <c r="V79" s="8"/>
    </row>
    <row r="80" spans="1:22" s="9" customFormat="1" ht="100">
      <c r="A80" s="1" t="s">
        <v>262</v>
      </c>
      <c r="B80" s="2" t="s">
        <v>263</v>
      </c>
      <c r="C80" s="3" t="s">
        <v>2907</v>
      </c>
      <c r="D80" s="3" t="s">
        <v>2908</v>
      </c>
      <c r="E80" s="4">
        <v>1</v>
      </c>
      <c r="F80" s="105" t="s">
        <v>267</v>
      </c>
      <c r="G80" s="105" t="s">
        <v>318</v>
      </c>
      <c r="H80" s="105" t="s">
        <v>2909</v>
      </c>
      <c r="I80" s="4" t="s">
        <v>487</v>
      </c>
      <c r="J80" s="4" t="s">
        <v>2812</v>
      </c>
      <c r="K80" s="4" t="s">
        <v>2791</v>
      </c>
      <c r="L80" s="4" t="s">
        <v>2945</v>
      </c>
      <c r="M80" s="4">
        <v>46287515</v>
      </c>
      <c r="N80" s="10">
        <v>45483</v>
      </c>
      <c r="O80" s="5">
        <v>2024</v>
      </c>
      <c r="P80" s="5">
        <v>2024</v>
      </c>
      <c r="Q80" s="6">
        <v>250.8</v>
      </c>
      <c r="R80" s="4"/>
      <c r="S80" s="4" t="s">
        <v>2911</v>
      </c>
      <c r="T80" s="4"/>
      <c r="U80" s="8" t="s">
        <v>12</v>
      </c>
      <c r="V80" s="8"/>
    </row>
    <row r="81" spans="1:22" s="9" customFormat="1" ht="100">
      <c r="A81" s="1" t="s">
        <v>262</v>
      </c>
      <c r="B81" s="2" t="s">
        <v>263</v>
      </c>
      <c r="C81" s="3" t="s">
        <v>2907</v>
      </c>
      <c r="D81" s="3" t="s">
        <v>2908</v>
      </c>
      <c r="E81" s="4">
        <v>1</v>
      </c>
      <c r="F81" s="105" t="s">
        <v>267</v>
      </c>
      <c r="G81" s="105" t="s">
        <v>318</v>
      </c>
      <c r="H81" s="105" t="s">
        <v>2909</v>
      </c>
      <c r="I81" s="4" t="s">
        <v>487</v>
      </c>
      <c r="J81" s="4" t="s">
        <v>2812</v>
      </c>
      <c r="K81" s="4" t="s">
        <v>2791</v>
      </c>
      <c r="L81" s="4" t="s">
        <v>2946</v>
      </c>
      <c r="M81" s="4">
        <v>36349780</v>
      </c>
      <c r="N81" s="10">
        <v>45462</v>
      </c>
      <c r="O81" s="5">
        <v>2024</v>
      </c>
      <c r="P81" s="5">
        <v>2024</v>
      </c>
      <c r="Q81" s="6">
        <v>250.8</v>
      </c>
      <c r="R81" s="4"/>
      <c r="S81" s="4" t="s">
        <v>2911</v>
      </c>
      <c r="T81" s="4"/>
      <c r="U81" s="8" t="s">
        <v>12</v>
      </c>
      <c r="V81" s="8"/>
    </row>
    <row r="82" spans="1:22" s="9" customFormat="1" ht="100">
      <c r="A82" s="1" t="s">
        <v>262</v>
      </c>
      <c r="B82" s="2" t="s">
        <v>263</v>
      </c>
      <c r="C82" s="3" t="s">
        <v>2907</v>
      </c>
      <c r="D82" s="3" t="s">
        <v>2908</v>
      </c>
      <c r="E82" s="4">
        <v>1</v>
      </c>
      <c r="F82" s="105" t="s">
        <v>267</v>
      </c>
      <c r="G82" s="105" t="s">
        <v>318</v>
      </c>
      <c r="H82" s="105" t="s">
        <v>2909</v>
      </c>
      <c r="I82" s="4" t="s">
        <v>487</v>
      </c>
      <c r="J82" s="4" t="s">
        <v>2812</v>
      </c>
      <c r="K82" s="4" t="s">
        <v>2791</v>
      </c>
      <c r="L82" s="4" t="s">
        <v>2947</v>
      </c>
      <c r="M82" s="4">
        <v>14427460</v>
      </c>
      <c r="N82" s="10">
        <v>45461</v>
      </c>
      <c r="O82" s="5">
        <v>2024</v>
      </c>
      <c r="P82" s="5">
        <v>2024</v>
      </c>
      <c r="Q82" s="6">
        <v>405.4</v>
      </c>
      <c r="R82" s="4"/>
      <c r="S82" s="4" t="s">
        <v>2911</v>
      </c>
      <c r="T82" s="4"/>
      <c r="U82" s="8" t="s">
        <v>12</v>
      </c>
      <c r="V82" s="8"/>
    </row>
    <row r="83" spans="1:22" s="9" customFormat="1" ht="100">
      <c r="A83" s="1" t="s">
        <v>262</v>
      </c>
      <c r="B83" s="2" t="s">
        <v>263</v>
      </c>
      <c r="C83" s="3" t="s">
        <v>2907</v>
      </c>
      <c r="D83" s="3" t="s">
        <v>2908</v>
      </c>
      <c r="E83" s="4">
        <v>1</v>
      </c>
      <c r="F83" s="105" t="s">
        <v>267</v>
      </c>
      <c r="G83" s="105" t="s">
        <v>318</v>
      </c>
      <c r="H83" s="105" t="s">
        <v>2909</v>
      </c>
      <c r="I83" s="4" t="s">
        <v>487</v>
      </c>
      <c r="J83" s="4" t="s">
        <v>2812</v>
      </c>
      <c r="K83" s="4" t="s">
        <v>2791</v>
      </c>
      <c r="L83" s="4" t="s">
        <v>2948</v>
      </c>
      <c r="M83" s="4">
        <v>44055293</v>
      </c>
      <c r="N83" s="10">
        <v>45468</v>
      </c>
      <c r="O83" s="5">
        <v>2024</v>
      </c>
      <c r="P83" s="5">
        <v>2024</v>
      </c>
      <c r="Q83" s="6">
        <v>62.7</v>
      </c>
      <c r="R83" s="4"/>
      <c r="S83" s="4" t="s">
        <v>2911</v>
      </c>
      <c r="T83" s="4"/>
      <c r="U83" s="8" t="s">
        <v>12</v>
      </c>
      <c r="V83" s="8"/>
    </row>
    <row r="84" spans="1:22" s="9" customFormat="1" ht="100">
      <c r="A84" s="1" t="s">
        <v>262</v>
      </c>
      <c r="B84" s="2" t="s">
        <v>263</v>
      </c>
      <c r="C84" s="3" t="s">
        <v>2907</v>
      </c>
      <c r="D84" s="3" t="s">
        <v>2908</v>
      </c>
      <c r="E84" s="4">
        <v>1</v>
      </c>
      <c r="F84" s="105" t="s">
        <v>267</v>
      </c>
      <c r="G84" s="105" t="s">
        <v>318</v>
      </c>
      <c r="H84" s="105" t="s">
        <v>2909</v>
      </c>
      <c r="I84" s="4" t="s">
        <v>487</v>
      </c>
      <c r="J84" s="4" t="s">
        <v>2812</v>
      </c>
      <c r="K84" s="4" t="s">
        <v>2791</v>
      </c>
      <c r="L84" s="4" t="s">
        <v>2931</v>
      </c>
      <c r="M84" s="4">
        <v>36521094</v>
      </c>
      <c r="N84" s="10">
        <v>45495</v>
      </c>
      <c r="O84" s="5">
        <v>2024</v>
      </c>
      <c r="P84" s="5">
        <v>2024</v>
      </c>
      <c r="Q84" s="6">
        <v>195.9</v>
      </c>
      <c r="R84" s="4"/>
      <c r="S84" s="4" t="s">
        <v>2911</v>
      </c>
      <c r="T84" s="4"/>
      <c r="U84" s="8" t="s">
        <v>12</v>
      </c>
      <c r="V84" s="8"/>
    </row>
    <row r="85" spans="1:22" s="9" customFormat="1" ht="100">
      <c r="A85" s="1" t="s">
        <v>262</v>
      </c>
      <c r="B85" s="2" t="s">
        <v>263</v>
      </c>
      <c r="C85" s="3" t="s">
        <v>2907</v>
      </c>
      <c r="D85" s="3" t="s">
        <v>2908</v>
      </c>
      <c r="E85" s="4">
        <v>1</v>
      </c>
      <c r="F85" s="105" t="s">
        <v>267</v>
      </c>
      <c r="G85" s="105" t="s">
        <v>318</v>
      </c>
      <c r="H85" s="105" t="s">
        <v>2909</v>
      </c>
      <c r="I85" s="4" t="s">
        <v>487</v>
      </c>
      <c r="J85" s="4" t="s">
        <v>2812</v>
      </c>
      <c r="K85" s="4" t="s">
        <v>2791</v>
      </c>
      <c r="L85" s="4" t="s">
        <v>2946</v>
      </c>
      <c r="M85" s="4">
        <v>36349780</v>
      </c>
      <c r="N85" s="10">
        <v>45462</v>
      </c>
      <c r="O85" s="5">
        <v>2024</v>
      </c>
      <c r="P85" s="5">
        <v>2024</v>
      </c>
      <c r="Q85" s="6">
        <v>270</v>
      </c>
      <c r="R85" s="4"/>
      <c r="S85" s="4" t="s">
        <v>2911</v>
      </c>
      <c r="T85" s="4"/>
      <c r="U85" s="8" t="s">
        <v>12</v>
      </c>
      <c r="V85" s="8"/>
    </row>
    <row r="86" spans="1:22" s="9" customFormat="1" ht="100">
      <c r="A86" s="1" t="s">
        <v>262</v>
      </c>
      <c r="B86" s="2" t="s">
        <v>263</v>
      </c>
      <c r="C86" s="3" t="s">
        <v>2907</v>
      </c>
      <c r="D86" s="3" t="s">
        <v>2908</v>
      </c>
      <c r="E86" s="4">
        <v>1</v>
      </c>
      <c r="F86" s="105" t="s">
        <v>267</v>
      </c>
      <c r="G86" s="105" t="s">
        <v>318</v>
      </c>
      <c r="H86" s="105" t="s">
        <v>2909</v>
      </c>
      <c r="I86" s="4" t="s">
        <v>487</v>
      </c>
      <c r="J86" s="4" t="s">
        <v>2812</v>
      </c>
      <c r="K86" s="4" t="s">
        <v>2791</v>
      </c>
      <c r="L86" s="4" t="s">
        <v>2949</v>
      </c>
      <c r="M86" s="4">
        <v>31707751</v>
      </c>
      <c r="N86" s="10">
        <v>45467</v>
      </c>
      <c r="O86" s="5">
        <v>2024</v>
      </c>
      <c r="P86" s="5">
        <v>2024</v>
      </c>
      <c r="Q86" s="6">
        <v>250.8</v>
      </c>
      <c r="R86" s="4"/>
      <c r="S86" s="4" t="s">
        <v>2911</v>
      </c>
      <c r="T86" s="4"/>
      <c r="U86" s="8" t="s">
        <v>12</v>
      </c>
      <c r="V86" s="8"/>
    </row>
    <row r="87" spans="1:22" s="9" customFormat="1" ht="100">
      <c r="A87" s="1" t="s">
        <v>262</v>
      </c>
      <c r="B87" s="2" t="s">
        <v>263</v>
      </c>
      <c r="C87" s="3" t="s">
        <v>2907</v>
      </c>
      <c r="D87" s="3" t="s">
        <v>2908</v>
      </c>
      <c r="E87" s="4">
        <v>1</v>
      </c>
      <c r="F87" s="105" t="s">
        <v>267</v>
      </c>
      <c r="G87" s="105" t="s">
        <v>318</v>
      </c>
      <c r="H87" s="105" t="s">
        <v>2909</v>
      </c>
      <c r="I87" s="4" t="s">
        <v>487</v>
      </c>
      <c r="J87" s="4" t="s">
        <v>2812</v>
      </c>
      <c r="K87" s="4" t="s">
        <v>2791</v>
      </c>
      <c r="L87" s="4" t="s">
        <v>2950</v>
      </c>
      <c r="M87" s="4">
        <v>50968254</v>
      </c>
      <c r="N87" s="10">
        <v>45497</v>
      </c>
      <c r="O87" s="5">
        <v>2024</v>
      </c>
      <c r="P87" s="5">
        <v>2024</v>
      </c>
      <c r="Q87" s="6">
        <v>62.7</v>
      </c>
      <c r="R87" s="4"/>
      <c r="S87" s="4" t="s">
        <v>2911</v>
      </c>
      <c r="T87" s="4"/>
      <c r="U87" s="8" t="s">
        <v>12</v>
      </c>
      <c r="V87" s="8"/>
    </row>
    <row r="88" spans="1:22" s="9" customFormat="1" ht="100">
      <c r="A88" s="1" t="s">
        <v>262</v>
      </c>
      <c r="B88" s="2" t="s">
        <v>263</v>
      </c>
      <c r="C88" s="3" t="s">
        <v>2907</v>
      </c>
      <c r="D88" s="3" t="s">
        <v>2908</v>
      </c>
      <c r="E88" s="4">
        <v>1</v>
      </c>
      <c r="F88" s="105" t="s">
        <v>267</v>
      </c>
      <c r="G88" s="105" t="s">
        <v>318</v>
      </c>
      <c r="H88" s="105" t="s">
        <v>2909</v>
      </c>
      <c r="I88" s="4" t="s">
        <v>487</v>
      </c>
      <c r="J88" s="4" t="s">
        <v>2812</v>
      </c>
      <c r="K88" s="4" t="s">
        <v>2791</v>
      </c>
      <c r="L88" s="4" t="s">
        <v>2910</v>
      </c>
      <c r="M88" s="4">
        <v>46989617</v>
      </c>
      <c r="N88" s="10" t="s">
        <v>2951</v>
      </c>
      <c r="O88" s="5">
        <v>2024</v>
      </c>
      <c r="P88" s="5">
        <v>2024</v>
      </c>
      <c r="Q88" s="6">
        <v>505.8</v>
      </c>
      <c r="R88" s="4"/>
      <c r="S88" s="4" t="s">
        <v>2911</v>
      </c>
      <c r="T88" s="4"/>
      <c r="U88" s="8" t="s">
        <v>12</v>
      </c>
      <c r="V88" s="8"/>
    </row>
    <row r="89" spans="1:22" s="9" customFormat="1" ht="100">
      <c r="A89" s="1" t="s">
        <v>262</v>
      </c>
      <c r="B89" s="2" t="s">
        <v>263</v>
      </c>
      <c r="C89" s="3" t="s">
        <v>2907</v>
      </c>
      <c r="D89" s="3" t="s">
        <v>2908</v>
      </c>
      <c r="E89" s="4">
        <v>1</v>
      </c>
      <c r="F89" s="105" t="s">
        <v>267</v>
      </c>
      <c r="G89" s="105" t="s">
        <v>318</v>
      </c>
      <c r="H89" s="105" t="s">
        <v>2909</v>
      </c>
      <c r="I89" s="4" t="s">
        <v>487</v>
      </c>
      <c r="J89" s="4" t="s">
        <v>2812</v>
      </c>
      <c r="K89" s="4" t="s">
        <v>2791</v>
      </c>
      <c r="L89" s="4" t="s">
        <v>2952</v>
      </c>
      <c r="M89" s="4">
        <v>36105571</v>
      </c>
      <c r="N89" s="10">
        <v>45495</v>
      </c>
      <c r="O89" s="5">
        <v>2024</v>
      </c>
      <c r="P89" s="5">
        <v>2024</v>
      </c>
      <c r="Q89" s="6">
        <v>62.3</v>
      </c>
      <c r="R89" s="4"/>
      <c r="S89" s="4" t="s">
        <v>2911</v>
      </c>
      <c r="T89" s="4"/>
      <c r="U89" s="8" t="s">
        <v>12</v>
      </c>
      <c r="V89" s="8"/>
    </row>
    <row r="90" spans="1:22" s="9" customFormat="1" ht="100">
      <c r="A90" s="1" t="s">
        <v>262</v>
      </c>
      <c r="B90" s="2" t="s">
        <v>263</v>
      </c>
      <c r="C90" s="3" t="s">
        <v>2907</v>
      </c>
      <c r="D90" s="3" t="s">
        <v>2908</v>
      </c>
      <c r="E90" s="4">
        <v>80240070</v>
      </c>
      <c r="F90" s="105" t="s">
        <v>267</v>
      </c>
      <c r="G90" s="105" t="s">
        <v>318</v>
      </c>
      <c r="H90" s="105" t="s">
        <v>2909</v>
      </c>
      <c r="I90" s="4" t="s">
        <v>487</v>
      </c>
      <c r="J90" s="4" t="s">
        <v>2812</v>
      </c>
      <c r="K90" s="4" t="s">
        <v>2791</v>
      </c>
      <c r="L90" s="4" t="s">
        <v>2953</v>
      </c>
      <c r="M90" s="4">
        <v>46795600</v>
      </c>
      <c r="N90" s="10">
        <v>45502</v>
      </c>
      <c r="O90" s="5">
        <v>2024</v>
      </c>
      <c r="P90" s="5">
        <v>2024</v>
      </c>
      <c r="Q90" s="6">
        <v>422.4</v>
      </c>
      <c r="R90" s="4"/>
      <c r="S90" s="4" t="s">
        <v>2911</v>
      </c>
      <c r="T90" s="4"/>
      <c r="U90" s="8" t="s">
        <v>12</v>
      </c>
      <c r="V90" s="8"/>
    </row>
    <row r="91" spans="1:22" s="9" customFormat="1" ht="100">
      <c r="A91" s="1" t="s">
        <v>262</v>
      </c>
      <c r="B91" s="2" t="s">
        <v>263</v>
      </c>
      <c r="C91" s="3" t="s">
        <v>2907</v>
      </c>
      <c r="D91" s="3" t="s">
        <v>2908</v>
      </c>
      <c r="E91" s="4">
        <v>1</v>
      </c>
      <c r="F91" s="105" t="s">
        <v>267</v>
      </c>
      <c r="G91" s="105" t="s">
        <v>318</v>
      </c>
      <c r="H91" s="105" t="s">
        <v>2909</v>
      </c>
      <c r="I91" s="4" t="s">
        <v>487</v>
      </c>
      <c r="J91" s="4" t="s">
        <v>2812</v>
      </c>
      <c r="K91" s="4" t="s">
        <v>2791</v>
      </c>
      <c r="L91" s="4" t="s">
        <v>2947</v>
      </c>
      <c r="M91" s="4">
        <v>14427460</v>
      </c>
      <c r="N91" s="10">
        <v>45461</v>
      </c>
      <c r="O91" s="5">
        <v>2024</v>
      </c>
      <c r="P91" s="5">
        <v>2024</v>
      </c>
      <c r="Q91" s="6">
        <v>201.9</v>
      </c>
      <c r="R91" s="4"/>
      <c r="S91" s="4" t="s">
        <v>2911</v>
      </c>
      <c r="T91" s="4"/>
      <c r="U91" s="8" t="s">
        <v>12</v>
      </c>
      <c r="V91" s="8"/>
    </row>
    <row r="92" spans="1:22" s="9" customFormat="1" ht="100">
      <c r="A92" s="1" t="s">
        <v>262</v>
      </c>
      <c r="B92" s="2" t="s">
        <v>263</v>
      </c>
      <c r="C92" s="3" t="s">
        <v>2907</v>
      </c>
      <c r="D92" s="3" t="s">
        <v>2908</v>
      </c>
      <c r="E92" s="663" t="s">
        <v>2954</v>
      </c>
      <c r="F92" s="105" t="s">
        <v>42</v>
      </c>
      <c r="G92" s="105" t="s">
        <v>318</v>
      </c>
      <c r="H92" s="105" t="s">
        <v>2909</v>
      </c>
      <c r="I92" s="4" t="s">
        <v>487</v>
      </c>
      <c r="J92" s="4" t="s">
        <v>2812</v>
      </c>
      <c r="K92" s="4" t="s">
        <v>2791</v>
      </c>
      <c r="L92" s="4" t="s">
        <v>2916</v>
      </c>
      <c r="M92" s="4">
        <v>36206016</v>
      </c>
      <c r="N92" s="10">
        <v>45442</v>
      </c>
      <c r="O92" s="5">
        <v>2024</v>
      </c>
      <c r="P92" s="5">
        <v>2024</v>
      </c>
      <c r="Q92" s="6">
        <v>1800</v>
      </c>
      <c r="R92" s="4"/>
      <c r="S92" s="4" t="s">
        <v>2911</v>
      </c>
      <c r="T92" s="4"/>
      <c r="U92" s="8" t="s">
        <v>12</v>
      </c>
      <c r="V92" s="8"/>
    </row>
    <row r="93" spans="1:22" s="9" customFormat="1" ht="100">
      <c r="A93" s="1" t="s">
        <v>262</v>
      </c>
      <c r="B93" s="2" t="s">
        <v>263</v>
      </c>
      <c r="C93" s="3" t="s">
        <v>2907</v>
      </c>
      <c r="D93" s="3" t="s">
        <v>2908</v>
      </c>
      <c r="E93" s="4">
        <v>1</v>
      </c>
      <c r="F93" s="105" t="s">
        <v>267</v>
      </c>
      <c r="G93" s="105" t="s">
        <v>318</v>
      </c>
      <c r="H93" s="105" t="s">
        <v>2909</v>
      </c>
      <c r="I93" s="4" t="s">
        <v>487</v>
      </c>
      <c r="J93" s="4" t="s">
        <v>2812</v>
      </c>
      <c r="K93" s="4" t="s">
        <v>2791</v>
      </c>
      <c r="L93" s="4" t="s">
        <v>2955</v>
      </c>
      <c r="M93" s="4">
        <v>36193828</v>
      </c>
      <c r="N93" s="10">
        <v>45527</v>
      </c>
      <c r="O93" s="5">
        <v>2024</v>
      </c>
      <c r="P93" s="5">
        <v>2024</v>
      </c>
      <c r="Q93" s="6">
        <v>125.4</v>
      </c>
      <c r="R93" s="4"/>
      <c r="S93" s="4" t="s">
        <v>2911</v>
      </c>
      <c r="T93" s="4"/>
      <c r="U93" s="8" t="s">
        <v>12</v>
      </c>
      <c r="V93" s="8"/>
    </row>
    <row r="94" spans="1:22" s="9" customFormat="1" ht="100">
      <c r="A94" s="1" t="s">
        <v>262</v>
      </c>
      <c r="B94" s="2" t="s">
        <v>263</v>
      </c>
      <c r="C94" s="3" t="s">
        <v>2907</v>
      </c>
      <c r="D94" s="3" t="s">
        <v>2908</v>
      </c>
      <c r="E94" s="4">
        <v>1</v>
      </c>
      <c r="F94" s="105" t="s">
        <v>267</v>
      </c>
      <c r="G94" s="105" t="s">
        <v>318</v>
      </c>
      <c r="H94" s="105" t="s">
        <v>2909</v>
      </c>
      <c r="I94" s="4" t="s">
        <v>487</v>
      </c>
      <c r="J94" s="4" t="s">
        <v>2812</v>
      </c>
      <c r="K94" s="4" t="s">
        <v>2791</v>
      </c>
      <c r="L94" s="4" t="s">
        <v>2913</v>
      </c>
      <c r="M94" s="4">
        <v>35875925</v>
      </c>
      <c r="N94" s="10">
        <v>45342</v>
      </c>
      <c r="O94" s="5">
        <v>2024</v>
      </c>
      <c r="P94" s="5">
        <v>2024</v>
      </c>
      <c r="Q94" s="6">
        <v>212</v>
      </c>
      <c r="R94" s="4"/>
      <c r="S94" s="4" t="s">
        <v>2911</v>
      </c>
      <c r="T94" s="4"/>
      <c r="U94" s="8" t="s">
        <v>12</v>
      </c>
      <c r="V94" s="8"/>
    </row>
    <row r="95" spans="1:22" s="9" customFormat="1" ht="100">
      <c r="A95" s="1" t="s">
        <v>262</v>
      </c>
      <c r="B95" s="2" t="s">
        <v>263</v>
      </c>
      <c r="C95" s="3" t="s">
        <v>2907</v>
      </c>
      <c r="D95" s="3" t="s">
        <v>2908</v>
      </c>
      <c r="E95" s="4">
        <v>1</v>
      </c>
      <c r="F95" s="105" t="s">
        <v>267</v>
      </c>
      <c r="G95" s="105" t="s">
        <v>318</v>
      </c>
      <c r="H95" s="105" t="s">
        <v>2909</v>
      </c>
      <c r="I95" s="4" t="s">
        <v>487</v>
      </c>
      <c r="J95" s="4" t="s">
        <v>2812</v>
      </c>
      <c r="K95" s="4" t="s">
        <v>2956</v>
      </c>
      <c r="L95" s="4" t="s">
        <v>2957</v>
      </c>
      <c r="M95" s="4">
        <v>35747561</v>
      </c>
      <c r="N95" s="10">
        <v>45505</v>
      </c>
      <c r="O95" s="5">
        <v>2024</v>
      </c>
      <c r="P95" s="5">
        <v>2024</v>
      </c>
      <c r="Q95" s="6">
        <v>125.4</v>
      </c>
      <c r="R95" s="4"/>
      <c r="S95" s="4" t="s">
        <v>2911</v>
      </c>
      <c r="T95" s="4"/>
      <c r="U95" s="8" t="s">
        <v>12</v>
      </c>
      <c r="V95" s="8"/>
    </row>
    <row r="96" spans="1:22" s="9" customFormat="1" ht="100">
      <c r="A96" s="1" t="s">
        <v>262</v>
      </c>
      <c r="B96" s="2" t="s">
        <v>263</v>
      </c>
      <c r="C96" s="3" t="s">
        <v>2907</v>
      </c>
      <c r="D96" s="3" t="s">
        <v>2908</v>
      </c>
      <c r="E96" s="4">
        <v>1</v>
      </c>
      <c r="F96" s="105" t="s">
        <v>267</v>
      </c>
      <c r="G96" s="105" t="s">
        <v>318</v>
      </c>
      <c r="H96" s="105" t="s">
        <v>2909</v>
      </c>
      <c r="I96" s="4" t="s">
        <v>487</v>
      </c>
      <c r="J96" s="4" t="s">
        <v>2812</v>
      </c>
      <c r="K96" s="4" t="s">
        <v>2791</v>
      </c>
      <c r="L96" s="4" t="s">
        <v>2958</v>
      </c>
      <c r="M96" s="4">
        <v>195413</v>
      </c>
      <c r="N96" s="10">
        <v>45509</v>
      </c>
      <c r="O96" s="5">
        <v>2024</v>
      </c>
      <c r="P96" s="5">
        <v>2024</v>
      </c>
      <c r="Q96" s="6">
        <v>313.5</v>
      </c>
      <c r="R96" s="4"/>
      <c r="S96" s="4" t="s">
        <v>2911</v>
      </c>
      <c r="T96" s="4"/>
      <c r="U96" s="8" t="s">
        <v>12</v>
      </c>
      <c r="V96" s="8"/>
    </row>
    <row r="97" spans="1:22" s="9" customFormat="1" ht="100">
      <c r="A97" s="1" t="s">
        <v>262</v>
      </c>
      <c r="B97" s="2" t="s">
        <v>263</v>
      </c>
      <c r="C97" s="3" t="s">
        <v>2907</v>
      </c>
      <c r="D97" s="3" t="s">
        <v>2908</v>
      </c>
      <c r="E97" s="660" t="s">
        <v>2959</v>
      </c>
      <c r="F97" s="105" t="s">
        <v>267</v>
      </c>
      <c r="G97" s="105" t="s">
        <v>318</v>
      </c>
      <c r="H97" s="105" t="s">
        <v>2909</v>
      </c>
      <c r="I97" s="4" t="s">
        <v>487</v>
      </c>
      <c r="J97" s="4" t="s">
        <v>2812</v>
      </c>
      <c r="K97" s="4" t="s">
        <v>2791</v>
      </c>
      <c r="L97" s="4" t="s">
        <v>2960</v>
      </c>
      <c r="M97" s="4">
        <v>205516</v>
      </c>
      <c r="N97" s="10">
        <v>45513</v>
      </c>
      <c r="O97" s="5">
        <v>2024</v>
      </c>
      <c r="P97" s="5">
        <v>2024</v>
      </c>
      <c r="Q97" s="6">
        <v>7.9</v>
      </c>
      <c r="R97" s="4"/>
      <c r="S97" s="4" t="s">
        <v>2911</v>
      </c>
      <c r="T97" s="4"/>
      <c r="U97" s="8" t="s">
        <v>12</v>
      </c>
      <c r="V97" s="8"/>
    </row>
    <row r="98" spans="1:22" s="9" customFormat="1" ht="100">
      <c r="A98" s="1" t="s">
        <v>262</v>
      </c>
      <c r="B98" s="2" t="s">
        <v>263</v>
      </c>
      <c r="C98" s="3" t="s">
        <v>2907</v>
      </c>
      <c r="D98" s="3" t="s">
        <v>2908</v>
      </c>
      <c r="E98" s="4">
        <v>1</v>
      </c>
      <c r="F98" s="105" t="s">
        <v>267</v>
      </c>
      <c r="G98" s="105" t="s">
        <v>318</v>
      </c>
      <c r="H98" s="105" t="s">
        <v>2909</v>
      </c>
      <c r="I98" s="4" t="s">
        <v>487</v>
      </c>
      <c r="J98" s="4" t="s">
        <v>2812</v>
      </c>
      <c r="K98" s="4" t="s">
        <v>2791</v>
      </c>
      <c r="L98" s="4" t="s">
        <v>2961</v>
      </c>
      <c r="M98" s="4">
        <v>50878867</v>
      </c>
      <c r="N98" s="10">
        <v>45554</v>
      </c>
      <c r="O98" s="5">
        <v>2024</v>
      </c>
      <c r="P98" s="5">
        <v>2024</v>
      </c>
      <c r="Q98" s="6">
        <v>1531.2</v>
      </c>
      <c r="R98" s="4"/>
      <c r="S98" s="4" t="s">
        <v>2911</v>
      </c>
      <c r="T98" s="4"/>
      <c r="U98" s="8" t="s">
        <v>12</v>
      </c>
      <c r="V98" s="8"/>
    </row>
    <row r="99" spans="1:22" s="9" customFormat="1" ht="100">
      <c r="A99" s="1" t="s">
        <v>262</v>
      </c>
      <c r="B99" s="2" t="s">
        <v>263</v>
      </c>
      <c r="C99" s="3" t="s">
        <v>2907</v>
      </c>
      <c r="D99" s="3" t="s">
        <v>2908</v>
      </c>
      <c r="E99" s="4">
        <v>1</v>
      </c>
      <c r="F99" s="105" t="s">
        <v>267</v>
      </c>
      <c r="G99" s="105" t="s">
        <v>318</v>
      </c>
      <c r="H99" s="105" t="s">
        <v>42</v>
      </c>
      <c r="I99" s="4" t="s">
        <v>487</v>
      </c>
      <c r="J99" s="4" t="s">
        <v>2812</v>
      </c>
      <c r="K99" s="4" t="s">
        <v>2791</v>
      </c>
      <c r="L99" s="4" t="s">
        <v>2962</v>
      </c>
      <c r="M99" s="4">
        <v>52022986</v>
      </c>
      <c r="N99" s="10">
        <v>45526</v>
      </c>
      <c r="O99" s="5">
        <v>2024</v>
      </c>
      <c r="P99" s="5">
        <v>2024</v>
      </c>
      <c r="Q99" s="6">
        <v>35.700000000000003</v>
      </c>
      <c r="R99" s="4"/>
      <c r="S99" s="4" t="s">
        <v>2911</v>
      </c>
      <c r="T99" s="4"/>
      <c r="U99" s="8" t="s">
        <v>12</v>
      </c>
      <c r="V99" s="8"/>
    </row>
    <row r="100" spans="1:22" s="9" customFormat="1" ht="100">
      <c r="A100" s="1" t="s">
        <v>262</v>
      </c>
      <c r="B100" s="2" t="s">
        <v>263</v>
      </c>
      <c r="C100" s="3" t="s">
        <v>2907</v>
      </c>
      <c r="D100" s="3" t="s">
        <v>2908</v>
      </c>
      <c r="E100" s="4">
        <v>1</v>
      </c>
      <c r="F100" s="105" t="s">
        <v>267</v>
      </c>
      <c r="G100" s="105" t="s">
        <v>318</v>
      </c>
      <c r="H100" s="105" t="s">
        <v>2909</v>
      </c>
      <c r="I100" s="4" t="s">
        <v>487</v>
      </c>
      <c r="J100" s="4" t="s">
        <v>2812</v>
      </c>
      <c r="K100" s="4" t="s">
        <v>2791</v>
      </c>
      <c r="L100" s="4" t="s">
        <v>2940</v>
      </c>
      <c r="M100" s="4">
        <v>46945423</v>
      </c>
      <c r="N100" s="10">
        <v>45526</v>
      </c>
      <c r="O100" s="5">
        <v>2024</v>
      </c>
      <c r="P100" s="5">
        <v>2024</v>
      </c>
      <c r="Q100" s="6">
        <v>62.7</v>
      </c>
      <c r="R100" s="4"/>
      <c r="S100" s="4" t="s">
        <v>2911</v>
      </c>
      <c r="T100" s="4"/>
      <c r="U100" s="8" t="s">
        <v>12</v>
      </c>
      <c r="V100" s="8"/>
    </row>
    <row r="101" spans="1:22" s="9" customFormat="1" ht="100">
      <c r="A101" s="1" t="s">
        <v>262</v>
      </c>
      <c r="B101" s="2" t="s">
        <v>263</v>
      </c>
      <c r="C101" s="3" t="s">
        <v>2907</v>
      </c>
      <c r="D101" s="3" t="s">
        <v>2908</v>
      </c>
      <c r="E101" s="4">
        <v>1</v>
      </c>
      <c r="F101" s="105" t="s">
        <v>267</v>
      </c>
      <c r="G101" s="105" t="s">
        <v>318</v>
      </c>
      <c r="H101" s="105" t="s">
        <v>2909</v>
      </c>
      <c r="I101" s="4" t="s">
        <v>487</v>
      </c>
      <c r="J101" s="4" t="s">
        <v>2812</v>
      </c>
      <c r="K101" s="4" t="s">
        <v>2791</v>
      </c>
      <c r="L101" s="4" t="s">
        <v>2930</v>
      </c>
      <c r="M101" s="4">
        <v>31388370</v>
      </c>
      <c r="N101" s="10">
        <v>45512</v>
      </c>
      <c r="O101" s="5">
        <v>2024</v>
      </c>
      <c r="P101" s="5">
        <v>2024</v>
      </c>
      <c r="Q101" s="6">
        <v>226.5</v>
      </c>
      <c r="R101" s="4"/>
      <c r="S101" s="4" t="s">
        <v>2911</v>
      </c>
      <c r="T101" s="4"/>
      <c r="U101" s="8" t="s">
        <v>12</v>
      </c>
      <c r="V101" s="8"/>
    </row>
    <row r="102" spans="1:22" s="9" customFormat="1" ht="100">
      <c r="A102" s="1" t="s">
        <v>262</v>
      </c>
      <c r="B102" s="2" t="s">
        <v>263</v>
      </c>
      <c r="C102" s="3" t="s">
        <v>2907</v>
      </c>
      <c r="D102" s="3" t="s">
        <v>2908</v>
      </c>
      <c r="E102" s="4">
        <v>1</v>
      </c>
      <c r="F102" s="105" t="s">
        <v>267</v>
      </c>
      <c r="G102" s="105" t="s">
        <v>318</v>
      </c>
      <c r="H102" s="105" t="s">
        <v>2909</v>
      </c>
      <c r="I102" s="4" t="s">
        <v>487</v>
      </c>
      <c r="J102" s="4" t="s">
        <v>2812</v>
      </c>
      <c r="K102" s="4" t="s">
        <v>2791</v>
      </c>
      <c r="L102" s="4" t="s">
        <v>2963</v>
      </c>
      <c r="M102" s="4">
        <v>43806350</v>
      </c>
      <c r="N102" s="10">
        <v>45544</v>
      </c>
      <c r="O102" s="5">
        <v>2024</v>
      </c>
      <c r="P102" s="5">
        <v>2024</v>
      </c>
      <c r="Q102" s="6">
        <v>188.1</v>
      </c>
      <c r="R102" s="4"/>
      <c r="S102" s="4" t="s">
        <v>2911</v>
      </c>
      <c r="T102" s="4"/>
      <c r="U102" s="8" t="s">
        <v>12</v>
      </c>
      <c r="V102" s="8"/>
    </row>
    <row r="103" spans="1:22" s="9" customFormat="1" ht="100">
      <c r="A103" s="1" t="s">
        <v>262</v>
      </c>
      <c r="B103" s="2" t="s">
        <v>263</v>
      </c>
      <c r="C103" s="3" t="s">
        <v>2907</v>
      </c>
      <c r="D103" s="3" t="s">
        <v>2908</v>
      </c>
      <c r="E103" s="4">
        <v>1</v>
      </c>
      <c r="F103" s="105" t="s">
        <v>267</v>
      </c>
      <c r="G103" s="105" t="s">
        <v>318</v>
      </c>
      <c r="H103" s="105" t="s">
        <v>2909</v>
      </c>
      <c r="I103" s="4" t="s">
        <v>487</v>
      </c>
      <c r="J103" s="4" t="s">
        <v>2812</v>
      </c>
      <c r="K103" s="4" t="s">
        <v>2791</v>
      </c>
      <c r="L103" s="4" t="s">
        <v>2964</v>
      </c>
      <c r="M103" s="4">
        <v>47975709</v>
      </c>
      <c r="N103" s="10">
        <v>45552</v>
      </c>
      <c r="O103" s="5">
        <v>2024</v>
      </c>
      <c r="P103" s="5">
        <v>2024</v>
      </c>
      <c r="Q103" s="6">
        <v>60.8</v>
      </c>
      <c r="R103" s="4"/>
      <c r="S103" s="4" t="s">
        <v>2911</v>
      </c>
      <c r="T103" s="4"/>
      <c r="U103" s="8" t="s">
        <v>12</v>
      </c>
      <c r="V103" s="8"/>
    </row>
    <row r="104" spans="1:22" s="9" customFormat="1" ht="100">
      <c r="A104" s="1" t="s">
        <v>262</v>
      </c>
      <c r="B104" s="2" t="s">
        <v>263</v>
      </c>
      <c r="C104" s="3" t="s">
        <v>2907</v>
      </c>
      <c r="D104" s="3" t="s">
        <v>2908</v>
      </c>
      <c r="E104" s="660" t="s">
        <v>2965</v>
      </c>
      <c r="F104" s="105" t="s">
        <v>267</v>
      </c>
      <c r="G104" s="105" t="s">
        <v>318</v>
      </c>
      <c r="H104" s="105" t="s">
        <v>2909</v>
      </c>
      <c r="I104" s="4" t="s">
        <v>487</v>
      </c>
      <c r="J104" s="4" t="s">
        <v>2812</v>
      </c>
      <c r="K104" s="4" t="s">
        <v>2791</v>
      </c>
      <c r="L104" s="4" t="s">
        <v>2966</v>
      </c>
      <c r="M104" s="4">
        <v>195341</v>
      </c>
      <c r="N104" s="10">
        <v>45548</v>
      </c>
      <c r="O104" s="5">
        <v>2024</v>
      </c>
      <c r="P104" s="5">
        <v>2024</v>
      </c>
      <c r="Q104" s="6">
        <v>23.3</v>
      </c>
      <c r="R104" s="4"/>
      <c r="S104" s="4" t="s">
        <v>2911</v>
      </c>
      <c r="T104" s="4"/>
      <c r="U104" s="8" t="s">
        <v>12</v>
      </c>
      <c r="V104" s="8"/>
    </row>
    <row r="105" spans="1:22" s="9" customFormat="1" ht="100">
      <c r="A105" s="1" t="s">
        <v>262</v>
      </c>
      <c r="B105" s="2" t="s">
        <v>263</v>
      </c>
      <c r="C105" s="3" t="s">
        <v>2907</v>
      </c>
      <c r="D105" s="3" t="s">
        <v>2908</v>
      </c>
      <c r="E105" s="4">
        <v>1</v>
      </c>
      <c r="F105" s="105" t="s">
        <v>267</v>
      </c>
      <c r="G105" s="105" t="s">
        <v>318</v>
      </c>
      <c r="H105" s="105" t="s">
        <v>2909</v>
      </c>
      <c r="I105" s="4" t="s">
        <v>487</v>
      </c>
      <c r="J105" s="4" t="s">
        <v>2812</v>
      </c>
      <c r="K105" s="4" t="s">
        <v>2791</v>
      </c>
      <c r="L105" s="4" t="s">
        <v>2955</v>
      </c>
      <c r="M105" s="4">
        <v>36193828</v>
      </c>
      <c r="N105" s="10">
        <v>45531</v>
      </c>
      <c r="O105" s="5">
        <v>2024</v>
      </c>
      <c r="P105" s="5">
        <v>2024</v>
      </c>
      <c r="Q105" s="6">
        <v>125.4</v>
      </c>
      <c r="R105" s="4"/>
      <c r="S105" s="4" t="s">
        <v>2911</v>
      </c>
      <c r="T105" s="4"/>
      <c r="U105" s="8" t="s">
        <v>12</v>
      </c>
      <c r="V105" s="8"/>
    </row>
    <row r="106" spans="1:22" s="9" customFormat="1" ht="100">
      <c r="A106" s="1" t="s">
        <v>262</v>
      </c>
      <c r="B106" s="2" t="s">
        <v>263</v>
      </c>
      <c r="C106" s="3" t="s">
        <v>2907</v>
      </c>
      <c r="D106" s="3" t="s">
        <v>2908</v>
      </c>
      <c r="E106" s="4">
        <v>1</v>
      </c>
      <c r="F106" s="105" t="s">
        <v>267</v>
      </c>
      <c r="G106" s="105" t="s">
        <v>318</v>
      </c>
      <c r="H106" s="105" t="s">
        <v>2909</v>
      </c>
      <c r="I106" s="4" t="s">
        <v>487</v>
      </c>
      <c r="J106" s="4" t="s">
        <v>2812</v>
      </c>
      <c r="K106" s="4" t="s">
        <v>2791</v>
      </c>
      <c r="L106" s="4" t="s">
        <v>2967</v>
      </c>
      <c r="M106" s="4">
        <v>36203955</v>
      </c>
      <c r="N106" s="10">
        <v>45554</v>
      </c>
      <c r="O106" s="5">
        <v>2024</v>
      </c>
      <c r="P106" s="5">
        <v>2024</v>
      </c>
      <c r="Q106" s="6">
        <v>62.7</v>
      </c>
      <c r="R106" s="4"/>
      <c r="S106" s="4" t="s">
        <v>2911</v>
      </c>
      <c r="T106" s="4"/>
      <c r="U106" s="8" t="s">
        <v>12</v>
      </c>
      <c r="V106" s="8"/>
    </row>
    <row r="107" spans="1:22" s="9" customFormat="1" ht="100">
      <c r="A107" s="1" t="s">
        <v>262</v>
      </c>
      <c r="B107" s="2" t="s">
        <v>263</v>
      </c>
      <c r="C107" s="3" t="s">
        <v>2907</v>
      </c>
      <c r="D107" s="3" t="s">
        <v>2908</v>
      </c>
      <c r="E107" s="4">
        <v>1</v>
      </c>
      <c r="F107" s="105" t="s">
        <v>267</v>
      </c>
      <c r="G107" s="105" t="s">
        <v>318</v>
      </c>
      <c r="H107" s="105" t="s">
        <v>2909</v>
      </c>
      <c r="I107" s="4" t="s">
        <v>487</v>
      </c>
      <c r="J107" s="4" t="s">
        <v>2812</v>
      </c>
      <c r="K107" s="4" t="s">
        <v>2791</v>
      </c>
      <c r="L107" s="4" t="s">
        <v>2910</v>
      </c>
      <c r="M107" s="4">
        <v>46989617</v>
      </c>
      <c r="N107" s="10">
        <v>45575</v>
      </c>
      <c r="O107" s="5">
        <v>2024</v>
      </c>
      <c r="P107" s="5">
        <v>2024</v>
      </c>
      <c r="Q107" s="6">
        <v>1236.3</v>
      </c>
      <c r="R107" s="4"/>
      <c r="S107" s="4" t="s">
        <v>2911</v>
      </c>
      <c r="T107" s="4"/>
      <c r="U107" s="8" t="s">
        <v>12</v>
      </c>
      <c r="V107" s="8"/>
    </row>
    <row r="108" spans="1:22" s="9" customFormat="1" ht="100">
      <c r="A108" s="1" t="s">
        <v>262</v>
      </c>
      <c r="B108" s="2" t="s">
        <v>263</v>
      </c>
      <c r="C108" s="3" t="s">
        <v>2907</v>
      </c>
      <c r="D108" s="3" t="s">
        <v>2908</v>
      </c>
      <c r="E108" s="4">
        <v>1</v>
      </c>
      <c r="F108" s="105" t="s">
        <v>267</v>
      </c>
      <c r="G108" s="105" t="s">
        <v>318</v>
      </c>
      <c r="H108" s="105" t="s">
        <v>2909</v>
      </c>
      <c r="I108" s="4" t="s">
        <v>487</v>
      </c>
      <c r="J108" s="4" t="s">
        <v>2812</v>
      </c>
      <c r="K108" s="4" t="s">
        <v>2791</v>
      </c>
      <c r="L108" s="4" t="s">
        <v>2940</v>
      </c>
      <c r="M108" s="4">
        <v>46945423</v>
      </c>
      <c r="N108" s="10">
        <v>45581</v>
      </c>
      <c r="O108" s="5">
        <v>2024</v>
      </c>
      <c r="P108" s="5">
        <v>2024</v>
      </c>
      <c r="Q108" s="6">
        <v>275.60000000000002</v>
      </c>
      <c r="R108" s="4"/>
      <c r="S108" s="4" t="s">
        <v>2911</v>
      </c>
      <c r="T108" s="4"/>
      <c r="U108" s="8" t="s">
        <v>12</v>
      </c>
      <c r="V108" s="8"/>
    </row>
    <row r="109" spans="1:22" s="9" customFormat="1" ht="100">
      <c r="A109" s="1" t="s">
        <v>262</v>
      </c>
      <c r="B109" s="2" t="s">
        <v>263</v>
      </c>
      <c r="C109" s="3" t="s">
        <v>2907</v>
      </c>
      <c r="D109" s="3" t="s">
        <v>2908</v>
      </c>
      <c r="E109" s="660" t="s">
        <v>2968</v>
      </c>
      <c r="F109" s="105" t="s">
        <v>267</v>
      </c>
      <c r="G109" s="105" t="s">
        <v>318</v>
      </c>
      <c r="H109" s="105" t="s">
        <v>2909</v>
      </c>
      <c r="I109" s="4" t="s">
        <v>487</v>
      </c>
      <c r="J109" s="4" t="s">
        <v>2812</v>
      </c>
      <c r="K109" s="4" t="s">
        <v>2791</v>
      </c>
      <c r="L109" s="4" t="s">
        <v>2969</v>
      </c>
      <c r="M109" s="4">
        <v>50460137</v>
      </c>
      <c r="N109" s="10">
        <v>45573</v>
      </c>
      <c r="O109" s="5">
        <v>2024</v>
      </c>
      <c r="P109" s="5">
        <v>2024</v>
      </c>
      <c r="Q109" s="6">
        <v>517.79999999999995</v>
      </c>
      <c r="R109" s="4"/>
      <c r="S109" s="4" t="s">
        <v>2911</v>
      </c>
      <c r="T109" s="4"/>
      <c r="U109" s="8" t="s">
        <v>12</v>
      </c>
      <c r="V109" s="8"/>
    </row>
    <row r="110" spans="1:22" s="9" customFormat="1" ht="100">
      <c r="A110" s="1" t="s">
        <v>262</v>
      </c>
      <c r="B110" s="2" t="s">
        <v>263</v>
      </c>
      <c r="C110" s="3" t="s">
        <v>2907</v>
      </c>
      <c r="D110" s="3" t="s">
        <v>2908</v>
      </c>
      <c r="E110" s="4">
        <v>1</v>
      </c>
      <c r="F110" s="105" t="s">
        <v>267</v>
      </c>
      <c r="G110" s="105" t="s">
        <v>318</v>
      </c>
      <c r="H110" s="105" t="s">
        <v>2909</v>
      </c>
      <c r="I110" s="4" t="s">
        <v>487</v>
      </c>
      <c r="J110" s="4" t="s">
        <v>2812</v>
      </c>
      <c r="K110" s="4" t="s">
        <v>2791</v>
      </c>
      <c r="L110" s="4" t="s">
        <v>2913</v>
      </c>
      <c r="M110" s="4">
        <v>35875925</v>
      </c>
      <c r="N110" s="10">
        <v>45617</v>
      </c>
      <c r="O110" s="5">
        <v>2024</v>
      </c>
      <c r="P110" s="5">
        <v>2024</v>
      </c>
      <c r="Q110" s="6">
        <v>129.4</v>
      </c>
      <c r="R110" s="4"/>
      <c r="S110" s="4" t="s">
        <v>2911</v>
      </c>
      <c r="T110" s="4"/>
      <c r="U110" s="8" t="s">
        <v>12</v>
      </c>
      <c r="V110" s="8"/>
    </row>
    <row r="111" spans="1:22" s="9" customFormat="1" ht="100">
      <c r="A111" s="1" t="s">
        <v>262</v>
      </c>
      <c r="B111" s="2" t="s">
        <v>263</v>
      </c>
      <c r="C111" s="3" t="s">
        <v>2907</v>
      </c>
      <c r="D111" s="3" t="s">
        <v>2908</v>
      </c>
      <c r="E111" s="660" t="s">
        <v>2970</v>
      </c>
      <c r="F111" s="105" t="s">
        <v>267</v>
      </c>
      <c r="G111" s="105" t="s">
        <v>318</v>
      </c>
      <c r="H111" s="105" t="s">
        <v>2909</v>
      </c>
      <c r="I111" s="4" t="s">
        <v>487</v>
      </c>
      <c r="J111" s="4" t="s">
        <v>2812</v>
      </c>
      <c r="K111" s="4" t="s">
        <v>2791</v>
      </c>
      <c r="L111" s="4" t="s">
        <v>2971</v>
      </c>
      <c r="M111" s="4">
        <v>35869704</v>
      </c>
      <c r="N111" s="10">
        <v>45609</v>
      </c>
      <c r="O111" s="5">
        <v>2024</v>
      </c>
      <c r="P111" s="5">
        <v>2024</v>
      </c>
      <c r="Q111" s="6">
        <v>45.2</v>
      </c>
      <c r="R111" s="4"/>
      <c r="S111" s="4" t="s">
        <v>2911</v>
      </c>
      <c r="T111" s="4"/>
      <c r="U111" s="8" t="s">
        <v>12</v>
      </c>
      <c r="V111" s="8"/>
    </row>
    <row r="112" spans="1:22" s="9" customFormat="1" ht="100">
      <c r="A112" s="1" t="s">
        <v>262</v>
      </c>
      <c r="B112" s="2" t="s">
        <v>263</v>
      </c>
      <c r="C112" s="3" t="s">
        <v>2907</v>
      </c>
      <c r="D112" s="3" t="s">
        <v>2908</v>
      </c>
      <c r="E112" s="4">
        <v>1</v>
      </c>
      <c r="F112" s="105" t="s">
        <v>267</v>
      </c>
      <c r="G112" s="105" t="s">
        <v>318</v>
      </c>
      <c r="H112" s="105" t="s">
        <v>2909</v>
      </c>
      <c r="I112" s="4" t="s">
        <v>487</v>
      </c>
      <c r="J112" s="4" t="s">
        <v>2812</v>
      </c>
      <c r="K112" s="4" t="s">
        <v>2791</v>
      </c>
      <c r="L112" s="4" t="s">
        <v>2972</v>
      </c>
      <c r="M112" s="4">
        <v>53057511</v>
      </c>
      <c r="N112" s="10">
        <v>45616</v>
      </c>
      <c r="O112" s="5">
        <v>2024</v>
      </c>
      <c r="P112" s="5">
        <v>2024</v>
      </c>
      <c r="Q112" s="6">
        <v>604.5</v>
      </c>
      <c r="R112" s="4"/>
      <c r="S112" s="4" t="s">
        <v>2911</v>
      </c>
      <c r="T112" s="4"/>
      <c r="U112" s="8" t="s">
        <v>12</v>
      </c>
      <c r="V112" s="8"/>
    </row>
    <row r="113" spans="1:22" s="9" customFormat="1" ht="100">
      <c r="A113" s="1" t="s">
        <v>262</v>
      </c>
      <c r="B113" s="2" t="s">
        <v>263</v>
      </c>
      <c r="C113" s="3" t="s">
        <v>2907</v>
      </c>
      <c r="D113" s="3" t="s">
        <v>2908</v>
      </c>
      <c r="E113" s="5" t="s">
        <v>2973</v>
      </c>
      <c r="F113" s="105" t="s">
        <v>267</v>
      </c>
      <c r="G113" s="105" t="s">
        <v>318</v>
      </c>
      <c r="H113" s="105" t="s">
        <v>2909</v>
      </c>
      <c r="I113" s="4" t="s">
        <v>487</v>
      </c>
      <c r="J113" s="4" t="s">
        <v>2974</v>
      </c>
      <c r="K113" s="4" t="s">
        <v>2791</v>
      </c>
      <c r="L113" s="4" t="s">
        <v>2913</v>
      </c>
      <c r="M113" s="4">
        <v>35875925</v>
      </c>
      <c r="N113" s="10">
        <v>45411</v>
      </c>
      <c r="O113" s="5">
        <v>2024</v>
      </c>
      <c r="P113" s="5"/>
      <c r="Q113" s="6">
        <v>1386</v>
      </c>
      <c r="R113" s="4"/>
      <c r="S113" s="4" t="s">
        <v>2911</v>
      </c>
      <c r="T113" s="4"/>
      <c r="U113" s="8" t="s">
        <v>12</v>
      </c>
      <c r="V113" s="8"/>
    </row>
    <row r="114" spans="1:22" s="9" customFormat="1" ht="100">
      <c r="A114" s="1" t="s">
        <v>262</v>
      </c>
      <c r="B114" s="2" t="s">
        <v>263</v>
      </c>
      <c r="C114" s="3" t="s">
        <v>2907</v>
      </c>
      <c r="D114" s="3" t="s">
        <v>2908</v>
      </c>
      <c r="E114" s="5" t="s">
        <v>2973</v>
      </c>
      <c r="F114" s="105" t="s">
        <v>267</v>
      </c>
      <c r="G114" s="105" t="s">
        <v>318</v>
      </c>
      <c r="H114" s="105" t="s">
        <v>2909</v>
      </c>
      <c r="I114" s="4" t="s">
        <v>487</v>
      </c>
      <c r="J114" s="4" t="s">
        <v>2974</v>
      </c>
      <c r="K114" s="4" t="s">
        <v>2791</v>
      </c>
      <c r="L114" s="4" t="s">
        <v>2913</v>
      </c>
      <c r="M114" s="4">
        <v>35875925</v>
      </c>
      <c r="N114" s="10">
        <v>45411</v>
      </c>
      <c r="O114" s="5">
        <v>2024</v>
      </c>
      <c r="P114" s="5"/>
      <c r="Q114" s="6">
        <v>1386</v>
      </c>
      <c r="R114" s="4"/>
      <c r="S114" s="4" t="s">
        <v>2911</v>
      </c>
      <c r="T114" s="4"/>
      <c r="U114" s="8" t="s">
        <v>12</v>
      </c>
      <c r="V114" s="8"/>
    </row>
    <row r="115" spans="1:22" s="9" customFormat="1" ht="132" customHeight="1">
      <c r="A115" s="1" t="s">
        <v>262</v>
      </c>
      <c r="B115" s="2" t="s">
        <v>303</v>
      </c>
      <c r="C115" s="3" t="s">
        <v>2975</v>
      </c>
      <c r="D115" s="3" t="s">
        <v>2976</v>
      </c>
      <c r="E115" s="5" t="s">
        <v>2977</v>
      </c>
      <c r="F115" s="662" t="s">
        <v>267</v>
      </c>
      <c r="G115" s="662" t="s">
        <v>268</v>
      </c>
      <c r="H115" s="105" t="s">
        <v>269</v>
      </c>
      <c r="I115" s="4" t="s">
        <v>270</v>
      </c>
      <c r="J115" s="4" t="s">
        <v>2978</v>
      </c>
      <c r="K115" s="4" t="s">
        <v>2791</v>
      </c>
      <c r="L115" s="4" t="s">
        <v>2979</v>
      </c>
      <c r="M115" s="4">
        <v>51952491</v>
      </c>
      <c r="N115" s="10">
        <v>45471</v>
      </c>
      <c r="O115" s="5">
        <v>2024</v>
      </c>
      <c r="P115" s="5">
        <v>2024</v>
      </c>
      <c r="Q115" s="6">
        <v>4166</v>
      </c>
      <c r="R115" s="4"/>
      <c r="S115" s="4" t="s">
        <v>2980</v>
      </c>
      <c r="T115" s="4"/>
      <c r="U115" s="8" t="s">
        <v>12</v>
      </c>
      <c r="V115" s="8"/>
    </row>
    <row r="116" spans="1:22" s="9" customFormat="1" ht="146.25" customHeight="1">
      <c r="A116" s="1" t="s">
        <v>262</v>
      </c>
      <c r="B116" s="2" t="s">
        <v>303</v>
      </c>
      <c r="C116" s="3" t="s">
        <v>2981</v>
      </c>
      <c r="D116" s="3" t="s">
        <v>2982</v>
      </c>
      <c r="E116" s="5" t="s">
        <v>2983</v>
      </c>
      <c r="F116" s="105" t="s">
        <v>267</v>
      </c>
      <c r="G116" s="105" t="s">
        <v>306</v>
      </c>
      <c r="H116" s="105" t="s">
        <v>306</v>
      </c>
      <c r="I116" s="4" t="s">
        <v>270</v>
      </c>
      <c r="J116" s="4" t="s">
        <v>2984</v>
      </c>
      <c r="K116" s="4" t="s">
        <v>2791</v>
      </c>
      <c r="L116" s="4" t="s">
        <v>2985</v>
      </c>
      <c r="M116" s="4">
        <v>36485250</v>
      </c>
      <c r="N116" s="10">
        <v>45470</v>
      </c>
      <c r="O116" s="5">
        <v>2024</v>
      </c>
      <c r="P116" s="5">
        <v>2024</v>
      </c>
      <c r="Q116" s="6">
        <v>6000</v>
      </c>
      <c r="R116" s="4"/>
      <c r="S116" s="4" t="s">
        <v>2986</v>
      </c>
      <c r="T116" s="4"/>
      <c r="U116" s="8" t="s">
        <v>12</v>
      </c>
      <c r="V116" s="8"/>
    </row>
    <row r="117" spans="1:22" s="9" customFormat="1" ht="142.5" customHeight="1">
      <c r="A117" s="1" t="s">
        <v>262</v>
      </c>
      <c r="B117" s="2" t="s">
        <v>303</v>
      </c>
      <c r="C117" s="3" t="s">
        <v>2981</v>
      </c>
      <c r="D117" s="3" t="s">
        <v>2982</v>
      </c>
      <c r="E117" s="5" t="s">
        <v>2983</v>
      </c>
      <c r="F117" s="105" t="s">
        <v>267</v>
      </c>
      <c r="G117" s="105" t="s">
        <v>306</v>
      </c>
      <c r="H117" s="105" t="s">
        <v>306</v>
      </c>
      <c r="I117" s="4" t="s">
        <v>270</v>
      </c>
      <c r="J117" s="4" t="s">
        <v>2292</v>
      </c>
      <c r="K117" s="4" t="s">
        <v>2791</v>
      </c>
      <c r="L117" s="4" t="s">
        <v>2985</v>
      </c>
      <c r="M117" s="4">
        <v>36485220</v>
      </c>
      <c r="N117" s="10">
        <v>45470</v>
      </c>
      <c r="O117" s="5">
        <v>2024</v>
      </c>
      <c r="P117" s="5">
        <v>2024</v>
      </c>
      <c r="Q117" s="6">
        <v>3000</v>
      </c>
      <c r="R117" s="4"/>
      <c r="S117" s="4" t="s">
        <v>2986</v>
      </c>
      <c r="T117" s="4"/>
      <c r="U117" s="8" t="s">
        <v>2198</v>
      </c>
      <c r="V117" s="8" t="s">
        <v>2987</v>
      </c>
    </row>
    <row r="118" spans="1:22" s="9" customFormat="1" ht="210" customHeight="1">
      <c r="A118" s="1" t="s">
        <v>262</v>
      </c>
      <c r="B118" s="2" t="s">
        <v>314</v>
      </c>
      <c r="C118" s="3" t="s">
        <v>2988</v>
      </c>
      <c r="D118" s="3" t="s">
        <v>2989</v>
      </c>
      <c r="E118" s="660" t="s">
        <v>2440</v>
      </c>
      <c r="F118" s="105" t="s">
        <v>267</v>
      </c>
      <c r="G118" s="105" t="s">
        <v>318</v>
      </c>
      <c r="H118" s="105" t="s">
        <v>319</v>
      </c>
      <c r="I118" s="4" t="s">
        <v>270</v>
      </c>
      <c r="J118" s="4" t="s">
        <v>2812</v>
      </c>
      <c r="K118" s="4" t="s">
        <v>2791</v>
      </c>
      <c r="L118" s="4" t="s">
        <v>2990</v>
      </c>
      <c r="M118" s="4">
        <v>42051932</v>
      </c>
      <c r="N118" s="10">
        <v>45337</v>
      </c>
      <c r="O118" s="5">
        <v>2024</v>
      </c>
      <c r="P118" s="5">
        <v>2024</v>
      </c>
      <c r="Q118" s="6">
        <v>1833.33</v>
      </c>
      <c r="R118" s="4"/>
      <c r="S118" s="4" t="s">
        <v>2991</v>
      </c>
      <c r="T118" s="4" t="s">
        <v>2815</v>
      </c>
      <c r="U118" s="8" t="s">
        <v>12</v>
      </c>
      <c r="V118" s="8"/>
    </row>
    <row r="119" spans="1:22" s="9" customFormat="1" ht="212.25" customHeight="1">
      <c r="A119" s="1" t="s">
        <v>262</v>
      </c>
      <c r="B119" s="2" t="s">
        <v>314</v>
      </c>
      <c r="C119" s="3" t="s">
        <v>2992</v>
      </c>
      <c r="D119" s="3" t="s">
        <v>2989</v>
      </c>
      <c r="E119" s="660" t="s">
        <v>2993</v>
      </c>
      <c r="F119" s="105" t="s">
        <v>267</v>
      </c>
      <c r="G119" s="105" t="s">
        <v>318</v>
      </c>
      <c r="H119" s="105" t="s">
        <v>319</v>
      </c>
      <c r="I119" s="4" t="s">
        <v>270</v>
      </c>
      <c r="J119" s="4" t="s">
        <v>2812</v>
      </c>
      <c r="K119" s="4" t="s">
        <v>2791</v>
      </c>
      <c r="L119" s="4" t="s">
        <v>2994</v>
      </c>
      <c r="M119" s="4">
        <v>31345212</v>
      </c>
      <c r="N119" s="10">
        <v>45345</v>
      </c>
      <c r="O119" s="5">
        <v>2024</v>
      </c>
      <c r="P119" s="5">
        <v>2024</v>
      </c>
      <c r="Q119" s="6">
        <v>1666.67</v>
      </c>
      <c r="R119" s="4"/>
      <c r="S119" s="4" t="s">
        <v>2995</v>
      </c>
      <c r="T119" s="4" t="s">
        <v>2815</v>
      </c>
      <c r="U119" s="8" t="s">
        <v>12</v>
      </c>
      <c r="V119" s="8"/>
    </row>
    <row r="120" spans="1:22" s="9" customFormat="1" ht="140.25" customHeight="1">
      <c r="A120" s="1" t="s">
        <v>262</v>
      </c>
      <c r="B120" s="2" t="s">
        <v>314</v>
      </c>
      <c r="C120" s="3" t="s">
        <v>2996</v>
      </c>
      <c r="D120" s="3" t="s">
        <v>2997</v>
      </c>
      <c r="E120" s="5" t="s">
        <v>2998</v>
      </c>
      <c r="F120" s="105" t="s">
        <v>267</v>
      </c>
      <c r="G120" s="105" t="s">
        <v>318</v>
      </c>
      <c r="H120" s="105" t="s">
        <v>334</v>
      </c>
      <c r="I120" s="4" t="s">
        <v>270</v>
      </c>
      <c r="J120" s="4" t="s">
        <v>2292</v>
      </c>
      <c r="K120" s="4" t="s">
        <v>2791</v>
      </c>
      <c r="L120" s="4" t="s">
        <v>2999</v>
      </c>
      <c r="M120" s="4">
        <v>46040633</v>
      </c>
      <c r="N120" s="10">
        <v>45359</v>
      </c>
      <c r="O120" s="5">
        <v>2024</v>
      </c>
      <c r="P120" s="5">
        <v>2024</v>
      </c>
      <c r="Q120" s="6">
        <v>1320</v>
      </c>
      <c r="R120" s="4"/>
      <c r="S120" s="4" t="s">
        <v>3000</v>
      </c>
      <c r="T120" s="4"/>
      <c r="U120" s="8" t="s">
        <v>12</v>
      </c>
      <c r="V120" s="8"/>
    </row>
    <row r="121" spans="1:22" s="9" customFormat="1" ht="210.75" customHeight="1">
      <c r="A121" s="1" t="s">
        <v>262</v>
      </c>
      <c r="B121" s="2" t="s">
        <v>314</v>
      </c>
      <c r="C121" s="3" t="s">
        <v>3001</v>
      </c>
      <c r="D121" s="3" t="s">
        <v>316</v>
      </c>
      <c r="E121" s="5">
        <v>1</v>
      </c>
      <c r="F121" s="105" t="s">
        <v>267</v>
      </c>
      <c r="G121" s="105" t="s">
        <v>318</v>
      </c>
      <c r="H121" s="105" t="s">
        <v>319</v>
      </c>
      <c r="I121" s="4" t="s">
        <v>270</v>
      </c>
      <c r="J121" s="4" t="s">
        <v>2812</v>
      </c>
      <c r="K121" s="4" t="s">
        <v>2791</v>
      </c>
      <c r="L121" s="4" t="s">
        <v>3002</v>
      </c>
      <c r="M121" s="4">
        <v>206865</v>
      </c>
      <c r="N121" s="10">
        <v>45394</v>
      </c>
      <c r="O121" s="5">
        <v>2024</v>
      </c>
      <c r="P121" s="5">
        <v>2024</v>
      </c>
      <c r="Q121" s="6">
        <v>1800</v>
      </c>
      <c r="R121" s="4"/>
      <c r="S121" s="3" t="s">
        <v>3003</v>
      </c>
      <c r="T121" s="4" t="s">
        <v>2815</v>
      </c>
      <c r="U121" s="8" t="s">
        <v>12</v>
      </c>
      <c r="V121" s="8"/>
    </row>
    <row r="122" spans="1:22" s="9" customFormat="1" ht="212.5">
      <c r="A122" s="1" t="s">
        <v>262</v>
      </c>
      <c r="B122" s="2" t="s">
        <v>314</v>
      </c>
      <c r="C122" s="3" t="s">
        <v>3004</v>
      </c>
      <c r="D122" s="3" t="s">
        <v>3005</v>
      </c>
      <c r="E122" s="5" t="s">
        <v>3006</v>
      </c>
      <c r="F122" s="105" t="s">
        <v>267</v>
      </c>
      <c r="G122" s="105" t="s">
        <v>318</v>
      </c>
      <c r="H122" s="105" t="s">
        <v>334</v>
      </c>
      <c r="I122" s="4" t="s">
        <v>270</v>
      </c>
      <c r="J122" s="4" t="s">
        <v>3007</v>
      </c>
      <c r="K122" s="4" t="s">
        <v>2791</v>
      </c>
      <c r="L122" s="4" t="s">
        <v>3008</v>
      </c>
      <c r="M122" s="4">
        <v>36567906</v>
      </c>
      <c r="N122" s="10">
        <v>45412</v>
      </c>
      <c r="O122" s="5">
        <v>2024</v>
      </c>
      <c r="P122" s="5">
        <v>2024</v>
      </c>
      <c r="Q122" s="6">
        <v>700</v>
      </c>
      <c r="R122" s="4"/>
      <c r="S122" s="4" t="s">
        <v>3009</v>
      </c>
      <c r="T122" s="4"/>
      <c r="U122" s="8" t="s">
        <v>12</v>
      </c>
      <c r="V122" s="8"/>
    </row>
    <row r="123" spans="1:22" s="9" customFormat="1" ht="170.25" customHeight="1">
      <c r="A123" s="1" t="s">
        <v>262</v>
      </c>
      <c r="B123" s="2" t="s">
        <v>314</v>
      </c>
      <c r="C123" s="3" t="s">
        <v>3010</v>
      </c>
      <c r="D123" s="3" t="s">
        <v>3011</v>
      </c>
      <c r="E123" s="4">
        <v>80240002</v>
      </c>
      <c r="F123" s="105" t="s">
        <v>267</v>
      </c>
      <c r="G123" s="105" t="s">
        <v>318</v>
      </c>
      <c r="H123" s="105" t="s">
        <v>327</v>
      </c>
      <c r="I123" s="4" t="s">
        <v>270</v>
      </c>
      <c r="J123" s="4" t="s">
        <v>2812</v>
      </c>
      <c r="K123" s="4" t="s">
        <v>2791</v>
      </c>
      <c r="L123" s="4" t="s">
        <v>3012</v>
      </c>
      <c r="M123" s="4">
        <v>52428966</v>
      </c>
      <c r="N123" s="10">
        <v>45516</v>
      </c>
      <c r="O123" s="5">
        <v>2024</v>
      </c>
      <c r="P123" s="5">
        <v>2024</v>
      </c>
      <c r="Q123" s="6">
        <v>470</v>
      </c>
      <c r="R123" s="4"/>
      <c r="S123" s="4" t="s">
        <v>3013</v>
      </c>
      <c r="T123" s="4" t="s">
        <v>3014</v>
      </c>
      <c r="U123" s="8" t="s">
        <v>12</v>
      </c>
      <c r="V123" s="8"/>
    </row>
    <row r="124" spans="1:22" s="9" customFormat="1" ht="210" customHeight="1">
      <c r="A124" s="1" t="s">
        <v>262</v>
      </c>
      <c r="B124" s="2" t="s">
        <v>314</v>
      </c>
      <c r="C124" s="3" t="s">
        <v>3015</v>
      </c>
      <c r="D124" s="3" t="s">
        <v>316</v>
      </c>
      <c r="E124" s="5">
        <v>4524004317</v>
      </c>
      <c r="F124" s="105" t="s">
        <v>267</v>
      </c>
      <c r="G124" s="105" t="s">
        <v>318</v>
      </c>
      <c r="H124" s="105" t="s">
        <v>319</v>
      </c>
      <c r="I124" s="4" t="s">
        <v>270</v>
      </c>
      <c r="J124" s="4" t="s">
        <v>2812</v>
      </c>
      <c r="K124" s="4" t="s">
        <v>2791</v>
      </c>
      <c r="L124" s="4" t="s">
        <v>3016</v>
      </c>
      <c r="M124" s="4">
        <v>30844789</v>
      </c>
      <c r="N124" s="10">
        <v>45629</v>
      </c>
      <c r="O124" s="5">
        <v>2024</v>
      </c>
      <c r="P124" s="5">
        <v>2024</v>
      </c>
      <c r="Q124" s="6">
        <v>4150</v>
      </c>
      <c r="R124" s="4"/>
      <c r="S124" s="3" t="s">
        <v>3017</v>
      </c>
      <c r="T124" s="4" t="s">
        <v>2815</v>
      </c>
      <c r="U124" s="8" t="s">
        <v>12</v>
      </c>
      <c r="V124" s="8"/>
    </row>
    <row r="125" spans="1:22" s="9" customFormat="1" ht="125">
      <c r="A125" s="1" t="s">
        <v>262</v>
      </c>
      <c r="B125" s="2" t="s">
        <v>338</v>
      </c>
      <c r="C125" s="3" t="s">
        <v>3018</v>
      </c>
      <c r="D125" s="3" t="s">
        <v>3019</v>
      </c>
      <c r="E125" s="5" t="s">
        <v>3020</v>
      </c>
      <c r="F125" s="105" t="s">
        <v>246</v>
      </c>
      <c r="G125" s="105" t="s">
        <v>1443</v>
      </c>
      <c r="H125" s="105" t="s">
        <v>3021</v>
      </c>
      <c r="I125" s="4" t="s">
        <v>1443</v>
      </c>
      <c r="J125" s="4" t="s">
        <v>2812</v>
      </c>
      <c r="K125" s="4" t="s">
        <v>2791</v>
      </c>
      <c r="L125" s="4" t="s">
        <v>3022</v>
      </c>
      <c r="M125" s="4">
        <v>34122940</v>
      </c>
      <c r="N125" s="10"/>
      <c r="O125" s="5">
        <v>2023</v>
      </c>
      <c r="P125" s="5">
        <v>2023</v>
      </c>
      <c r="Q125" s="6">
        <v>4433.33</v>
      </c>
      <c r="R125" s="8" t="s">
        <v>347</v>
      </c>
      <c r="S125" s="4" t="s">
        <v>3023</v>
      </c>
      <c r="T125" s="4"/>
      <c r="U125" s="8" t="s">
        <v>12</v>
      </c>
      <c r="V125" s="8"/>
    </row>
    <row r="126" spans="1:22" s="9" customFormat="1" ht="56.25" customHeight="1">
      <c r="A126" s="1" t="s">
        <v>262</v>
      </c>
      <c r="B126" s="2" t="s">
        <v>338</v>
      </c>
      <c r="C126" s="3" t="s">
        <v>3024</v>
      </c>
      <c r="D126" s="3" t="s">
        <v>3025</v>
      </c>
      <c r="E126" s="5" t="s">
        <v>3026</v>
      </c>
      <c r="F126" s="105" t="s">
        <v>267</v>
      </c>
      <c r="G126" s="105" t="s">
        <v>318</v>
      </c>
      <c r="H126" s="105" t="s">
        <v>342</v>
      </c>
      <c r="I126" s="4" t="s">
        <v>270</v>
      </c>
      <c r="J126" s="4" t="s">
        <v>2812</v>
      </c>
      <c r="K126" s="4" t="s">
        <v>2791</v>
      </c>
      <c r="L126" s="4" t="s">
        <v>3027</v>
      </c>
      <c r="M126" s="4">
        <v>35696371</v>
      </c>
      <c r="N126" s="10"/>
      <c r="O126" s="5">
        <v>2023</v>
      </c>
      <c r="P126" s="5">
        <v>2023</v>
      </c>
      <c r="Q126" s="6">
        <v>49.98</v>
      </c>
      <c r="R126" s="8" t="s">
        <v>347</v>
      </c>
      <c r="S126" s="4" t="s">
        <v>3028</v>
      </c>
      <c r="T126" s="4"/>
      <c r="U126" s="8" t="s">
        <v>12</v>
      </c>
      <c r="V126" s="8"/>
    </row>
    <row r="127" spans="1:22" s="9" customFormat="1" ht="75">
      <c r="A127" s="1" t="s">
        <v>262</v>
      </c>
      <c r="B127" s="2" t="s">
        <v>338</v>
      </c>
      <c r="C127" s="3" t="s">
        <v>3029</v>
      </c>
      <c r="D127" s="3" t="s">
        <v>3025</v>
      </c>
      <c r="E127" s="5" t="s">
        <v>3030</v>
      </c>
      <c r="F127" s="105" t="s">
        <v>267</v>
      </c>
      <c r="G127" s="105" t="s">
        <v>318</v>
      </c>
      <c r="H127" s="105" t="s">
        <v>342</v>
      </c>
      <c r="I127" s="4" t="s">
        <v>270</v>
      </c>
      <c r="J127" s="4" t="s">
        <v>3031</v>
      </c>
      <c r="K127" s="4" t="s">
        <v>2791</v>
      </c>
      <c r="L127" s="4" t="s">
        <v>2472</v>
      </c>
      <c r="M127" s="4">
        <v>35793783</v>
      </c>
      <c r="N127" s="10">
        <v>42688</v>
      </c>
      <c r="O127" s="5">
        <v>2016</v>
      </c>
      <c r="P127" s="5"/>
      <c r="Q127" s="6">
        <v>1800</v>
      </c>
      <c r="R127" s="4"/>
      <c r="S127" s="4" t="s">
        <v>3032</v>
      </c>
      <c r="T127" s="4"/>
      <c r="U127" s="8" t="s">
        <v>12</v>
      </c>
      <c r="V127" s="8"/>
    </row>
    <row r="128" spans="1:22" s="9" customFormat="1" ht="75">
      <c r="A128" s="1" t="s">
        <v>262</v>
      </c>
      <c r="B128" s="2" t="s">
        <v>338</v>
      </c>
      <c r="C128" s="3" t="s">
        <v>3029</v>
      </c>
      <c r="D128" s="3" t="s">
        <v>3025</v>
      </c>
      <c r="E128" s="5" t="s">
        <v>3030</v>
      </c>
      <c r="F128" s="105" t="s">
        <v>267</v>
      </c>
      <c r="G128" s="105" t="s">
        <v>318</v>
      </c>
      <c r="H128" s="105" t="s">
        <v>342</v>
      </c>
      <c r="I128" s="4" t="s">
        <v>270</v>
      </c>
      <c r="J128" s="4" t="s">
        <v>3031</v>
      </c>
      <c r="K128" s="4" t="s">
        <v>2791</v>
      </c>
      <c r="L128" s="4" t="s">
        <v>2472</v>
      </c>
      <c r="M128" s="4">
        <v>35793783</v>
      </c>
      <c r="N128" s="10">
        <v>42688</v>
      </c>
      <c r="O128" s="5">
        <v>2016</v>
      </c>
      <c r="P128" s="5"/>
      <c r="Q128" s="6">
        <v>2950</v>
      </c>
      <c r="R128" s="4"/>
      <c r="S128" s="4" t="s">
        <v>3032</v>
      </c>
      <c r="T128" s="4"/>
      <c r="U128" s="8" t="s">
        <v>12</v>
      </c>
      <c r="V128" s="8"/>
    </row>
    <row r="129" spans="1:22" s="9" customFormat="1" ht="72.5">
      <c r="A129" s="1" t="s">
        <v>262</v>
      </c>
      <c r="B129" s="2" t="s">
        <v>338</v>
      </c>
      <c r="C129" s="3" t="s">
        <v>3033</v>
      </c>
      <c r="D129" s="3" t="s">
        <v>3034</v>
      </c>
      <c r="E129" s="5" t="s">
        <v>3035</v>
      </c>
      <c r="F129" s="105" t="s">
        <v>246</v>
      </c>
      <c r="G129" s="105" t="s">
        <v>1443</v>
      </c>
      <c r="H129" s="105" t="s">
        <v>1444</v>
      </c>
      <c r="I129" s="4" t="s">
        <v>1443</v>
      </c>
      <c r="J129" s="4" t="s">
        <v>2812</v>
      </c>
      <c r="K129" s="4" t="s">
        <v>2791</v>
      </c>
      <c r="L129" s="4" t="s">
        <v>3036</v>
      </c>
      <c r="M129" s="4">
        <v>31329209</v>
      </c>
      <c r="N129" s="10">
        <v>45337</v>
      </c>
      <c r="O129" s="5">
        <v>2024</v>
      </c>
      <c r="P129" s="5">
        <v>2024</v>
      </c>
      <c r="Q129" s="6">
        <v>360</v>
      </c>
      <c r="R129" s="4"/>
      <c r="S129" s="4" t="s">
        <v>3037</v>
      </c>
      <c r="T129" s="4"/>
      <c r="U129" s="8" t="s">
        <v>12</v>
      </c>
      <c r="V129" s="8"/>
    </row>
    <row r="130" spans="1:22" s="9" customFormat="1" ht="72.5">
      <c r="A130" s="1" t="s">
        <v>262</v>
      </c>
      <c r="B130" s="2" t="s">
        <v>338</v>
      </c>
      <c r="C130" s="3" t="s">
        <v>3038</v>
      </c>
      <c r="D130" s="3" t="s">
        <v>3034</v>
      </c>
      <c r="E130" s="4">
        <v>1</v>
      </c>
      <c r="F130" s="105" t="s">
        <v>246</v>
      </c>
      <c r="G130" s="105" t="s">
        <v>1443</v>
      </c>
      <c r="H130" s="105" t="s">
        <v>1444</v>
      </c>
      <c r="I130" s="4" t="s">
        <v>1443</v>
      </c>
      <c r="J130" s="4" t="s">
        <v>2812</v>
      </c>
      <c r="K130" s="4" t="s">
        <v>2791</v>
      </c>
      <c r="L130" s="4" t="s">
        <v>3039</v>
      </c>
      <c r="M130" s="4">
        <v>44808321</v>
      </c>
      <c r="N130" s="10">
        <v>45387</v>
      </c>
      <c r="O130" s="5">
        <v>2024</v>
      </c>
      <c r="P130" s="5">
        <v>2024</v>
      </c>
      <c r="Q130" s="6">
        <v>120</v>
      </c>
      <c r="R130" s="4" t="s">
        <v>3040</v>
      </c>
      <c r="S130" s="4" t="s">
        <v>3041</v>
      </c>
      <c r="T130" s="4"/>
      <c r="U130" s="8" t="s">
        <v>12</v>
      </c>
      <c r="V130" s="8"/>
    </row>
    <row r="131" spans="1:22" s="9" customFormat="1" ht="72.5">
      <c r="A131" s="1" t="s">
        <v>262</v>
      </c>
      <c r="B131" s="2" t="s">
        <v>338</v>
      </c>
      <c r="C131" s="3" t="s">
        <v>3038</v>
      </c>
      <c r="D131" s="3" t="s">
        <v>3034</v>
      </c>
      <c r="E131" s="4">
        <v>1</v>
      </c>
      <c r="F131" s="105" t="s">
        <v>246</v>
      </c>
      <c r="G131" s="105" t="s">
        <v>1443</v>
      </c>
      <c r="H131" s="105" t="s">
        <v>1444</v>
      </c>
      <c r="I131" s="4" t="s">
        <v>1443</v>
      </c>
      <c r="J131" s="4" t="s">
        <v>2812</v>
      </c>
      <c r="K131" s="4" t="s">
        <v>2791</v>
      </c>
      <c r="L131" s="4" t="s">
        <v>3039</v>
      </c>
      <c r="M131" s="4">
        <v>44808321</v>
      </c>
      <c r="N131" s="10">
        <v>45405</v>
      </c>
      <c r="O131" s="5">
        <v>2024</v>
      </c>
      <c r="P131" s="5">
        <v>2024</v>
      </c>
      <c r="Q131" s="6">
        <v>96</v>
      </c>
      <c r="R131" s="4" t="s">
        <v>3042</v>
      </c>
      <c r="S131" s="4" t="s">
        <v>3041</v>
      </c>
      <c r="T131" s="4"/>
      <c r="U131" s="8" t="s">
        <v>12</v>
      </c>
      <c r="V131" s="8"/>
    </row>
    <row r="132" spans="1:22" s="9" customFormat="1" ht="72.5">
      <c r="A132" s="1" t="s">
        <v>262</v>
      </c>
      <c r="B132" s="2" t="s">
        <v>338</v>
      </c>
      <c r="C132" s="3" t="s">
        <v>3038</v>
      </c>
      <c r="D132" s="3" t="s">
        <v>3034</v>
      </c>
      <c r="E132" s="4">
        <v>1</v>
      </c>
      <c r="F132" s="105" t="s">
        <v>246</v>
      </c>
      <c r="G132" s="105" t="s">
        <v>1443</v>
      </c>
      <c r="H132" s="105" t="s">
        <v>1444</v>
      </c>
      <c r="I132" s="4" t="s">
        <v>1443</v>
      </c>
      <c r="J132" s="4" t="s">
        <v>2812</v>
      </c>
      <c r="K132" s="4" t="s">
        <v>2791</v>
      </c>
      <c r="L132" s="4" t="s">
        <v>3039</v>
      </c>
      <c r="M132" s="4">
        <v>44808321</v>
      </c>
      <c r="N132" s="10">
        <v>45421</v>
      </c>
      <c r="O132" s="5">
        <v>2024</v>
      </c>
      <c r="P132" s="5">
        <v>2024</v>
      </c>
      <c r="Q132" s="6">
        <v>72</v>
      </c>
      <c r="R132" s="4" t="s">
        <v>3043</v>
      </c>
      <c r="S132" s="4" t="s">
        <v>3041</v>
      </c>
      <c r="T132" s="4"/>
      <c r="U132" s="8" t="s">
        <v>12</v>
      </c>
      <c r="V132" s="8"/>
    </row>
    <row r="133" spans="1:22" s="9" customFormat="1" ht="72.5">
      <c r="A133" s="1" t="s">
        <v>262</v>
      </c>
      <c r="B133" s="2" t="s">
        <v>338</v>
      </c>
      <c r="C133" s="3" t="s">
        <v>3044</v>
      </c>
      <c r="D133" s="3" t="s">
        <v>3034</v>
      </c>
      <c r="E133" s="4">
        <v>1</v>
      </c>
      <c r="F133" s="105" t="s">
        <v>246</v>
      </c>
      <c r="G133" s="105" t="s">
        <v>1443</v>
      </c>
      <c r="H133" s="105" t="s">
        <v>1444</v>
      </c>
      <c r="I133" s="4" t="s">
        <v>1443</v>
      </c>
      <c r="J133" s="4" t="s">
        <v>2812</v>
      </c>
      <c r="K133" s="4" t="s">
        <v>2791</v>
      </c>
      <c r="L133" s="4" t="s">
        <v>3045</v>
      </c>
      <c r="M133" s="4">
        <v>34036024</v>
      </c>
      <c r="N133" s="10">
        <v>45432</v>
      </c>
      <c r="O133" s="5">
        <v>2024</v>
      </c>
      <c r="P133" s="5">
        <v>2024</v>
      </c>
      <c r="Q133" s="6">
        <v>21.25</v>
      </c>
      <c r="R133" s="4"/>
      <c r="S133" s="4" t="s">
        <v>3046</v>
      </c>
      <c r="T133" s="4"/>
      <c r="U133" s="8" t="s">
        <v>12</v>
      </c>
      <c r="V133" s="8"/>
    </row>
    <row r="134" spans="1:22" s="9" customFormat="1" ht="75">
      <c r="A134" s="1" t="s">
        <v>262</v>
      </c>
      <c r="B134" s="2" t="s">
        <v>338</v>
      </c>
      <c r="C134" s="3" t="s">
        <v>3047</v>
      </c>
      <c r="D134" s="3" t="s">
        <v>3019</v>
      </c>
      <c r="E134" s="660">
        <v>6</v>
      </c>
      <c r="F134" s="105" t="s">
        <v>246</v>
      </c>
      <c r="G134" s="105" t="s">
        <v>1443</v>
      </c>
      <c r="H134" s="105" t="s">
        <v>3021</v>
      </c>
      <c r="I134" s="4" t="s">
        <v>1443</v>
      </c>
      <c r="J134" s="4" t="s">
        <v>2812</v>
      </c>
      <c r="K134" s="4" t="s">
        <v>2791</v>
      </c>
      <c r="L134" s="4" t="s">
        <v>3048</v>
      </c>
      <c r="M134" s="4">
        <v>51669242</v>
      </c>
      <c r="N134" s="10">
        <v>45433</v>
      </c>
      <c r="O134" s="5">
        <v>2024</v>
      </c>
      <c r="P134" s="5">
        <v>2024</v>
      </c>
      <c r="Q134" s="6">
        <v>252.8</v>
      </c>
      <c r="R134" s="4" t="s">
        <v>3049</v>
      </c>
      <c r="S134" s="4" t="s">
        <v>3050</v>
      </c>
      <c r="T134" s="4"/>
      <c r="U134" s="8" t="s">
        <v>12</v>
      </c>
      <c r="V134" s="8"/>
    </row>
    <row r="135" spans="1:22" s="9" customFormat="1" ht="75">
      <c r="A135" s="1" t="s">
        <v>262</v>
      </c>
      <c r="B135" s="2" t="s">
        <v>338</v>
      </c>
      <c r="C135" s="3" t="s">
        <v>3047</v>
      </c>
      <c r="D135" s="3" t="s">
        <v>3019</v>
      </c>
      <c r="E135" s="4">
        <v>7</v>
      </c>
      <c r="F135" s="105" t="s">
        <v>246</v>
      </c>
      <c r="G135" s="105" t="s">
        <v>1443</v>
      </c>
      <c r="H135" s="105" t="s">
        <v>3021</v>
      </c>
      <c r="I135" s="4" t="s">
        <v>1443</v>
      </c>
      <c r="J135" s="4" t="s">
        <v>2812</v>
      </c>
      <c r="K135" s="4" t="s">
        <v>2791</v>
      </c>
      <c r="L135" s="4" t="s">
        <v>3051</v>
      </c>
      <c r="M135" s="4">
        <v>34125108</v>
      </c>
      <c r="N135" s="10">
        <v>45433</v>
      </c>
      <c r="O135" s="5">
        <v>2024</v>
      </c>
      <c r="P135" s="5">
        <v>2024</v>
      </c>
      <c r="Q135" s="6">
        <v>202.24</v>
      </c>
      <c r="R135" s="4" t="s">
        <v>3052</v>
      </c>
      <c r="S135" s="664" t="s">
        <v>3050</v>
      </c>
      <c r="T135" s="4"/>
      <c r="U135" s="8" t="s">
        <v>12</v>
      </c>
      <c r="V135" s="8"/>
    </row>
    <row r="136" spans="1:22" s="9" customFormat="1" ht="75">
      <c r="A136" s="1" t="s">
        <v>262</v>
      </c>
      <c r="B136" s="2" t="s">
        <v>338</v>
      </c>
      <c r="C136" s="3" t="s">
        <v>3047</v>
      </c>
      <c r="D136" s="3" t="s">
        <v>3019</v>
      </c>
      <c r="E136" s="4">
        <v>21</v>
      </c>
      <c r="F136" s="105" t="s">
        <v>246</v>
      </c>
      <c r="G136" s="105" t="s">
        <v>1443</v>
      </c>
      <c r="H136" s="105" t="s">
        <v>3021</v>
      </c>
      <c r="I136" s="4" t="s">
        <v>1443</v>
      </c>
      <c r="J136" s="4" t="s">
        <v>2812</v>
      </c>
      <c r="K136" s="4" t="s">
        <v>2791</v>
      </c>
      <c r="L136" s="4" t="s">
        <v>3048</v>
      </c>
      <c r="M136" s="4">
        <v>51669242</v>
      </c>
      <c r="N136" s="10">
        <v>45492</v>
      </c>
      <c r="O136" s="5">
        <v>2024</v>
      </c>
      <c r="P136" s="5">
        <v>2024</v>
      </c>
      <c r="Q136" s="6">
        <v>252.8</v>
      </c>
      <c r="R136" s="4" t="s">
        <v>3049</v>
      </c>
      <c r="S136" s="664" t="s">
        <v>3050</v>
      </c>
      <c r="T136" s="4"/>
      <c r="U136" s="8" t="s">
        <v>12</v>
      </c>
      <c r="V136" s="8"/>
    </row>
    <row r="137" spans="1:22" s="9" customFormat="1" ht="75">
      <c r="A137" s="1" t="s">
        <v>262</v>
      </c>
      <c r="B137" s="2" t="s">
        <v>338</v>
      </c>
      <c r="C137" s="3" t="s">
        <v>3047</v>
      </c>
      <c r="D137" s="3" t="s">
        <v>3019</v>
      </c>
      <c r="E137" s="4">
        <v>22</v>
      </c>
      <c r="F137" s="105" t="s">
        <v>246</v>
      </c>
      <c r="G137" s="105" t="s">
        <v>1443</v>
      </c>
      <c r="H137" s="105" t="s">
        <v>3021</v>
      </c>
      <c r="I137" s="4" t="s">
        <v>1443</v>
      </c>
      <c r="J137" s="4" t="s">
        <v>2812</v>
      </c>
      <c r="K137" s="4" t="s">
        <v>2791</v>
      </c>
      <c r="L137" s="4" t="s">
        <v>3048</v>
      </c>
      <c r="M137" s="4">
        <v>51669242</v>
      </c>
      <c r="N137" s="10">
        <v>45551</v>
      </c>
      <c r="O137" s="5">
        <v>2024</v>
      </c>
      <c r="P137" s="5">
        <v>2024</v>
      </c>
      <c r="Q137" s="6">
        <v>758.4</v>
      </c>
      <c r="R137" s="4" t="s">
        <v>3053</v>
      </c>
      <c r="S137" s="664" t="s">
        <v>3050</v>
      </c>
      <c r="T137" s="4"/>
      <c r="U137" s="8" t="s">
        <v>12</v>
      </c>
      <c r="V137" s="8"/>
    </row>
    <row r="138" spans="1:22" s="9" customFormat="1" ht="75">
      <c r="A138" s="1" t="s">
        <v>262</v>
      </c>
      <c r="B138" s="2" t="s">
        <v>338</v>
      </c>
      <c r="C138" s="3" t="s">
        <v>3047</v>
      </c>
      <c r="D138" s="3" t="s">
        <v>3019</v>
      </c>
      <c r="E138" s="4">
        <v>8</v>
      </c>
      <c r="F138" s="105" t="s">
        <v>246</v>
      </c>
      <c r="G138" s="105" t="s">
        <v>1443</v>
      </c>
      <c r="H138" s="105" t="s">
        <v>3021</v>
      </c>
      <c r="I138" s="4" t="s">
        <v>1443</v>
      </c>
      <c r="J138" s="4" t="s">
        <v>2812</v>
      </c>
      <c r="K138" s="4" t="s">
        <v>2791</v>
      </c>
      <c r="L138" s="4" t="s">
        <v>3051</v>
      </c>
      <c r="M138" s="4">
        <v>34125108</v>
      </c>
      <c r="N138" s="10">
        <v>45551</v>
      </c>
      <c r="O138" s="5">
        <v>2024</v>
      </c>
      <c r="P138" s="5">
        <v>2024</v>
      </c>
      <c r="Q138" s="6">
        <v>505.6</v>
      </c>
      <c r="R138" s="4" t="s">
        <v>3054</v>
      </c>
      <c r="S138" s="664" t="s">
        <v>3050</v>
      </c>
      <c r="T138" s="4"/>
      <c r="U138" s="8" t="s">
        <v>12</v>
      </c>
      <c r="V138" s="8"/>
    </row>
    <row r="139" spans="1:22" s="9" customFormat="1" ht="75">
      <c r="A139" s="1" t="s">
        <v>262</v>
      </c>
      <c r="B139" s="2" t="s">
        <v>338</v>
      </c>
      <c r="C139" s="3" t="s">
        <v>3047</v>
      </c>
      <c r="D139" s="3" t="s">
        <v>3019</v>
      </c>
      <c r="E139" s="4">
        <v>16</v>
      </c>
      <c r="F139" s="105" t="s">
        <v>246</v>
      </c>
      <c r="G139" s="105" t="s">
        <v>1443</v>
      </c>
      <c r="H139" s="105" t="s">
        <v>3021</v>
      </c>
      <c r="I139" s="4" t="s">
        <v>1443</v>
      </c>
      <c r="J139" s="4" t="s">
        <v>2812</v>
      </c>
      <c r="K139" s="4" t="s">
        <v>2791</v>
      </c>
      <c r="L139" s="4" t="s">
        <v>3051</v>
      </c>
      <c r="M139" s="4">
        <v>34125108</v>
      </c>
      <c r="N139" s="10">
        <v>45581</v>
      </c>
      <c r="O139" s="5">
        <v>2024</v>
      </c>
      <c r="P139" s="5">
        <v>2024</v>
      </c>
      <c r="Q139" s="6">
        <v>505.6</v>
      </c>
      <c r="R139" s="4" t="s">
        <v>3054</v>
      </c>
      <c r="S139" s="664" t="s">
        <v>3050</v>
      </c>
      <c r="T139" s="4"/>
      <c r="U139" s="8" t="s">
        <v>12</v>
      </c>
      <c r="V139" s="8"/>
    </row>
    <row r="140" spans="1:22" s="9" customFormat="1" ht="75">
      <c r="A140" s="1" t="s">
        <v>262</v>
      </c>
      <c r="B140" s="2" t="s">
        <v>338</v>
      </c>
      <c r="C140" s="3" t="s">
        <v>3047</v>
      </c>
      <c r="D140" s="3" t="s">
        <v>3019</v>
      </c>
      <c r="E140" s="4">
        <v>37</v>
      </c>
      <c r="F140" s="105" t="s">
        <v>246</v>
      </c>
      <c r="G140" s="105" t="s">
        <v>1443</v>
      </c>
      <c r="H140" s="105" t="s">
        <v>3021</v>
      </c>
      <c r="I140" s="4" t="s">
        <v>1443</v>
      </c>
      <c r="J140" s="4" t="s">
        <v>2812</v>
      </c>
      <c r="K140" s="4" t="s">
        <v>2791</v>
      </c>
      <c r="L140" s="4" t="s">
        <v>3048</v>
      </c>
      <c r="M140" s="4">
        <v>51669242</v>
      </c>
      <c r="N140" s="10">
        <v>45617</v>
      </c>
      <c r="O140" s="5">
        <v>2024</v>
      </c>
      <c r="P140" s="5">
        <v>2024</v>
      </c>
      <c r="Q140" s="6">
        <v>505.6</v>
      </c>
      <c r="R140" s="4" t="s">
        <v>3054</v>
      </c>
      <c r="S140" s="664" t="s">
        <v>3050</v>
      </c>
      <c r="T140" s="4"/>
      <c r="U140" s="8" t="s">
        <v>12</v>
      </c>
      <c r="V140" s="8"/>
    </row>
    <row r="141" spans="1:22" s="9" customFormat="1" ht="137.5">
      <c r="A141" s="1" t="s">
        <v>262</v>
      </c>
      <c r="B141" s="2" t="s">
        <v>350</v>
      </c>
      <c r="C141" s="3" t="s">
        <v>3055</v>
      </c>
      <c r="D141" s="3" t="s">
        <v>2817</v>
      </c>
      <c r="E141" s="4">
        <v>1</v>
      </c>
      <c r="F141" s="105" t="s">
        <v>267</v>
      </c>
      <c r="G141" s="105" t="s">
        <v>306</v>
      </c>
      <c r="H141" s="105" t="s">
        <v>306</v>
      </c>
      <c r="I141" s="4" t="s">
        <v>430</v>
      </c>
      <c r="J141" s="4" t="s">
        <v>2812</v>
      </c>
      <c r="K141" s="4" t="s">
        <v>2791</v>
      </c>
      <c r="L141" s="4" t="s">
        <v>3056</v>
      </c>
      <c r="M141" s="4">
        <v>36822604</v>
      </c>
      <c r="N141" s="10">
        <v>45428</v>
      </c>
      <c r="O141" s="5">
        <v>2024</v>
      </c>
      <c r="P141" s="5">
        <v>2024</v>
      </c>
      <c r="Q141" s="6">
        <v>983.33</v>
      </c>
      <c r="R141" s="4"/>
      <c r="S141" s="4" t="s">
        <v>3057</v>
      </c>
      <c r="T141" s="4"/>
      <c r="U141" s="8" t="s">
        <v>12</v>
      </c>
      <c r="V141" s="8"/>
    </row>
    <row r="142" spans="1:22" s="9" customFormat="1" ht="137.5">
      <c r="A142" s="1" t="s">
        <v>262</v>
      </c>
      <c r="B142" s="2" t="s">
        <v>350</v>
      </c>
      <c r="C142" s="3" t="s">
        <v>3058</v>
      </c>
      <c r="D142" s="3" t="s">
        <v>2817</v>
      </c>
      <c r="E142" s="4">
        <v>1</v>
      </c>
      <c r="F142" s="105" t="s">
        <v>267</v>
      </c>
      <c r="G142" s="105" t="s">
        <v>306</v>
      </c>
      <c r="H142" s="105" t="s">
        <v>306</v>
      </c>
      <c r="I142" s="4" t="s">
        <v>430</v>
      </c>
      <c r="J142" s="4" t="s">
        <v>2812</v>
      </c>
      <c r="K142" s="4" t="s">
        <v>2791</v>
      </c>
      <c r="L142" s="4" t="s">
        <v>2969</v>
      </c>
      <c r="M142" s="4">
        <v>50460137</v>
      </c>
      <c r="N142" s="10">
        <v>45529</v>
      </c>
      <c r="O142" s="5">
        <v>2024</v>
      </c>
      <c r="P142" s="5">
        <v>2024</v>
      </c>
      <c r="Q142" s="6">
        <v>983.33</v>
      </c>
      <c r="R142" s="4"/>
      <c r="S142" s="4" t="s">
        <v>3059</v>
      </c>
      <c r="T142" s="4"/>
      <c r="U142" s="8" t="s">
        <v>12</v>
      </c>
      <c r="V142" s="8"/>
    </row>
    <row r="143" spans="1:22" s="9" customFormat="1" ht="125">
      <c r="A143" s="1" t="s">
        <v>262</v>
      </c>
      <c r="B143" s="2" t="s">
        <v>350</v>
      </c>
      <c r="C143" s="3" t="s">
        <v>3060</v>
      </c>
      <c r="D143" s="3" t="s">
        <v>2817</v>
      </c>
      <c r="E143" s="4">
        <v>1</v>
      </c>
      <c r="F143" s="105" t="s">
        <v>267</v>
      </c>
      <c r="G143" s="105" t="s">
        <v>306</v>
      </c>
      <c r="H143" s="105" t="s">
        <v>306</v>
      </c>
      <c r="I143" s="4" t="s">
        <v>430</v>
      </c>
      <c r="J143" s="4" t="s">
        <v>2812</v>
      </c>
      <c r="K143" s="4" t="s">
        <v>2791</v>
      </c>
      <c r="L143" s="4" t="s">
        <v>3056</v>
      </c>
      <c r="M143" s="4">
        <v>36822604</v>
      </c>
      <c r="N143" s="10">
        <v>45593</v>
      </c>
      <c r="O143" s="5">
        <v>2024</v>
      </c>
      <c r="P143" s="5">
        <v>2024</v>
      </c>
      <c r="Q143" s="6">
        <v>983.33</v>
      </c>
      <c r="R143" s="4"/>
      <c r="S143" s="4" t="s">
        <v>3061</v>
      </c>
      <c r="T143" s="4"/>
      <c r="U143" s="8" t="s">
        <v>12</v>
      </c>
      <c r="V143" s="8"/>
    </row>
    <row r="144" spans="1:22" s="9" customFormat="1" ht="84.75" customHeight="1">
      <c r="A144" s="1" t="s">
        <v>262</v>
      </c>
      <c r="B144" s="2" t="s">
        <v>357</v>
      </c>
      <c r="C144" s="3" t="s">
        <v>3062</v>
      </c>
      <c r="D144" s="3" t="s">
        <v>2858</v>
      </c>
      <c r="E144" s="4">
        <v>1</v>
      </c>
      <c r="F144" s="105" t="s">
        <v>267</v>
      </c>
      <c r="G144" s="105" t="s">
        <v>318</v>
      </c>
      <c r="H144" s="105" t="s">
        <v>342</v>
      </c>
      <c r="I144" s="4" t="s">
        <v>270</v>
      </c>
      <c r="J144" s="4" t="s">
        <v>2812</v>
      </c>
      <c r="K144" s="4" t="s">
        <v>2791</v>
      </c>
      <c r="L144" s="4" t="s">
        <v>3063</v>
      </c>
      <c r="M144" s="4">
        <v>52776239</v>
      </c>
      <c r="N144" s="10">
        <v>45370</v>
      </c>
      <c r="O144" s="5">
        <v>2024</v>
      </c>
      <c r="P144" s="5">
        <v>2024</v>
      </c>
      <c r="Q144" s="6">
        <v>1350</v>
      </c>
      <c r="R144" s="4"/>
      <c r="S144" s="4" t="s">
        <v>3064</v>
      </c>
      <c r="T144" s="4" t="s">
        <v>3065</v>
      </c>
      <c r="U144" s="8" t="s">
        <v>12</v>
      </c>
      <c r="V144" s="8"/>
    </row>
    <row r="145" spans="1:22" s="9" customFormat="1" ht="62.5">
      <c r="A145" s="1" t="s">
        <v>262</v>
      </c>
      <c r="B145" s="2" t="s">
        <v>357</v>
      </c>
      <c r="C145" s="3" t="s">
        <v>3066</v>
      </c>
      <c r="D145" s="3" t="s">
        <v>2858</v>
      </c>
      <c r="E145" s="660" t="s">
        <v>2965</v>
      </c>
      <c r="F145" s="105" t="s">
        <v>267</v>
      </c>
      <c r="G145" s="105" t="s">
        <v>318</v>
      </c>
      <c r="H145" s="105" t="s">
        <v>342</v>
      </c>
      <c r="I145" s="4" t="s">
        <v>270</v>
      </c>
      <c r="J145" s="4" t="s">
        <v>2812</v>
      </c>
      <c r="K145" s="4" t="s">
        <v>2791</v>
      </c>
      <c r="L145" s="4" t="s">
        <v>3067</v>
      </c>
      <c r="M145" s="4">
        <v>35781777</v>
      </c>
      <c r="N145" s="10">
        <v>45369</v>
      </c>
      <c r="O145" s="5">
        <v>2024</v>
      </c>
      <c r="P145" s="5">
        <v>2024</v>
      </c>
      <c r="Q145" s="6">
        <v>1219.92</v>
      </c>
      <c r="R145" s="4"/>
      <c r="S145" s="4" t="s">
        <v>3068</v>
      </c>
      <c r="T145" s="4" t="s">
        <v>3069</v>
      </c>
      <c r="U145" s="8" t="s">
        <v>12</v>
      </c>
      <c r="V145" s="8"/>
    </row>
    <row r="146" spans="1:22" s="9" customFormat="1" ht="77.25" customHeight="1">
      <c r="A146" s="1" t="s">
        <v>262</v>
      </c>
      <c r="B146" s="2" t="s">
        <v>357</v>
      </c>
      <c r="C146" s="3" t="s">
        <v>3066</v>
      </c>
      <c r="D146" s="3" t="s">
        <v>2858</v>
      </c>
      <c r="E146" s="660" t="s">
        <v>2965</v>
      </c>
      <c r="F146" s="105" t="s">
        <v>267</v>
      </c>
      <c r="G146" s="105" t="s">
        <v>318</v>
      </c>
      <c r="H146" s="105" t="s">
        <v>342</v>
      </c>
      <c r="I146" s="4" t="s">
        <v>270</v>
      </c>
      <c r="J146" s="4" t="s">
        <v>2812</v>
      </c>
      <c r="K146" s="4" t="s">
        <v>2791</v>
      </c>
      <c r="L146" s="4" t="s">
        <v>3067</v>
      </c>
      <c r="M146" s="4">
        <v>35781777</v>
      </c>
      <c r="N146" s="10">
        <v>45369</v>
      </c>
      <c r="O146" s="5">
        <v>2024</v>
      </c>
      <c r="P146" s="5">
        <v>2024</v>
      </c>
      <c r="Q146" s="6">
        <v>1531.71</v>
      </c>
      <c r="R146" s="4"/>
      <c r="S146" s="4" t="s">
        <v>3070</v>
      </c>
      <c r="T146" s="4" t="s">
        <v>3069</v>
      </c>
      <c r="U146" s="8" t="s">
        <v>12</v>
      </c>
      <c r="V146" s="8"/>
    </row>
    <row r="147" spans="1:22" s="9" customFormat="1" ht="62.5">
      <c r="A147" s="1" t="s">
        <v>262</v>
      </c>
      <c r="B147" s="2" t="s">
        <v>357</v>
      </c>
      <c r="C147" s="3" t="s">
        <v>3066</v>
      </c>
      <c r="D147" s="3" t="s">
        <v>2858</v>
      </c>
      <c r="E147" s="660" t="s">
        <v>2965</v>
      </c>
      <c r="F147" s="105" t="s">
        <v>267</v>
      </c>
      <c r="G147" s="105" t="s">
        <v>318</v>
      </c>
      <c r="H147" s="105" t="s">
        <v>342</v>
      </c>
      <c r="I147" s="4" t="s">
        <v>270</v>
      </c>
      <c r="J147" s="4" t="s">
        <v>2812</v>
      </c>
      <c r="K147" s="4" t="s">
        <v>2956</v>
      </c>
      <c r="L147" s="4" t="s">
        <v>3067</v>
      </c>
      <c r="M147" s="4">
        <v>35781777</v>
      </c>
      <c r="N147" s="10">
        <v>45369</v>
      </c>
      <c r="O147" s="5">
        <v>2024</v>
      </c>
      <c r="P147" s="5">
        <v>2024</v>
      </c>
      <c r="Q147" s="6">
        <v>951.87</v>
      </c>
      <c r="R147" s="4"/>
      <c r="S147" s="4" t="s">
        <v>3071</v>
      </c>
      <c r="T147" s="4" t="s">
        <v>3069</v>
      </c>
      <c r="U147" s="8" t="s">
        <v>12</v>
      </c>
      <c r="V147" s="8"/>
    </row>
    <row r="148" spans="1:22" s="9" customFormat="1" ht="75" customHeight="1">
      <c r="A148" s="1" t="s">
        <v>262</v>
      </c>
      <c r="B148" s="2" t="s">
        <v>357</v>
      </c>
      <c r="C148" s="3" t="s">
        <v>3066</v>
      </c>
      <c r="D148" s="3" t="s">
        <v>2858</v>
      </c>
      <c r="E148" s="660" t="s">
        <v>2965</v>
      </c>
      <c r="F148" s="105" t="s">
        <v>267</v>
      </c>
      <c r="G148" s="105" t="s">
        <v>318</v>
      </c>
      <c r="H148" s="105" t="s">
        <v>342</v>
      </c>
      <c r="I148" s="4" t="s">
        <v>270</v>
      </c>
      <c r="J148" s="4" t="s">
        <v>2812</v>
      </c>
      <c r="K148" s="4" t="s">
        <v>2791</v>
      </c>
      <c r="L148" s="4" t="s">
        <v>3067</v>
      </c>
      <c r="M148" s="4">
        <v>35781777</v>
      </c>
      <c r="N148" s="10">
        <v>45369</v>
      </c>
      <c r="O148" s="5">
        <v>2024</v>
      </c>
      <c r="P148" s="5">
        <v>2024</v>
      </c>
      <c r="Q148" s="6">
        <v>353.04</v>
      </c>
      <c r="R148" s="4"/>
      <c r="S148" s="4" t="s">
        <v>3072</v>
      </c>
      <c r="T148" s="4" t="s">
        <v>3069</v>
      </c>
      <c r="U148" s="8" t="s">
        <v>12</v>
      </c>
      <c r="V148" s="8"/>
    </row>
    <row r="149" spans="1:22" s="9" customFormat="1" ht="87" customHeight="1">
      <c r="A149" s="1" t="s">
        <v>262</v>
      </c>
      <c r="B149" s="2" t="s">
        <v>357</v>
      </c>
      <c r="C149" s="3" t="s">
        <v>3062</v>
      </c>
      <c r="D149" s="3" t="s">
        <v>2858</v>
      </c>
      <c r="E149" s="4">
        <v>1</v>
      </c>
      <c r="F149" s="105" t="s">
        <v>267</v>
      </c>
      <c r="G149" s="105" t="s">
        <v>318</v>
      </c>
      <c r="H149" s="105" t="s">
        <v>342</v>
      </c>
      <c r="I149" s="4" t="s">
        <v>270</v>
      </c>
      <c r="J149" s="4" t="s">
        <v>2812</v>
      </c>
      <c r="K149" s="4" t="s">
        <v>2791</v>
      </c>
      <c r="L149" s="4" t="s">
        <v>3063</v>
      </c>
      <c r="M149" s="4">
        <v>52776239</v>
      </c>
      <c r="N149" s="10">
        <v>45566</v>
      </c>
      <c r="O149" s="5">
        <v>2024</v>
      </c>
      <c r="P149" s="5">
        <v>2024</v>
      </c>
      <c r="Q149" s="6">
        <v>324.11</v>
      </c>
      <c r="R149" s="4"/>
      <c r="S149" s="4" t="s">
        <v>3064</v>
      </c>
      <c r="T149" s="4" t="s">
        <v>3065</v>
      </c>
      <c r="U149" s="8" t="s">
        <v>12</v>
      </c>
      <c r="V149" s="8"/>
    </row>
    <row r="150" spans="1:22" s="9" customFormat="1" ht="64.5" customHeight="1">
      <c r="A150" s="1" t="s">
        <v>262</v>
      </c>
      <c r="B150" s="2" t="s">
        <v>357</v>
      </c>
      <c r="C150" s="3" t="s">
        <v>3073</v>
      </c>
      <c r="D150" s="3" t="s">
        <v>2858</v>
      </c>
      <c r="E150" s="4">
        <v>1</v>
      </c>
      <c r="F150" s="105" t="s">
        <v>267</v>
      </c>
      <c r="G150" s="105" t="s">
        <v>318</v>
      </c>
      <c r="H150" s="105" t="s">
        <v>342</v>
      </c>
      <c r="I150" s="4" t="s">
        <v>270</v>
      </c>
      <c r="J150" s="4" t="s">
        <v>2812</v>
      </c>
      <c r="K150" s="4" t="s">
        <v>2791</v>
      </c>
      <c r="L150" s="4" t="s">
        <v>3074</v>
      </c>
      <c r="M150" s="4">
        <v>50102265</v>
      </c>
      <c r="N150" s="10">
        <v>45616</v>
      </c>
      <c r="O150" s="5">
        <v>2024</v>
      </c>
      <c r="P150" s="5">
        <v>2024</v>
      </c>
      <c r="Q150" s="6">
        <v>250</v>
      </c>
      <c r="R150" s="4"/>
      <c r="S150" s="4" t="s">
        <v>3075</v>
      </c>
      <c r="T150" s="4" t="s">
        <v>3076</v>
      </c>
      <c r="U150" s="8" t="s">
        <v>12</v>
      </c>
      <c r="V150" s="8"/>
    </row>
    <row r="151" spans="1:22" s="9" customFormat="1" ht="72" customHeight="1">
      <c r="A151" s="1" t="s">
        <v>262</v>
      </c>
      <c r="B151" s="2" t="s">
        <v>357</v>
      </c>
      <c r="C151" s="3" t="s">
        <v>3073</v>
      </c>
      <c r="D151" s="3" t="s">
        <v>2858</v>
      </c>
      <c r="E151" s="4">
        <v>1</v>
      </c>
      <c r="F151" s="105" t="s">
        <v>267</v>
      </c>
      <c r="G151" s="105" t="s">
        <v>318</v>
      </c>
      <c r="H151" s="105" t="s">
        <v>342</v>
      </c>
      <c r="I151" s="4" t="s">
        <v>270</v>
      </c>
      <c r="J151" s="4" t="s">
        <v>2812</v>
      </c>
      <c r="K151" s="4" t="s">
        <v>2791</v>
      </c>
      <c r="L151" s="4" t="s">
        <v>3074</v>
      </c>
      <c r="M151" s="4">
        <v>50102265</v>
      </c>
      <c r="N151" s="10">
        <v>45616</v>
      </c>
      <c r="O151" s="5">
        <v>2024</v>
      </c>
      <c r="P151" s="5">
        <v>2024</v>
      </c>
      <c r="Q151" s="6">
        <v>335</v>
      </c>
      <c r="R151" s="4"/>
      <c r="S151" s="4" t="s">
        <v>3077</v>
      </c>
      <c r="T151" s="4" t="s">
        <v>3078</v>
      </c>
      <c r="U151" s="8" t="s">
        <v>12</v>
      </c>
      <c r="V151" s="8"/>
    </row>
    <row r="152" spans="1:22" s="9" customFormat="1" ht="58">
      <c r="A152" s="1" t="s">
        <v>262</v>
      </c>
      <c r="B152" s="2" t="s">
        <v>357</v>
      </c>
      <c r="C152" s="3" t="s">
        <v>3079</v>
      </c>
      <c r="D152" s="3" t="s">
        <v>2858</v>
      </c>
      <c r="E152" s="4">
        <v>1</v>
      </c>
      <c r="F152" s="105" t="s">
        <v>267</v>
      </c>
      <c r="G152" s="105" t="s">
        <v>318</v>
      </c>
      <c r="H152" s="105" t="s">
        <v>342</v>
      </c>
      <c r="I152" s="4" t="s">
        <v>270</v>
      </c>
      <c r="J152" s="4" t="s">
        <v>2812</v>
      </c>
      <c r="K152" s="4" t="s">
        <v>2791</v>
      </c>
      <c r="L152" s="4" t="s">
        <v>3080</v>
      </c>
      <c r="M152" s="4">
        <v>46697250</v>
      </c>
      <c r="N152" s="10">
        <v>45639</v>
      </c>
      <c r="O152" s="5">
        <v>2024</v>
      </c>
      <c r="P152" s="5">
        <v>2024</v>
      </c>
      <c r="Q152" s="6">
        <v>2500</v>
      </c>
      <c r="R152" s="4"/>
      <c r="S152" s="4" t="s">
        <v>3081</v>
      </c>
      <c r="T152" s="4" t="s">
        <v>3082</v>
      </c>
      <c r="U152" s="8" t="s">
        <v>12</v>
      </c>
      <c r="V152" s="8"/>
    </row>
    <row r="153" spans="1:22" s="9" customFormat="1" ht="58">
      <c r="A153" s="1" t="s">
        <v>262</v>
      </c>
      <c r="B153" s="2" t="s">
        <v>357</v>
      </c>
      <c r="C153" s="3" t="s">
        <v>3083</v>
      </c>
      <c r="D153" s="3" t="s">
        <v>2858</v>
      </c>
      <c r="E153" s="4">
        <v>1</v>
      </c>
      <c r="F153" s="105" t="s">
        <v>267</v>
      </c>
      <c r="G153" s="105" t="s">
        <v>318</v>
      </c>
      <c r="H153" s="105" t="s">
        <v>342</v>
      </c>
      <c r="I153" s="4" t="s">
        <v>270</v>
      </c>
      <c r="J153" s="4" t="s">
        <v>2812</v>
      </c>
      <c r="K153" s="4" t="s">
        <v>2791</v>
      </c>
      <c r="L153" s="4" t="s">
        <v>3084</v>
      </c>
      <c r="M153" s="4">
        <v>35891360</v>
      </c>
      <c r="N153" s="10">
        <v>45260</v>
      </c>
      <c r="O153" s="5">
        <v>2023</v>
      </c>
      <c r="P153" s="5">
        <v>2024</v>
      </c>
      <c r="Q153" s="6">
        <v>5650</v>
      </c>
      <c r="R153" s="4"/>
      <c r="S153" s="4" t="s">
        <v>3085</v>
      </c>
      <c r="T153" s="4" t="s">
        <v>3086</v>
      </c>
      <c r="U153" s="8" t="s">
        <v>12</v>
      </c>
      <c r="V153" s="8"/>
    </row>
    <row r="154" spans="1:22" s="9" customFormat="1" ht="58.5" customHeight="1">
      <c r="A154" s="1" t="s">
        <v>262</v>
      </c>
      <c r="B154" s="2" t="s">
        <v>263</v>
      </c>
      <c r="C154" s="3" t="s">
        <v>2907</v>
      </c>
      <c r="D154" s="4" t="s">
        <v>3087</v>
      </c>
      <c r="E154" s="4">
        <v>1</v>
      </c>
      <c r="F154" s="105" t="s">
        <v>267</v>
      </c>
      <c r="G154" s="105" t="s">
        <v>268</v>
      </c>
      <c r="H154" s="105" t="s">
        <v>269</v>
      </c>
      <c r="I154" s="4" t="s">
        <v>270</v>
      </c>
      <c r="J154" s="4" t="s">
        <v>2812</v>
      </c>
      <c r="K154" s="4" t="s">
        <v>2791</v>
      </c>
      <c r="L154" s="4" t="s">
        <v>3088</v>
      </c>
      <c r="M154" s="4">
        <v>36045969</v>
      </c>
      <c r="N154" s="10"/>
      <c r="O154" s="5">
        <v>2023</v>
      </c>
      <c r="P154" s="5">
        <v>2023</v>
      </c>
      <c r="Q154" s="6">
        <v>188.7</v>
      </c>
      <c r="R154" s="8" t="s">
        <v>347</v>
      </c>
      <c r="S154" s="4" t="s">
        <v>3089</v>
      </c>
      <c r="T154" s="4"/>
      <c r="U154" s="8" t="s">
        <v>12</v>
      </c>
      <c r="V154" s="8"/>
    </row>
    <row r="155" spans="1:22" s="9" customFormat="1" ht="169.5" customHeight="1">
      <c r="A155" s="1" t="s">
        <v>262</v>
      </c>
      <c r="B155" s="2" t="s">
        <v>263</v>
      </c>
      <c r="C155" s="3" t="s">
        <v>3090</v>
      </c>
      <c r="D155" s="4" t="s">
        <v>3087</v>
      </c>
      <c r="E155" s="4" t="s">
        <v>3091</v>
      </c>
      <c r="F155" s="105" t="s">
        <v>267</v>
      </c>
      <c r="G155" s="105" t="s">
        <v>268</v>
      </c>
      <c r="H155" s="105" t="s">
        <v>269</v>
      </c>
      <c r="I155" s="4" t="s">
        <v>270</v>
      </c>
      <c r="J155" s="4" t="s">
        <v>3092</v>
      </c>
      <c r="K155" s="4" t="s">
        <v>2956</v>
      </c>
      <c r="L155" s="4" t="s">
        <v>3093</v>
      </c>
      <c r="M155" s="4">
        <v>18460273</v>
      </c>
      <c r="N155" s="10">
        <v>45422</v>
      </c>
      <c r="O155" s="5">
        <v>2024</v>
      </c>
      <c r="P155" s="5">
        <v>2024</v>
      </c>
      <c r="Q155" s="6">
        <v>13710</v>
      </c>
      <c r="R155" s="4"/>
      <c r="S155" s="4" t="s">
        <v>3094</v>
      </c>
      <c r="T155" s="234" t="s">
        <v>3095</v>
      </c>
      <c r="U155" s="8" t="s">
        <v>12</v>
      </c>
      <c r="V155" s="8"/>
    </row>
    <row r="156" spans="1:22" s="9" customFormat="1" ht="108" customHeight="1">
      <c r="A156" s="1" t="s">
        <v>262</v>
      </c>
      <c r="B156" s="2" t="s">
        <v>263</v>
      </c>
      <c r="C156" s="3" t="s">
        <v>3096</v>
      </c>
      <c r="D156" s="4" t="s">
        <v>3097</v>
      </c>
      <c r="E156" s="4">
        <v>1</v>
      </c>
      <c r="F156" s="105" t="s">
        <v>267</v>
      </c>
      <c r="G156" s="105" t="s">
        <v>318</v>
      </c>
      <c r="H156" s="105" t="s">
        <v>2898</v>
      </c>
      <c r="I156" s="4" t="s">
        <v>270</v>
      </c>
      <c r="J156" s="4" t="s">
        <v>2812</v>
      </c>
      <c r="K156" s="4" t="s">
        <v>2956</v>
      </c>
      <c r="L156" s="4" t="s">
        <v>3098</v>
      </c>
      <c r="M156" s="4"/>
      <c r="N156" s="10">
        <v>45366</v>
      </c>
      <c r="O156" s="5">
        <v>2024</v>
      </c>
      <c r="P156" s="5">
        <v>2024</v>
      </c>
      <c r="Q156" s="6">
        <v>2505.6</v>
      </c>
      <c r="R156" s="4"/>
      <c r="S156" s="59" t="s">
        <v>3099</v>
      </c>
      <c r="T156" s="4"/>
      <c r="U156" s="8" t="s">
        <v>12</v>
      </c>
      <c r="V156" s="8"/>
    </row>
    <row r="157" spans="1:22" s="9" customFormat="1" ht="295.5" customHeight="1">
      <c r="A157" s="1" t="s">
        <v>262</v>
      </c>
      <c r="B157" s="2" t="s">
        <v>314</v>
      </c>
      <c r="C157" s="3" t="s">
        <v>3100</v>
      </c>
      <c r="D157" s="3" t="s">
        <v>3101</v>
      </c>
      <c r="E157" s="4" t="s">
        <v>3102</v>
      </c>
      <c r="F157" s="105" t="s">
        <v>267</v>
      </c>
      <c r="G157" s="105" t="s">
        <v>318</v>
      </c>
      <c r="H157" s="105" t="s">
        <v>327</v>
      </c>
      <c r="I157" s="4" t="s">
        <v>270</v>
      </c>
      <c r="J157" s="4" t="s">
        <v>2292</v>
      </c>
      <c r="K157" s="4" t="s">
        <v>2824</v>
      </c>
      <c r="L157" s="4" t="s">
        <v>3103</v>
      </c>
      <c r="M157" s="4">
        <v>36543411</v>
      </c>
      <c r="N157" s="10">
        <v>45485</v>
      </c>
      <c r="O157" s="5">
        <v>2024</v>
      </c>
      <c r="P157" s="5">
        <v>2024</v>
      </c>
      <c r="Q157" s="6">
        <v>2710</v>
      </c>
      <c r="R157" s="4"/>
      <c r="S157" s="4" t="s">
        <v>3104</v>
      </c>
      <c r="T157" s="4"/>
      <c r="U157" s="8" t="s">
        <v>12</v>
      </c>
      <c r="V157" s="8"/>
    </row>
    <row r="158" spans="1:22" s="9" customFormat="1" ht="406.5" customHeight="1">
      <c r="A158" s="1" t="s">
        <v>262</v>
      </c>
      <c r="B158" s="2" t="s">
        <v>314</v>
      </c>
      <c r="C158" s="3" t="s">
        <v>2872</v>
      </c>
      <c r="D158" s="3" t="s">
        <v>2873</v>
      </c>
      <c r="E158" s="4" t="s">
        <v>2874</v>
      </c>
      <c r="F158" s="105" t="s">
        <v>267</v>
      </c>
      <c r="G158" s="105" t="s">
        <v>318</v>
      </c>
      <c r="H158" s="105" t="s">
        <v>327</v>
      </c>
      <c r="I158" s="4" t="s">
        <v>270</v>
      </c>
      <c r="J158" s="4" t="s">
        <v>2292</v>
      </c>
      <c r="K158" s="4" t="s">
        <v>2824</v>
      </c>
      <c r="L158" s="4" t="s">
        <v>2861</v>
      </c>
      <c r="M158" s="4">
        <v>42337402</v>
      </c>
      <c r="N158" s="10">
        <v>45554</v>
      </c>
      <c r="O158" s="5">
        <v>2024</v>
      </c>
      <c r="P158" s="5">
        <v>2024</v>
      </c>
      <c r="Q158" s="6">
        <v>24560</v>
      </c>
      <c r="R158" s="4"/>
      <c r="S158" s="4" t="s">
        <v>2875</v>
      </c>
      <c r="T158" s="4"/>
      <c r="U158" s="8" t="s">
        <v>2198</v>
      </c>
      <c r="V158" s="8" t="s">
        <v>3105</v>
      </c>
    </row>
    <row r="159" spans="1:22" s="9" customFormat="1" ht="137.5">
      <c r="A159" s="1" t="s">
        <v>262</v>
      </c>
      <c r="B159" s="2" t="s">
        <v>350</v>
      </c>
      <c r="C159" s="3" t="s">
        <v>3106</v>
      </c>
      <c r="D159" s="3" t="s">
        <v>2817</v>
      </c>
      <c r="E159" s="4" t="s">
        <v>3107</v>
      </c>
      <c r="F159" s="105" t="s">
        <v>267</v>
      </c>
      <c r="G159" s="105" t="s">
        <v>306</v>
      </c>
      <c r="H159" s="105" t="s">
        <v>306</v>
      </c>
      <c r="I159" s="4" t="s">
        <v>430</v>
      </c>
      <c r="J159" s="4" t="s">
        <v>2292</v>
      </c>
      <c r="K159" s="4" t="s">
        <v>2824</v>
      </c>
      <c r="L159" s="4" t="s">
        <v>3108</v>
      </c>
      <c r="M159" s="4">
        <v>30223041</v>
      </c>
      <c r="N159" s="10">
        <v>45036</v>
      </c>
      <c r="O159" s="5">
        <v>2023</v>
      </c>
      <c r="P159" s="5">
        <v>2023</v>
      </c>
      <c r="Q159" s="6">
        <v>1500</v>
      </c>
      <c r="R159" s="52"/>
      <c r="S159" s="4" t="s">
        <v>3109</v>
      </c>
      <c r="T159" s="4"/>
      <c r="U159" s="8" t="s">
        <v>12</v>
      </c>
      <c r="V159" s="8"/>
    </row>
    <row r="160" spans="1:22" s="9" customFormat="1" ht="83.25" customHeight="1">
      <c r="A160" s="1" t="s">
        <v>262</v>
      </c>
      <c r="B160" s="2" t="s">
        <v>350</v>
      </c>
      <c r="C160" s="3" t="s">
        <v>3110</v>
      </c>
      <c r="D160" s="3" t="s">
        <v>3111</v>
      </c>
      <c r="E160" s="4" t="s">
        <v>3112</v>
      </c>
      <c r="F160" s="105" t="s">
        <v>267</v>
      </c>
      <c r="G160" s="105" t="s">
        <v>306</v>
      </c>
      <c r="H160" s="105" t="s">
        <v>306</v>
      </c>
      <c r="I160" s="4" t="s">
        <v>430</v>
      </c>
      <c r="J160" s="4" t="s">
        <v>2292</v>
      </c>
      <c r="K160" s="4" t="s">
        <v>2824</v>
      </c>
      <c r="L160" s="4" t="s">
        <v>3113</v>
      </c>
      <c r="M160" s="4">
        <v>34115901</v>
      </c>
      <c r="N160" s="10">
        <v>45195</v>
      </c>
      <c r="O160" s="5">
        <v>2023</v>
      </c>
      <c r="P160" s="5">
        <v>2023</v>
      </c>
      <c r="Q160" s="6">
        <v>1500</v>
      </c>
      <c r="R160" s="52" t="s">
        <v>3114</v>
      </c>
      <c r="S160" s="4" t="s">
        <v>3115</v>
      </c>
      <c r="T160" s="4"/>
      <c r="U160" s="8" t="s">
        <v>12</v>
      </c>
      <c r="V160" s="8"/>
    </row>
    <row r="161" spans="1:22" s="9" customFormat="1" ht="98.25" customHeight="1">
      <c r="A161" s="1" t="s">
        <v>262</v>
      </c>
      <c r="B161" s="2" t="s">
        <v>303</v>
      </c>
      <c r="C161" s="3" t="s">
        <v>3116</v>
      </c>
      <c r="D161" s="3" t="s">
        <v>3117</v>
      </c>
      <c r="E161" s="5" t="s">
        <v>3118</v>
      </c>
      <c r="F161" s="105" t="s">
        <v>446</v>
      </c>
      <c r="G161" s="105" t="s">
        <v>565</v>
      </c>
      <c r="H161" s="105" t="s">
        <v>3119</v>
      </c>
      <c r="I161" s="4" t="s">
        <v>567</v>
      </c>
      <c r="J161" s="4" t="s">
        <v>2292</v>
      </c>
      <c r="K161" s="4" t="s">
        <v>2824</v>
      </c>
      <c r="L161" s="4" t="s">
        <v>3120</v>
      </c>
      <c r="M161" s="4">
        <v>36721301</v>
      </c>
      <c r="N161" s="10">
        <v>45253</v>
      </c>
      <c r="O161" s="5">
        <v>2023</v>
      </c>
      <c r="P161" s="5">
        <v>2023</v>
      </c>
      <c r="Q161" s="6">
        <v>2916.67</v>
      </c>
      <c r="R161" s="52" t="s">
        <v>3114</v>
      </c>
      <c r="S161" s="4" t="s">
        <v>3121</v>
      </c>
      <c r="T161" s="4"/>
      <c r="U161" s="8" t="s">
        <v>12</v>
      </c>
      <c r="V161" s="8"/>
    </row>
    <row r="162" spans="1:22" s="9" customFormat="1" ht="147" customHeight="1">
      <c r="A162" s="1" t="s">
        <v>262</v>
      </c>
      <c r="B162" s="2" t="s">
        <v>263</v>
      </c>
      <c r="C162" s="3" t="s">
        <v>3122</v>
      </c>
      <c r="D162" s="3" t="s">
        <v>3123</v>
      </c>
      <c r="E162" s="4" t="s">
        <v>3124</v>
      </c>
      <c r="F162" s="665" t="s">
        <v>267</v>
      </c>
      <c r="G162" s="665" t="s">
        <v>318</v>
      </c>
      <c r="H162" s="665" t="s">
        <v>3125</v>
      </c>
      <c r="I162" s="4" t="s">
        <v>270</v>
      </c>
      <c r="J162" s="4" t="s">
        <v>2824</v>
      </c>
      <c r="K162" s="4" t="s">
        <v>3126</v>
      </c>
      <c r="L162" s="4" t="s">
        <v>3127</v>
      </c>
      <c r="M162" s="4" t="s">
        <v>3128</v>
      </c>
      <c r="N162" s="10">
        <v>44505</v>
      </c>
      <c r="O162" s="5">
        <v>2023</v>
      </c>
      <c r="P162" s="5">
        <v>2024</v>
      </c>
      <c r="Q162" s="6">
        <v>6250</v>
      </c>
      <c r="R162" s="4"/>
      <c r="S162" s="4" t="s">
        <v>3129</v>
      </c>
      <c r="T162" s="4"/>
      <c r="U162" s="8" t="s">
        <v>12</v>
      </c>
      <c r="V162" s="8"/>
    </row>
    <row r="163" spans="1:22" s="9" customFormat="1" ht="75.5" thickBot="1">
      <c r="A163" s="1" t="s">
        <v>262</v>
      </c>
      <c r="B163" s="2" t="s">
        <v>263</v>
      </c>
      <c r="C163" s="3" t="s">
        <v>3130</v>
      </c>
      <c r="D163" s="3" t="s">
        <v>3131</v>
      </c>
      <c r="E163" s="4" t="s">
        <v>3132</v>
      </c>
      <c r="F163" s="665" t="s">
        <v>267</v>
      </c>
      <c r="G163" s="665" t="s">
        <v>318</v>
      </c>
      <c r="H163" s="665" t="s">
        <v>3133</v>
      </c>
      <c r="I163" s="4" t="s">
        <v>270</v>
      </c>
      <c r="J163" s="4" t="s">
        <v>2812</v>
      </c>
      <c r="K163" s="4" t="s">
        <v>3134</v>
      </c>
      <c r="L163" s="4" t="s">
        <v>3135</v>
      </c>
      <c r="M163" s="4">
        <v>60460709</v>
      </c>
      <c r="N163" s="10">
        <v>45201</v>
      </c>
      <c r="O163" s="5">
        <v>2023</v>
      </c>
      <c r="P163" s="5">
        <v>2024</v>
      </c>
      <c r="Q163" s="6">
        <v>5479.34</v>
      </c>
      <c r="R163" s="4"/>
      <c r="S163" s="234" t="s">
        <v>3136</v>
      </c>
      <c r="T163" s="4"/>
      <c r="U163" s="8" t="s">
        <v>12</v>
      </c>
      <c r="V163" s="8"/>
    </row>
    <row r="164" spans="1:22" s="9" customFormat="1" ht="168.5" thickBot="1">
      <c r="A164" s="114" t="s">
        <v>441</v>
      </c>
      <c r="B164" s="115" t="s">
        <v>442</v>
      </c>
      <c r="C164" s="116" t="s">
        <v>3729</v>
      </c>
      <c r="D164" s="116" t="s">
        <v>3478</v>
      </c>
      <c r="E164" s="116" t="s">
        <v>3730</v>
      </c>
      <c r="F164" s="117" t="s">
        <v>446</v>
      </c>
      <c r="G164" s="117" t="s">
        <v>457</v>
      </c>
      <c r="H164" s="117" t="s">
        <v>458</v>
      </c>
      <c r="I164" s="118" t="s">
        <v>459</v>
      </c>
      <c r="J164" s="116" t="s">
        <v>2327</v>
      </c>
      <c r="K164" s="116"/>
      <c r="L164" s="116" t="s">
        <v>3731</v>
      </c>
      <c r="M164" s="116">
        <v>50614339</v>
      </c>
      <c r="N164" s="121">
        <v>45316</v>
      </c>
      <c r="O164" s="116">
        <v>2024</v>
      </c>
      <c r="P164" s="116">
        <v>2024</v>
      </c>
      <c r="Q164" s="168">
        <v>5880</v>
      </c>
      <c r="R164" s="116"/>
      <c r="S164" s="146" t="s">
        <v>3732</v>
      </c>
      <c r="T164" s="700" t="s">
        <v>3733</v>
      </c>
      <c r="U164" s="8" t="s">
        <v>12</v>
      </c>
      <c r="V164" s="8"/>
    </row>
    <row r="165" spans="1:22" s="9" customFormat="1" ht="168.5" thickBot="1">
      <c r="A165" s="114" t="s">
        <v>441</v>
      </c>
      <c r="B165" s="115" t="s">
        <v>442</v>
      </c>
      <c r="C165" s="116" t="s">
        <v>3734</v>
      </c>
      <c r="D165" s="116" t="s">
        <v>3735</v>
      </c>
      <c r="E165" s="116" t="s">
        <v>3736</v>
      </c>
      <c r="F165" s="117" t="s">
        <v>446</v>
      </c>
      <c r="G165" s="117" t="s">
        <v>457</v>
      </c>
      <c r="H165" s="117" t="s">
        <v>458</v>
      </c>
      <c r="I165" s="118" t="s">
        <v>459</v>
      </c>
      <c r="J165" s="116" t="s">
        <v>3540</v>
      </c>
      <c r="K165" s="116"/>
      <c r="L165" s="116" t="s">
        <v>3737</v>
      </c>
      <c r="M165" s="116">
        <v>31450474</v>
      </c>
      <c r="N165" s="121">
        <v>45062</v>
      </c>
      <c r="O165" s="116">
        <v>2024</v>
      </c>
      <c r="P165" s="116">
        <v>2024</v>
      </c>
      <c r="Q165" s="168">
        <v>7938</v>
      </c>
      <c r="R165" s="116"/>
      <c r="S165" s="146" t="s">
        <v>3738</v>
      </c>
      <c r="T165" s="700" t="s">
        <v>3739</v>
      </c>
      <c r="U165" s="8" t="s">
        <v>12</v>
      </c>
      <c r="V165" s="8"/>
    </row>
    <row r="166" spans="1:22" s="9" customFormat="1" ht="242" thickBot="1">
      <c r="A166" s="114" t="s">
        <v>441</v>
      </c>
      <c r="B166" s="115" t="s">
        <v>442</v>
      </c>
      <c r="C166" s="116" t="s">
        <v>3740</v>
      </c>
      <c r="D166" s="116" t="s">
        <v>3741</v>
      </c>
      <c r="E166" s="116" t="s">
        <v>3742</v>
      </c>
      <c r="F166" s="117" t="s">
        <v>446</v>
      </c>
      <c r="G166" s="117" t="s">
        <v>457</v>
      </c>
      <c r="H166" s="117" t="s">
        <v>458</v>
      </c>
      <c r="I166" s="118" t="s">
        <v>459</v>
      </c>
      <c r="J166" s="116" t="s">
        <v>2327</v>
      </c>
      <c r="K166" s="116"/>
      <c r="L166" s="116" t="s">
        <v>3743</v>
      </c>
      <c r="M166" s="116">
        <v>35830085</v>
      </c>
      <c r="N166" s="121">
        <v>45534</v>
      </c>
      <c r="O166" s="116">
        <v>2024</v>
      </c>
      <c r="P166" s="116">
        <v>2024</v>
      </c>
      <c r="Q166" s="168">
        <v>3000</v>
      </c>
      <c r="R166" s="116"/>
      <c r="S166" s="146" t="s">
        <v>3744</v>
      </c>
      <c r="T166" s="700" t="s">
        <v>3745</v>
      </c>
      <c r="U166" s="8" t="s">
        <v>12</v>
      </c>
      <c r="V166" s="8"/>
    </row>
    <row r="167" spans="1:22" s="9" customFormat="1" ht="137" thickBot="1">
      <c r="A167" s="114" t="s">
        <v>441</v>
      </c>
      <c r="B167" s="115" t="s">
        <v>442</v>
      </c>
      <c r="C167" s="116" t="s">
        <v>3746</v>
      </c>
      <c r="D167" s="116" t="s">
        <v>3478</v>
      </c>
      <c r="E167" s="116" t="s">
        <v>3747</v>
      </c>
      <c r="F167" s="117" t="s">
        <v>446</v>
      </c>
      <c r="G167" s="117" t="s">
        <v>457</v>
      </c>
      <c r="H167" s="117" t="s">
        <v>458</v>
      </c>
      <c r="I167" s="118" t="s">
        <v>459</v>
      </c>
      <c r="J167" s="116" t="s">
        <v>2327</v>
      </c>
      <c r="K167" s="116"/>
      <c r="L167" s="116" t="s">
        <v>3748</v>
      </c>
      <c r="M167" s="116">
        <v>46454047</v>
      </c>
      <c r="N167" s="121">
        <v>45554</v>
      </c>
      <c r="O167" s="116">
        <v>2024</v>
      </c>
      <c r="P167" s="116">
        <v>2024</v>
      </c>
      <c r="Q167" s="168">
        <v>6000</v>
      </c>
      <c r="R167" s="116"/>
      <c r="S167" s="146" t="s">
        <v>3749</v>
      </c>
      <c r="T167" s="700" t="s">
        <v>3750</v>
      </c>
      <c r="U167" s="8" t="s">
        <v>12</v>
      </c>
      <c r="V167" s="8"/>
    </row>
    <row r="168" spans="1:22" s="9" customFormat="1" ht="231.5" thickBot="1">
      <c r="A168" s="114" t="s">
        <v>441</v>
      </c>
      <c r="B168" s="115" t="s">
        <v>442</v>
      </c>
      <c r="C168" s="116" t="s">
        <v>3751</v>
      </c>
      <c r="D168" s="116" t="s">
        <v>3478</v>
      </c>
      <c r="E168" s="116" t="s">
        <v>3752</v>
      </c>
      <c r="F168" s="117" t="s">
        <v>446</v>
      </c>
      <c r="G168" s="117" t="s">
        <v>457</v>
      </c>
      <c r="H168" s="117" t="s">
        <v>458</v>
      </c>
      <c r="I168" s="118" t="s">
        <v>459</v>
      </c>
      <c r="J168" s="116" t="s">
        <v>2327</v>
      </c>
      <c r="K168" s="116"/>
      <c r="L168" s="116" t="s">
        <v>3753</v>
      </c>
      <c r="M168" s="116">
        <v>156752</v>
      </c>
      <c r="N168" s="121">
        <v>45435</v>
      </c>
      <c r="O168" s="116">
        <v>2024</v>
      </c>
      <c r="P168" s="116">
        <v>2024</v>
      </c>
      <c r="Q168" s="168">
        <v>70620</v>
      </c>
      <c r="R168" s="116"/>
      <c r="S168" s="146" t="s">
        <v>3754</v>
      </c>
      <c r="T168" s="700" t="s">
        <v>3755</v>
      </c>
      <c r="U168" s="8" t="s">
        <v>12</v>
      </c>
      <c r="V168" s="8"/>
    </row>
    <row r="169" spans="1:22" s="9" customFormat="1" ht="273.5" thickBot="1">
      <c r="A169" s="114" t="s">
        <v>441</v>
      </c>
      <c r="B169" s="115" t="s">
        <v>442</v>
      </c>
      <c r="C169" s="116" t="s">
        <v>3756</v>
      </c>
      <c r="D169" s="116" t="s">
        <v>3494</v>
      </c>
      <c r="E169" s="116" t="s">
        <v>3757</v>
      </c>
      <c r="F169" s="117" t="s">
        <v>446</v>
      </c>
      <c r="G169" s="117" t="s">
        <v>457</v>
      </c>
      <c r="H169" s="117" t="s">
        <v>476</v>
      </c>
      <c r="I169" s="118" t="s">
        <v>459</v>
      </c>
      <c r="J169" s="116" t="s">
        <v>2327</v>
      </c>
      <c r="K169" s="116"/>
      <c r="L169" s="116" t="s">
        <v>3758</v>
      </c>
      <c r="M169" s="116" t="s">
        <v>3759</v>
      </c>
      <c r="N169" s="121">
        <v>45218</v>
      </c>
      <c r="O169" s="116">
        <v>2024</v>
      </c>
      <c r="P169" s="116">
        <v>2024</v>
      </c>
      <c r="Q169" s="168">
        <v>10000</v>
      </c>
      <c r="R169" s="116"/>
      <c r="S169" s="146" t="s">
        <v>3760</v>
      </c>
      <c r="T169" s="700" t="s">
        <v>3761</v>
      </c>
      <c r="U169" s="8" t="s">
        <v>12</v>
      </c>
      <c r="V169" s="8"/>
    </row>
    <row r="170" spans="1:22" s="9" customFormat="1" ht="347" thickBot="1">
      <c r="A170" s="114" t="s">
        <v>441</v>
      </c>
      <c r="B170" s="115" t="s">
        <v>442</v>
      </c>
      <c r="C170" s="116" t="s">
        <v>3762</v>
      </c>
      <c r="D170" s="116" t="s">
        <v>3494</v>
      </c>
      <c r="E170" s="116" t="s">
        <v>3763</v>
      </c>
      <c r="F170" s="117" t="s">
        <v>446</v>
      </c>
      <c r="G170" s="117" t="s">
        <v>457</v>
      </c>
      <c r="H170" s="117" t="s">
        <v>476</v>
      </c>
      <c r="I170" s="118" t="s">
        <v>459</v>
      </c>
      <c r="J170" s="116" t="s">
        <v>2327</v>
      </c>
      <c r="K170" s="116"/>
      <c r="L170" s="116" t="s">
        <v>3764</v>
      </c>
      <c r="M170" s="116">
        <v>35829141</v>
      </c>
      <c r="N170" s="121">
        <v>45594</v>
      </c>
      <c r="O170" s="116">
        <v>2024</v>
      </c>
      <c r="P170" s="116">
        <v>2024</v>
      </c>
      <c r="Q170" s="168">
        <v>35000</v>
      </c>
      <c r="R170" s="116"/>
      <c r="S170" s="146" t="s">
        <v>3765</v>
      </c>
      <c r="T170" s="700" t="s">
        <v>3766</v>
      </c>
      <c r="U170" s="8" t="s">
        <v>12</v>
      </c>
      <c r="V170" s="8"/>
    </row>
    <row r="171" spans="1:22" s="9" customFormat="1" ht="74" thickBot="1">
      <c r="A171" s="114" t="s">
        <v>441</v>
      </c>
      <c r="B171" s="115" t="s">
        <v>442</v>
      </c>
      <c r="C171" s="116" t="s">
        <v>3767</v>
      </c>
      <c r="D171" s="116" t="s">
        <v>3768</v>
      </c>
      <c r="E171" s="116" t="s">
        <v>3769</v>
      </c>
      <c r="F171" s="117" t="s">
        <v>446</v>
      </c>
      <c r="G171" s="117" t="s">
        <v>447</v>
      </c>
      <c r="H171" s="117" t="s">
        <v>3562</v>
      </c>
      <c r="I171" s="118" t="s">
        <v>459</v>
      </c>
      <c r="J171" s="116" t="s">
        <v>2327</v>
      </c>
      <c r="K171" s="116"/>
      <c r="L171" s="116" t="s">
        <v>3770</v>
      </c>
      <c r="M171" s="116">
        <v>34121382</v>
      </c>
      <c r="N171" s="121">
        <v>45348</v>
      </c>
      <c r="O171" s="116">
        <v>2024</v>
      </c>
      <c r="P171" s="116">
        <v>2024</v>
      </c>
      <c r="Q171" s="168">
        <v>820</v>
      </c>
      <c r="R171" s="116"/>
      <c r="S171" s="146" t="s">
        <v>3771</v>
      </c>
      <c r="T171" s="700" t="s">
        <v>3772</v>
      </c>
      <c r="U171" s="8" t="s">
        <v>12</v>
      </c>
      <c r="V171" s="8"/>
    </row>
    <row r="172" spans="1:22" s="9" customFormat="1" ht="105.5" thickBot="1">
      <c r="A172" s="114" t="s">
        <v>441</v>
      </c>
      <c r="B172" s="115" t="s">
        <v>442</v>
      </c>
      <c r="C172" s="116" t="s">
        <v>3773</v>
      </c>
      <c r="D172" s="116" t="s">
        <v>3774</v>
      </c>
      <c r="E172" s="116" t="s">
        <v>3775</v>
      </c>
      <c r="F172" s="117" t="s">
        <v>446</v>
      </c>
      <c r="G172" s="117" t="s">
        <v>457</v>
      </c>
      <c r="H172" s="117" t="s">
        <v>458</v>
      </c>
      <c r="I172" s="118" t="s">
        <v>459</v>
      </c>
      <c r="J172" s="116" t="s">
        <v>2327</v>
      </c>
      <c r="K172" s="116"/>
      <c r="L172" s="116" t="s">
        <v>3776</v>
      </c>
      <c r="M172" s="116">
        <v>6190499</v>
      </c>
      <c r="N172" s="121">
        <v>45259</v>
      </c>
      <c r="O172" s="116">
        <v>2024</v>
      </c>
      <c r="P172" s="116">
        <v>2024</v>
      </c>
      <c r="Q172" s="168">
        <v>2600</v>
      </c>
      <c r="R172" s="116"/>
      <c r="S172" s="698" t="s">
        <v>3777</v>
      </c>
      <c r="T172" s="699" t="s">
        <v>3778</v>
      </c>
      <c r="U172" s="8" t="s">
        <v>12</v>
      </c>
      <c r="V172" s="8"/>
    </row>
    <row r="173" spans="1:22" s="9" customFormat="1" ht="147.5" thickBot="1">
      <c r="A173" s="114" t="s">
        <v>441</v>
      </c>
      <c r="B173" s="115" t="s">
        <v>442</v>
      </c>
      <c r="C173" s="116" t="s">
        <v>3779</v>
      </c>
      <c r="D173" s="116" t="s">
        <v>3774</v>
      </c>
      <c r="E173" s="116" t="s">
        <v>3780</v>
      </c>
      <c r="F173" s="117" t="s">
        <v>446</v>
      </c>
      <c r="G173" s="117" t="s">
        <v>457</v>
      </c>
      <c r="H173" s="117" t="s">
        <v>458</v>
      </c>
      <c r="I173" s="118" t="s">
        <v>459</v>
      </c>
      <c r="J173" s="116" t="s">
        <v>2327</v>
      </c>
      <c r="K173" s="116"/>
      <c r="L173" s="116" t="s">
        <v>3781</v>
      </c>
      <c r="M173" s="116">
        <v>36724530</v>
      </c>
      <c r="N173" s="121">
        <v>45523</v>
      </c>
      <c r="O173" s="116">
        <v>2024</v>
      </c>
      <c r="P173" s="116">
        <v>2025</v>
      </c>
      <c r="Q173" s="168">
        <v>49110</v>
      </c>
      <c r="R173" s="116"/>
      <c r="S173" s="698" t="s">
        <v>3782</v>
      </c>
      <c r="T173" s="699" t="s">
        <v>3783</v>
      </c>
      <c r="U173" s="8" t="s">
        <v>12</v>
      </c>
      <c r="V173" s="8"/>
    </row>
    <row r="174" spans="1:22" s="9" customFormat="1" ht="74" thickBot="1">
      <c r="A174" s="114" t="s">
        <v>441</v>
      </c>
      <c r="B174" s="115" t="s">
        <v>442</v>
      </c>
      <c r="C174" s="116" t="s">
        <v>3784</v>
      </c>
      <c r="D174" s="116" t="s">
        <v>3774</v>
      </c>
      <c r="E174" s="116" t="s">
        <v>3785</v>
      </c>
      <c r="F174" s="117" t="s">
        <v>446</v>
      </c>
      <c r="G174" s="117" t="s">
        <v>457</v>
      </c>
      <c r="H174" s="117" t="s">
        <v>458</v>
      </c>
      <c r="I174" s="118" t="s">
        <v>459</v>
      </c>
      <c r="J174" s="116" t="s">
        <v>2327</v>
      </c>
      <c r="K174" s="116"/>
      <c r="L174" s="116" t="s">
        <v>3786</v>
      </c>
      <c r="M174" s="116">
        <v>35871164</v>
      </c>
      <c r="N174" s="121" t="s">
        <v>3787</v>
      </c>
      <c r="O174" s="116">
        <v>2024</v>
      </c>
      <c r="P174" s="116">
        <v>2024</v>
      </c>
      <c r="Q174" s="168">
        <v>1440</v>
      </c>
      <c r="R174" s="116"/>
      <c r="S174" s="698" t="s">
        <v>3788</v>
      </c>
      <c r="T174" s="699" t="s">
        <v>3789</v>
      </c>
      <c r="U174" s="8" t="s">
        <v>12</v>
      </c>
      <c r="V174" s="8"/>
    </row>
    <row r="175" spans="1:22" s="9" customFormat="1" ht="156.5" thickBot="1">
      <c r="A175" s="114" t="s">
        <v>441</v>
      </c>
      <c r="B175" s="115" t="s">
        <v>442</v>
      </c>
      <c r="C175" s="116" t="s">
        <v>3790</v>
      </c>
      <c r="D175" s="116" t="s">
        <v>3768</v>
      </c>
      <c r="E175" s="116" t="s">
        <v>3791</v>
      </c>
      <c r="F175" s="117" t="s">
        <v>446</v>
      </c>
      <c r="G175" s="117" t="s">
        <v>457</v>
      </c>
      <c r="H175" s="117" t="s">
        <v>961</v>
      </c>
      <c r="I175" s="118" t="s">
        <v>459</v>
      </c>
      <c r="J175" s="116" t="s">
        <v>2327</v>
      </c>
      <c r="K175" s="116"/>
      <c r="L175" s="116" t="s">
        <v>3792</v>
      </c>
      <c r="M175" s="116">
        <v>35826487</v>
      </c>
      <c r="N175" s="121">
        <v>45447</v>
      </c>
      <c r="O175" s="116">
        <v>2024</v>
      </c>
      <c r="P175" s="116">
        <v>2024</v>
      </c>
      <c r="Q175" s="168">
        <v>12112</v>
      </c>
      <c r="R175" s="116"/>
      <c r="S175" s="146" t="s">
        <v>3793</v>
      </c>
      <c r="T175" s="700" t="s">
        <v>3794</v>
      </c>
      <c r="U175" s="8" t="s">
        <v>12</v>
      </c>
      <c r="V175" s="8"/>
    </row>
    <row r="176" spans="1:22" s="9" customFormat="1" ht="263" thickBot="1">
      <c r="A176" s="114" t="s">
        <v>441</v>
      </c>
      <c r="B176" s="115" t="s">
        <v>442</v>
      </c>
      <c r="C176" s="116" t="s">
        <v>3795</v>
      </c>
      <c r="D176" s="116" t="s">
        <v>3796</v>
      </c>
      <c r="E176" s="116" t="s">
        <v>3797</v>
      </c>
      <c r="F176" s="117" t="s">
        <v>446</v>
      </c>
      <c r="G176" s="117" t="s">
        <v>457</v>
      </c>
      <c r="H176" s="117" t="s">
        <v>458</v>
      </c>
      <c r="I176" s="118" t="s">
        <v>459</v>
      </c>
      <c r="J176" s="116" t="s">
        <v>2327</v>
      </c>
      <c r="K176" s="116"/>
      <c r="L176" s="116" t="s">
        <v>3798</v>
      </c>
      <c r="M176" s="116">
        <v>48096610</v>
      </c>
      <c r="N176" s="121">
        <v>45456</v>
      </c>
      <c r="O176" s="116">
        <v>2024</v>
      </c>
      <c r="P176" s="116">
        <v>2024</v>
      </c>
      <c r="Q176" s="168">
        <v>1440</v>
      </c>
      <c r="R176" s="116"/>
      <c r="S176" s="146" t="s">
        <v>3799</v>
      </c>
      <c r="T176" s="700" t="s">
        <v>3800</v>
      </c>
      <c r="U176" s="8" t="s">
        <v>12</v>
      </c>
      <c r="V176" s="8"/>
    </row>
    <row r="177" spans="1:22" s="9" customFormat="1" ht="116" thickBot="1">
      <c r="A177" s="114" t="s">
        <v>441</v>
      </c>
      <c r="B177" s="115" t="s">
        <v>442</v>
      </c>
      <c r="C177" s="116" t="s">
        <v>3801</v>
      </c>
      <c r="D177" s="116" t="s">
        <v>3768</v>
      </c>
      <c r="E177" s="116" t="s">
        <v>3802</v>
      </c>
      <c r="F177" s="117" t="s">
        <v>446</v>
      </c>
      <c r="G177" s="117" t="s">
        <v>457</v>
      </c>
      <c r="H177" s="117" t="s">
        <v>961</v>
      </c>
      <c r="I177" s="118" t="s">
        <v>459</v>
      </c>
      <c r="J177" s="116" t="s">
        <v>2327</v>
      </c>
      <c r="K177" s="116"/>
      <c r="L177" s="116" t="s">
        <v>3803</v>
      </c>
      <c r="M177" s="116">
        <v>31581447</v>
      </c>
      <c r="N177" s="121">
        <v>45546</v>
      </c>
      <c r="O177" s="116">
        <v>2024</v>
      </c>
      <c r="P177" s="116">
        <v>2024</v>
      </c>
      <c r="Q177" s="168">
        <v>2040</v>
      </c>
      <c r="R177" s="116"/>
      <c r="S177" s="146" t="s">
        <v>3804</v>
      </c>
      <c r="T177" s="700" t="s">
        <v>3805</v>
      </c>
      <c r="U177" s="8" t="s">
        <v>12</v>
      </c>
      <c r="V177" s="8"/>
    </row>
    <row r="178" spans="1:22" s="9" customFormat="1" ht="231.5" thickBot="1">
      <c r="A178" s="114" t="s">
        <v>441</v>
      </c>
      <c r="B178" s="115" t="s">
        <v>442</v>
      </c>
      <c r="C178" s="116" t="s">
        <v>3806</v>
      </c>
      <c r="D178" s="116" t="s">
        <v>3807</v>
      </c>
      <c r="E178" s="116" t="s">
        <v>3808</v>
      </c>
      <c r="F178" s="117" t="s">
        <v>446</v>
      </c>
      <c r="G178" s="117" t="s">
        <v>447</v>
      </c>
      <c r="H178" s="117" t="s">
        <v>448</v>
      </c>
      <c r="I178" s="118" t="s">
        <v>459</v>
      </c>
      <c r="J178" s="116" t="s">
        <v>2327</v>
      </c>
      <c r="K178" s="116"/>
      <c r="L178" s="116" t="s">
        <v>3809</v>
      </c>
      <c r="M178" s="116">
        <v>35829052</v>
      </c>
      <c r="N178" s="121">
        <v>45075</v>
      </c>
      <c r="O178" s="116">
        <v>2024</v>
      </c>
      <c r="P178" s="116">
        <v>2025</v>
      </c>
      <c r="Q178" s="168">
        <v>30660</v>
      </c>
      <c r="R178" s="116"/>
      <c r="S178" s="723" t="s">
        <v>3810</v>
      </c>
      <c r="T178" s="724" t="s">
        <v>3811</v>
      </c>
      <c r="U178" s="8" t="s">
        <v>12</v>
      </c>
      <c r="V178" s="8"/>
    </row>
    <row r="179" spans="1:22" s="9" customFormat="1" ht="179" thickBot="1">
      <c r="A179" s="114" t="s">
        <v>441</v>
      </c>
      <c r="B179" s="115" t="s">
        <v>442</v>
      </c>
      <c r="C179" s="116" t="s">
        <v>3812</v>
      </c>
      <c r="D179" s="116" t="s">
        <v>3504</v>
      </c>
      <c r="E179" s="116" t="s">
        <v>3813</v>
      </c>
      <c r="F179" s="117" t="s">
        <v>446</v>
      </c>
      <c r="G179" s="117" t="s">
        <v>447</v>
      </c>
      <c r="H179" s="117" t="s">
        <v>3814</v>
      </c>
      <c r="I179" s="118" t="s">
        <v>249</v>
      </c>
      <c r="J179" s="116" t="s">
        <v>3540</v>
      </c>
      <c r="K179" s="116"/>
      <c r="L179" s="116" t="s">
        <v>3815</v>
      </c>
      <c r="M179" s="116">
        <v>52204430</v>
      </c>
      <c r="N179" s="121">
        <v>45202</v>
      </c>
      <c r="O179" s="116">
        <v>2024</v>
      </c>
      <c r="P179" s="116">
        <v>2024</v>
      </c>
      <c r="Q179" s="168">
        <v>14400</v>
      </c>
      <c r="R179" s="116"/>
      <c r="S179" s="146" t="s">
        <v>3816</v>
      </c>
      <c r="T179" s="700" t="s">
        <v>3817</v>
      </c>
      <c r="U179" s="8" t="s">
        <v>12</v>
      </c>
      <c r="V179" s="8"/>
    </row>
    <row r="180" spans="1:22" s="9" customFormat="1" ht="74" thickBot="1">
      <c r="A180" s="114" t="s">
        <v>441</v>
      </c>
      <c r="B180" s="115" t="s">
        <v>442</v>
      </c>
      <c r="C180" s="116" t="s">
        <v>3818</v>
      </c>
      <c r="D180" s="116" t="s">
        <v>3819</v>
      </c>
      <c r="E180" s="116" t="s">
        <v>3820</v>
      </c>
      <c r="F180" s="117" t="s">
        <v>446</v>
      </c>
      <c r="G180" s="117" t="s">
        <v>447</v>
      </c>
      <c r="H180" s="117" t="s">
        <v>3821</v>
      </c>
      <c r="I180" s="118" t="s">
        <v>459</v>
      </c>
      <c r="J180" s="116" t="s">
        <v>2327</v>
      </c>
      <c r="K180" s="116"/>
      <c r="L180" s="116" t="s">
        <v>3822</v>
      </c>
      <c r="M180" s="116">
        <v>36740896</v>
      </c>
      <c r="N180" s="121">
        <v>45317</v>
      </c>
      <c r="O180" s="116">
        <v>2024</v>
      </c>
      <c r="P180" s="116">
        <v>2024</v>
      </c>
      <c r="Q180" s="168">
        <v>3600</v>
      </c>
      <c r="R180" s="116"/>
      <c r="S180" s="146" t="s">
        <v>3823</v>
      </c>
      <c r="T180" s="700" t="s">
        <v>3824</v>
      </c>
      <c r="U180" s="8" t="s">
        <v>12</v>
      </c>
      <c r="V180" s="8"/>
    </row>
    <row r="181" spans="1:22" s="9" customFormat="1" ht="126.5" thickBot="1">
      <c r="A181" s="114" t="s">
        <v>441</v>
      </c>
      <c r="B181" s="115" t="s">
        <v>442</v>
      </c>
      <c r="C181" s="116" t="s">
        <v>3825</v>
      </c>
      <c r="D181" s="116" t="s">
        <v>3826</v>
      </c>
      <c r="E181" s="116" t="s">
        <v>3827</v>
      </c>
      <c r="F181" s="117" t="s">
        <v>446</v>
      </c>
      <c r="G181" s="117" t="s">
        <v>447</v>
      </c>
      <c r="H181" s="117" t="s">
        <v>448</v>
      </c>
      <c r="I181" s="118" t="s">
        <v>459</v>
      </c>
      <c r="J181" s="116" t="s">
        <v>2327</v>
      </c>
      <c r="K181" s="116"/>
      <c r="L181" s="116" t="s">
        <v>3828</v>
      </c>
      <c r="M181" s="116">
        <v>46864784</v>
      </c>
      <c r="N181" s="121">
        <v>45316</v>
      </c>
      <c r="O181" s="116">
        <v>2024</v>
      </c>
      <c r="P181" s="116">
        <v>2024</v>
      </c>
      <c r="Q181" s="168">
        <v>9600</v>
      </c>
      <c r="R181" s="116"/>
      <c r="S181" s="146" t="s">
        <v>3829</v>
      </c>
      <c r="T181" s="700" t="s">
        <v>3830</v>
      </c>
      <c r="U181" s="8" t="s">
        <v>12</v>
      </c>
      <c r="V181" s="8"/>
    </row>
    <row r="182" spans="1:22" s="9" customFormat="1" ht="65.5" thickBot="1">
      <c r="A182" s="114" t="s">
        <v>441</v>
      </c>
      <c r="B182" s="115" t="s">
        <v>442</v>
      </c>
      <c r="C182" s="116" t="s">
        <v>3831</v>
      </c>
      <c r="D182" s="116" t="s">
        <v>3826</v>
      </c>
      <c r="E182" s="116" t="s">
        <v>3832</v>
      </c>
      <c r="F182" s="117" t="s">
        <v>446</v>
      </c>
      <c r="G182" s="117" t="s">
        <v>447</v>
      </c>
      <c r="H182" s="117" t="s">
        <v>448</v>
      </c>
      <c r="I182" s="118" t="s">
        <v>459</v>
      </c>
      <c r="J182" s="116" t="s">
        <v>2327</v>
      </c>
      <c r="K182" s="116"/>
      <c r="L182" s="116" t="s">
        <v>3833</v>
      </c>
      <c r="M182" s="116">
        <v>54485053</v>
      </c>
      <c r="N182" s="121">
        <v>45461</v>
      </c>
      <c r="O182" s="116">
        <v>2024</v>
      </c>
      <c r="P182" s="116">
        <v>2024</v>
      </c>
      <c r="Q182" s="168">
        <v>9000</v>
      </c>
      <c r="R182" s="116"/>
      <c r="S182" s="146" t="s">
        <v>3834</v>
      </c>
      <c r="T182" s="700" t="s">
        <v>3835</v>
      </c>
      <c r="U182" s="8" t="s">
        <v>12</v>
      </c>
      <c r="V182" s="8"/>
    </row>
    <row r="183" spans="1:22" s="9" customFormat="1" ht="74" thickBot="1">
      <c r="A183" s="114" t="s">
        <v>441</v>
      </c>
      <c r="B183" s="115" t="s">
        <v>442</v>
      </c>
      <c r="C183" s="116" t="s">
        <v>3836</v>
      </c>
      <c r="D183" s="116" t="s">
        <v>3569</v>
      </c>
      <c r="E183" s="116" t="s">
        <v>3837</v>
      </c>
      <c r="F183" s="117" t="s">
        <v>446</v>
      </c>
      <c r="G183" s="117" t="s">
        <v>457</v>
      </c>
      <c r="H183" s="117" t="s">
        <v>961</v>
      </c>
      <c r="I183" s="118" t="s">
        <v>459</v>
      </c>
      <c r="J183" s="116" t="s">
        <v>2327</v>
      </c>
      <c r="K183" s="116"/>
      <c r="L183" s="116" t="s">
        <v>3838</v>
      </c>
      <c r="M183" s="116">
        <v>53425529</v>
      </c>
      <c r="N183" s="121">
        <v>45344</v>
      </c>
      <c r="O183" s="116">
        <v>2024</v>
      </c>
      <c r="P183" s="116">
        <v>2024</v>
      </c>
      <c r="Q183" s="168">
        <v>6000</v>
      </c>
      <c r="R183" s="116"/>
      <c r="S183" s="146" t="s">
        <v>3839</v>
      </c>
      <c r="T183" s="700" t="s">
        <v>3840</v>
      </c>
      <c r="U183" s="8" t="s">
        <v>12</v>
      </c>
      <c r="V183" s="8"/>
    </row>
    <row r="184" spans="1:22" s="9" customFormat="1" ht="74" thickBot="1">
      <c r="A184" s="114" t="s">
        <v>441</v>
      </c>
      <c r="B184" s="115" t="s">
        <v>442</v>
      </c>
      <c r="C184" s="116" t="s">
        <v>3841</v>
      </c>
      <c r="D184" s="116" t="s">
        <v>3569</v>
      </c>
      <c r="E184" s="116" t="s">
        <v>3842</v>
      </c>
      <c r="F184" s="117" t="s">
        <v>446</v>
      </c>
      <c r="G184" s="117" t="s">
        <v>457</v>
      </c>
      <c r="H184" s="117" t="s">
        <v>961</v>
      </c>
      <c r="I184" s="118" t="s">
        <v>459</v>
      </c>
      <c r="J184" s="116" t="s">
        <v>3540</v>
      </c>
      <c r="K184" s="116"/>
      <c r="L184" s="116" t="s">
        <v>3753</v>
      </c>
      <c r="M184" s="116">
        <v>156752</v>
      </c>
      <c r="N184" s="121">
        <v>44917</v>
      </c>
      <c r="O184" s="116">
        <v>2024</v>
      </c>
      <c r="P184" s="116">
        <v>2024</v>
      </c>
      <c r="Q184" s="168">
        <v>126000</v>
      </c>
      <c r="R184" s="116"/>
      <c r="S184" s="146" t="s">
        <v>3843</v>
      </c>
      <c r="T184" s="700" t="s">
        <v>3844</v>
      </c>
      <c r="U184" s="8" t="s">
        <v>12</v>
      </c>
      <c r="V184" s="8"/>
    </row>
    <row r="185" spans="1:22" s="9" customFormat="1" ht="91.5" thickBot="1">
      <c r="A185" s="114" t="s">
        <v>441</v>
      </c>
      <c r="B185" s="115" t="s">
        <v>442</v>
      </c>
      <c r="C185" s="116" t="s">
        <v>3845</v>
      </c>
      <c r="D185" s="116" t="s">
        <v>3846</v>
      </c>
      <c r="E185" s="116" t="s">
        <v>3847</v>
      </c>
      <c r="F185" s="117" t="s">
        <v>446</v>
      </c>
      <c r="G185" s="117" t="s">
        <v>447</v>
      </c>
      <c r="H185" s="117" t="s">
        <v>448</v>
      </c>
      <c r="I185" s="118" t="s">
        <v>459</v>
      </c>
      <c r="J185" s="116" t="s">
        <v>2327</v>
      </c>
      <c r="K185" s="116"/>
      <c r="L185" s="116" t="s">
        <v>3848</v>
      </c>
      <c r="M185" s="116">
        <v>50724029</v>
      </c>
      <c r="N185" s="121">
        <v>45250</v>
      </c>
      <c r="O185" s="116">
        <v>2024</v>
      </c>
      <c r="P185" s="116">
        <v>2024</v>
      </c>
      <c r="Q185" s="168">
        <v>6000</v>
      </c>
      <c r="R185" s="116"/>
      <c r="S185" s="146" t="s">
        <v>3849</v>
      </c>
      <c r="T185" s="700" t="s">
        <v>3840</v>
      </c>
      <c r="U185" s="8" t="s">
        <v>12</v>
      </c>
      <c r="V185" s="8"/>
    </row>
    <row r="186" spans="1:22" s="9" customFormat="1" ht="63.5" thickBot="1">
      <c r="A186" s="114" t="s">
        <v>441</v>
      </c>
      <c r="B186" s="115" t="s">
        <v>442</v>
      </c>
      <c r="C186" s="116" t="s">
        <v>3850</v>
      </c>
      <c r="D186" s="116" t="s">
        <v>3826</v>
      </c>
      <c r="E186" s="116" t="s">
        <v>3851</v>
      </c>
      <c r="F186" s="117" t="s">
        <v>446</v>
      </c>
      <c r="G186" s="117" t="s">
        <v>447</v>
      </c>
      <c r="H186" s="117" t="s">
        <v>448</v>
      </c>
      <c r="I186" s="118" t="s">
        <v>459</v>
      </c>
      <c r="J186" s="116" t="s">
        <v>2327</v>
      </c>
      <c r="K186" s="116"/>
      <c r="L186" s="116" t="s">
        <v>3852</v>
      </c>
      <c r="M186" s="116">
        <v>48302392</v>
      </c>
      <c r="N186" s="121">
        <v>45449</v>
      </c>
      <c r="O186" s="116">
        <v>2024</v>
      </c>
      <c r="P186" s="116">
        <v>2024</v>
      </c>
      <c r="Q186" s="168">
        <v>21600</v>
      </c>
      <c r="R186" s="116"/>
      <c r="S186" s="146" t="s">
        <v>3834</v>
      </c>
      <c r="T186" s="700" t="s">
        <v>3835</v>
      </c>
      <c r="U186" s="8" t="s">
        <v>12</v>
      </c>
      <c r="V186" s="8"/>
    </row>
    <row r="187" spans="1:22" s="9" customFormat="1" ht="65.5" thickBot="1">
      <c r="A187" s="114" t="s">
        <v>441</v>
      </c>
      <c r="B187" s="115" t="s">
        <v>442</v>
      </c>
      <c r="C187" s="116" t="s">
        <v>3853</v>
      </c>
      <c r="D187" s="116" t="s">
        <v>3569</v>
      </c>
      <c r="E187" s="116" t="s">
        <v>3854</v>
      </c>
      <c r="F187" s="117" t="s">
        <v>446</v>
      </c>
      <c r="G187" s="117" t="s">
        <v>457</v>
      </c>
      <c r="H187" s="117" t="s">
        <v>961</v>
      </c>
      <c r="I187" s="118" t="s">
        <v>459</v>
      </c>
      <c r="J187" s="116" t="s">
        <v>2327</v>
      </c>
      <c r="K187" s="116"/>
      <c r="L187" s="116" t="s">
        <v>3809</v>
      </c>
      <c r="M187" s="116">
        <v>35829052</v>
      </c>
      <c r="N187" s="121">
        <v>45441</v>
      </c>
      <c r="O187" s="116">
        <v>2024</v>
      </c>
      <c r="P187" s="116">
        <v>2025</v>
      </c>
      <c r="Q187" s="168">
        <v>47280</v>
      </c>
      <c r="R187" s="116"/>
      <c r="S187" s="146" t="s">
        <v>3855</v>
      </c>
      <c r="T187" s="700" t="s">
        <v>3856</v>
      </c>
      <c r="U187" s="8" t="s">
        <v>12</v>
      </c>
      <c r="V187" s="8"/>
    </row>
    <row r="188" spans="1:22" s="9" customFormat="1" ht="221" thickBot="1">
      <c r="A188" s="114" t="s">
        <v>441</v>
      </c>
      <c r="B188" s="115" t="s">
        <v>442</v>
      </c>
      <c r="C188" s="116" t="s">
        <v>3857</v>
      </c>
      <c r="D188" s="116" t="s">
        <v>3858</v>
      </c>
      <c r="E188" s="116" t="s">
        <v>3859</v>
      </c>
      <c r="F188" s="117" t="s">
        <v>446</v>
      </c>
      <c r="G188" s="117" t="s">
        <v>457</v>
      </c>
      <c r="H188" s="117" t="s">
        <v>458</v>
      </c>
      <c r="I188" s="118" t="s">
        <v>459</v>
      </c>
      <c r="J188" s="116" t="s">
        <v>2327</v>
      </c>
      <c r="K188" s="116"/>
      <c r="L188" s="116" t="s">
        <v>3860</v>
      </c>
      <c r="M188" s="116">
        <v>3652151</v>
      </c>
      <c r="N188" s="121">
        <v>45265</v>
      </c>
      <c r="O188" s="116">
        <v>2024</v>
      </c>
      <c r="P188" s="116">
        <v>2024</v>
      </c>
      <c r="Q188" s="168">
        <v>2520</v>
      </c>
      <c r="R188" s="116"/>
      <c r="S188" s="698" t="s">
        <v>3861</v>
      </c>
      <c r="T188" s="699" t="s">
        <v>3862</v>
      </c>
      <c r="U188" s="8" t="s">
        <v>12</v>
      </c>
      <c r="V188" s="8"/>
    </row>
    <row r="189" spans="1:22" s="9" customFormat="1" ht="326" thickBot="1">
      <c r="A189" s="114" t="s">
        <v>441</v>
      </c>
      <c r="B189" s="115" t="s">
        <v>442</v>
      </c>
      <c r="C189" s="116" t="s">
        <v>3863</v>
      </c>
      <c r="D189" s="116" t="s">
        <v>3864</v>
      </c>
      <c r="E189" s="116" t="s">
        <v>3865</v>
      </c>
      <c r="F189" s="117" t="s">
        <v>446</v>
      </c>
      <c r="G189" s="117" t="s">
        <v>457</v>
      </c>
      <c r="H189" s="117" t="s">
        <v>3601</v>
      </c>
      <c r="I189" s="118" t="s">
        <v>459</v>
      </c>
      <c r="J189" s="116" t="s">
        <v>2327</v>
      </c>
      <c r="K189" s="116"/>
      <c r="L189" s="116" t="s">
        <v>3866</v>
      </c>
      <c r="M189" s="116"/>
      <c r="N189" s="121">
        <v>45418</v>
      </c>
      <c r="O189" s="116">
        <v>2024</v>
      </c>
      <c r="P189" s="116">
        <v>2024</v>
      </c>
      <c r="Q189" s="168">
        <v>4000</v>
      </c>
      <c r="R189" s="116"/>
      <c r="S189" s="146" t="s">
        <v>3867</v>
      </c>
      <c r="T189" s="700" t="s">
        <v>3868</v>
      </c>
      <c r="U189" s="8" t="s">
        <v>12</v>
      </c>
      <c r="V189" s="8"/>
    </row>
    <row r="190" spans="1:22" s="9" customFormat="1" ht="326" thickBot="1">
      <c r="A190" s="114" t="s">
        <v>441</v>
      </c>
      <c r="B190" s="115" t="s">
        <v>442</v>
      </c>
      <c r="C190" s="116" t="s">
        <v>3869</v>
      </c>
      <c r="D190" s="116" t="s">
        <v>3858</v>
      </c>
      <c r="E190" s="116" t="s">
        <v>3870</v>
      </c>
      <c r="F190" s="117" t="s">
        <v>446</v>
      </c>
      <c r="G190" s="117" t="s">
        <v>457</v>
      </c>
      <c r="H190" s="117" t="s">
        <v>458</v>
      </c>
      <c r="I190" s="118" t="s">
        <v>459</v>
      </c>
      <c r="J190" s="116" t="s">
        <v>2327</v>
      </c>
      <c r="K190" s="116"/>
      <c r="L190" s="116" t="s">
        <v>3871</v>
      </c>
      <c r="M190" s="116">
        <v>36859257</v>
      </c>
      <c r="N190" s="121">
        <v>45407</v>
      </c>
      <c r="O190" s="116">
        <v>2024</v>
      </c>
      <c r="P190" s="116">
        <v>2024</v>
      </c>
      <c r="Q190" s="168">
        <v>10680</v>
      </c>
      <c r="R190" s="116"/>
      <c r="S190" s="698" t="s">
        <v>3872</v>
      </c>
      <c r="T190" s="699" t="s">
        <v>3873</v>
      </c>
      <c r="U190" s="8" t="s">
        <v>12</v>
      </c>
      <c r="V190" s="8"/>
    </row>
    <row r="191" spans="1:22" s="9" customFormat="1" ht="189.5" thickBot="1">
      <c r="A191" s="114" t="s">
        <v>441</v>
      </c>
      <c r="B191" s="115" t="s">
        <v>442</v>
      </c>
      <c r="C191" s="116" t="s">
        <v>3874</v>
      </c>
      <c r="D191" s="116" t="s">
        <v>3858</v>
      </c>
      <c r="E191" s="116" t="s">
        <v>3875</v>
      </c>
      <c r="F191" s="117" t="s">
        <v>446</v>
      </c>
      <c r="G191" s="117" t="s">
        <v>457</v>
      </c>
      <c r="H191" s="117" t="s">
        <v>458</v>
      </c>
      <c r="I191" s="118" t="s">
        <v>459</v>
      </c>
      <c r="J191" s="116" t="s">
        <v>2327</v>
      </c>
      <c r="K191" s="116"/>
      <c r="L191" s="116" t="s">
        <v>3860</v>
      </c>
      <c r="M191" s="116">
        <v>36521451</v>
      </c>
      <c r="N191" s="121"/>
      <c r="O191" s="116">
        <v>2024</v>
      </c>
      <c r="P191" s="116">
        <v>2024</v>
      </c>
      <c r="Q191" s="168">
        <v>38160</v>
      </c>
      <c r="R191" s="116"/>
      <c r="S191" s="698" t="s">
        <v>3876</v>
      </c>
      <c r="T191" s="699" t="s">
        <v>3877</v>
      </c>
      <c r="U191" s="8" t="s">
        <v>12</v>
      </c>
      <c r="V191" s="8"/>
    </row>
    <row r="192" spans="1:22" s="9" customFormat="1" ht="221" thickBot="1">
      <c r="A192" s="114" t="s">
        <v>441</v>
      </c>
      <c r="B192" s="115" t="s">
        <v>442</v>
      </c>
      <c r="C192" s="116" t="s">
        <v>3878</v>
      </c>
      <c r="D192" s="116" t="s">
        <v>3858</v>
      </c>
      <c r="E192" s="116" t="s">
        <v>3879</v>
      </c>
      <c r="F192" s="117" t="s">
        <v>446</v>
      </c>
      <c r="G192" s="117" t="s">
        <v>457</v>
      </c>
      <c r="H192" s="117" t="s">
        <v>458</v>
      </c>
      <c r="I192" s="118" t="s">
        <v>459</v>
      </c>
      <c r="J192" s="116" t="s">
        <v>2327</v>
      </c>
      <c r="K192" s="116"/>
      <c r="L192" s="116" t="s">
        <v>3880</v>
      </c>
      <c r="M192" s="116">
        <v>46903569</v>
      </c>
      <c r="N192" s="121">
        <v>45524</v>
      </c>
      <c r="O192" s="116">
        <v>2024</v>
      </c>
      <c r="P192" s="116">
        <v>2024</v>
      </c>
      <c r="Q192" s="168">
        <v>5940</v>
      </c>
      <c r="R192" s="116"/>
      <c r="S192" s="698" t="s">
        <v>3861</v>
      </c>
      <c r="T192" s="699" t="s">
        <v>3862</v>
      </c>
      <c r="U192" s="8" t="s">
        <v>12</v>
      </c>
      <c r="V192" s="8"/>
    </row>
    <row r="193" spans="1:22" s="9" customFormat="1" ht="179" thickBot="1">
      <c r="A193" s="114" t="s">
        <v>441</v>
      </c>
      <c r="B193" s="125" t="s">
        <v>442</v>
      </c>
      <c r="C193" s="116" t="s">
        <v>3881</v>
      </c>
      <c r="D193" s="116" t="s">
        <v>3858</v>
      </c>
      <c r="E193" s="116" t="s">
        <v>3882</v>
      </c>
      <c r="F193" s="117" t="s">
        <v>446</v>
      </c>
      <c r="G193" s="117" t="s">
        <v>457</v>
      </c>
      <c r="H193" s="117" t="s">
        <v>458</v>
      </c>
      <c r="I193" s="118" t="s">
        <v>459</v>
      </c>
      <c r="J193" s="116" t="s">
        <v>2327</v>
      </c>
      <c r="K193" s="116"/>
      <c r="L193" s="116" t="s">
        <v>3883</v>
      </c>
      <c r="M193" s="116">
        <v>50847538</v>
      </c>
      <c r="N193" s="121">
        <v>45530</v>
      </c>
      <c r="O193" s="116">
        <v>2024</v>
      </c>
      <c r="P193" s="116">
        <v>2024</v>
      </c>
      <c r="Q193" s="168">
        <v>6840</v>
      </c>
      <c r="R193" s="116"/>
      <c r="S193" s="698" t="s">
        <v>3884</v>
      </c>
      <c r="T193" s="699" t="s">
        <v>3885</v>
      </c>
      <c r="U193" s="8" t="s">
        <v>12</v>
      </c>
      <c r="V193" s="8"/>
    </row>
    <row r="194" spans="1:22" s="9" customFormat="1" ht="231.5" thickBot="1">
      <c r="A194" s="114" t="s">
        <v>441</v>
      </c>
      <c r="B194" s="115" t="s">
        <v>442</v>
      </c>
      <c r="C194" s="116" t="s">
        <v>3886</v>
      </c>
      <c r="D194" s="116" t="s">
        <v>3887</v>
      </c>
      <c r="E194" s="116" t="s">
        <v>3888</v>
      </c>
      <c r="F194" s="117" t="s">
        <v>446</v>
      </c>
      <c r="G194" s="117" t="s">
        <v>457</v>
      </c>
      <c r="H194" s="117" t="s">
        <v>3512</v>
      </c>
      <c r="I194" s="118" t="s">
        <v>459</v>
      </c>
      <c r="J194" s="116" t="s">
        <v>2327</v>
      </c>
      <c r="K194" s="116"/>
      <c r="L194" s="116" t="s">
        <v>3860</v>
      </c>
      <c r="M194" s="116">
        <v>36521451</v>
      </c>
      <c r="N194" s="121">
        <v>45540</v>
      </c>
      <c r="O194" s="116">
        <v>2024</v>
      </c>
      <c r="P194" s="116">
        <v>2024</v>
      </c>
      <c r="Q194" s="168">
        <v>4800</v>
      </c>
      <c r="R194" s="116"/>
      <c r="S194" s="146" t="s">
        <v>3889</v>
      </c>
      <c r="T194" s="700" t="s">
        <v>3890</v>
      </c>
      <c r="U194" s="8" t="s">
        <v>12</v>
      </c>
      <c r="V194" s="8"/>
    </row>
    <row r="195" spans="1:22" s="9" customFormat="1" ht="221" thickBot="1">
      <c r="A195" s="114" t="s">
        <v>441</v>
      </c>
      <c r="B195" s="115" t="s">
        <v>442</v>
      </c>
      <c r="C195" s="116" t="s">
        <v>3891</v>
      </c>
      <c r="D195" s="116" t="s">
        <v>3887</v>
      </c>
      <c r="E195" s="116" t="s">
        <v>3892</v>
      </c>
      <c r="F195" s="117" t="s">
        <v>446</v>
      </c>
      <c r="G195" s="117" t="s">
        <v>457</v>
      </c>
      <c r="H195" s="117" t="s">
        <v>3512</v>
      </c>
      <c r="I195" s="118" t="s">
        <v>459</v>
      </c>
      <c r="J195" s="116" t="s">
        <v>2327</v>
      </c>
      <c r="K195" s="116"/>
      <c r="L195" s="116" t="s">
        <v>3860</v>
      </c>
      <c r="M195" s="116">
        <v>36521451</v>
      </c>
      <c r="N195" s="121">
        <v>45588</v>
      </c>
      <c r="O195" s="116">
        <v>2024</v>
      </c>
      <c r="P195" s="116">
        <v>2024</v>
      </c>
      <c r="Q195" s="168">
        <v>3000</v>
      </c>
      <c r="R195" s="116"/>
      <c r="S195" s="146" t="s">
        <v>3893</v>
      </c>
      <c r="T195" s="700" t="s">
        <v>3894</v>
      </c>
      <c r="U195" s="8" t="s">
        <v>12</v>
      </c>
      <c r="V195" s="8"/>
    </row>
    <row r="196" spans="1:22" s="9" customFormat="1" ht="336.5" thickBot="1">
      <c r="A196" s="114" t="s">
        <v>441</v>
      </c>
      <c r="B196" s="115" t="s">
        <v>442</v>
      </c>
      <c r="C196" s="116" t="s">
        <v>3895</v>
      </c>
      <c r="D196" s="116" t="s">
        <v>3896</v>
      </c>
      <c r="E196" s="116" t="s">
        <v>3897</v>
      </c>
      <c r="F196" s="117" t="s">
        <v>446</v>
      </c>
      <c r="G196" s="117" t="s">
        <v>457</v>
      </c>
      <c r="H196" s="117" t="s">
        <v>458</v>
      </c>
      <c r="I196" s="118" t="s">
        <v>459</v>
      </c>
      <c r="J196" s="116" t="s">
        <v>2327</v>
      </c>
      <c r="K196" s="116"/>
      <c r="L196" s="116" t="s">
        <v>3898</v>
      </c>
      <c r="M196" s="116">
        <v>35910712</v>
      </c>
      <c r="N196" s="121"/>
      <c r="O196" s="116">
        <v>2024</v>
      </c>
      <c r="P196" s="116">
        <v>2024</v>
      </c>
      <c r="Q196" s="168">
        <v>30690</v>
      </c>
      <c r="R196" s="116"/>
      <c r="S196" s="146" t="s">
        <v>3899</v>
      </c>
      <c r="T196" s="700" t="s">
        <v>3900</v>
      </c>
      <c r="U196" s="8" t="s">
        <v>12</v>
      </c>
      <c r="V196" s="8"/>
    </row>
    <row r="197" spans="1:22" s="9" customFormat="1" ht="231.5" thickBot="1">
      <c r="A197" s="114" t="s">
        <v>441</v>
      </c>
      <c r="B197" s="115" t="s">
        <v>442</v>
      </c>
      <c r="C197" s="116" t="s">
        <v>3901</v>
      </c>
      <c r="D197" s="116" t="s">
        <v>3896</v>
      </c>
      <c r="E197" s="116" t="s">
        <v>3902</v>
      </c>
      <c r="F197" s="117" t="s">
        <v>446</v>
      </c>
      <c r="G197" s="117" t="s">
        <v>457</v>
      </c>
      <c r="H197" s="117" t="s">
        <v>458</v>
      </c>
      <c r="I197" s="118" t="s">
        <v>459</v>
      </c>
      <c r="J197" s="116" t="s">
        <v>2327</v>
      </c>
      <c r="K197" s="116"/>
      <c r="L197" s="116" t="s">
        <v>3898</v>
      </c>
      <c r="M197" s="116">
        <v>35910712</v>
      </c>
      <c r="N197" s="121">
        <v>45377</v>
      </c>
      <c r="O197" s="116">
        <v>2024</v>
      </c>
      <c r="P197" s="116">
        <v>2024</v>
      </c>
      <c r="Q197" s="168">
        <v>15400</v>
      </c>
      <c r="R197" s="116"/>
      <c r="S197" s="146" t="s">
        <v>3903</v>
      </c>
      <c r="T197" s="700" t="s">
        <v>3904</v>
      </c>
      <c r="U197" s="8" t="s">
        <v>12</v>
      </c>
      <c r="V197" s="8"/>
    </row>
    <row r="198" spans="1:22" s="9" customFormat="1" ht="74" thickBot="1">
      <c r="A198" s="114" t="s">
        <v>441</v>
      </c>
      <c r="B198" s="115" t="s">
        <v>442</v>
      </c>
      <c r="C198" s="116" t="s">
        <v>3905</v>
      </c>
      <c r="D198" s="116" t="s">
        <v>3906</v>
      </c>
      <c r="E198" s="116" t="s">
        <v>3907</v>
      </c>
      <c r="F198" s="117" t="s">
        <v>246</v>
      </c>
      <c r="G198" s="117" t="s">
        <v>467</v>
      </c>
      <c r="H198" s="117" t="s">
        <v>3908</v>
      </c>
      <c r="I198" s="118" t="s">
        <v>459</v>
      </c>
      <c r="J198" s="116" t="s">
        <v>2327</v>
      </c>
      <c r="K198" s="116"/>
      <c r="L198" s="116" t="s">
        <v>3909</v>
      </c>
      <c r="M198" s="116">
        <v>50341120</v>
      </c>
      <c r="N198" s="121">
        <v>45455</v>
      </c>
      <c r="O198" s="116">
        <v>2024</v>
      </c>
      <c r="P198" s="116">
        <v>2024</v>
      </c>
      <c r="Q198" s="168">
        <v>4740</v>
      </c>
      <c r="R198" s="116"/>
      <c r="S198" s="146" t="s">
        <v>3910</v>
      </c>
      <c r="T198" s="700" t="s">
        <v>3911</v>
      </c>
      <c r="U198" s="8" t="s">
        <v>12</v>
      </c>
      <c r="V198" s="8"/>
    </row>
    <row r="199" spans="1:22" s="9" customFormat="1" ht="84.5" thickBot="1">
      <c r="A199" s="114" t="s">
        <v>441</v>
      </c>
      <c r="B199" s="125" t="s">
        <v>442</v>
      </c>
      <c r="C199" s="116" t="s">
        <v>3881</v>
      </c>
      <c r="D199" s="116" t="s">
        <v>3912</v>
      </c>
      <c r="E199" s="116" t="s">
        <v>3882</v>
      </c>
      <c r="F199" s="117" t="s">
        <v>246</v>
      </c>
      <c r="G199" s="117" t="s">
        <v>467</v>
      </c>
      <c r="H199" s="117" t="s">
        <v>3908</v>
      </c>
      <c r="I199" s="118" t="s">
        <v>459</v>
      </c>
      <c r="J199" s="116" t="s">
        <v>2327</v>
      </c>
      <c r="K199" s="116"/>
      <c r="L199" s="116" t="s">
        <v>3883</v>
      </c>
      <c r="M199" s="116">
        <v>50847538</v>
      </c>
      <c r="N199" s="121">
        <v>45530</v>
      </c>
      <c r="O199" s="116">
        <v>2024</v>
      </c>
      <c r="P199" s="116">
        <v>2024</v>
      </c>
      <c r="Q199" s="168">
        <v>11160</v>
      </c>
      <c r="R199" s="116"/>
      <c r="S199" s="146" t="s">
        <v>3913</v>
      </c>
      <c r="T199" s="700" t="s">
        <v>3914</v>
      </c>
      <c r="U199" s="8" t="s">
        <v>12</v>
      </c>
      <c r="V199" s="8"/>
    </row>
    <row r="200" spans="1:22" s="9" customFormat="1" ht="409.6" thickBot="1">
      <c r="A200" s="114" t="s">
        <v>441</v>
      </c>
      <c r="B200" s="115" t="s">
        <v>442</v>
      </c>
      <c r="C200" s="116" t="s">
        <v>3915</v>
      </c>
      <c r="D200" s="116" t="s">
        <v>3916</v>
      </c>
      <c r="E200" s="116" t="s">
        <v>3917</v>
      </c>
      <c r="F200" s="117" t="s">
        <v>446</v>
      </c>
      <c r="G200" s="117" t="s">
        <v>457</v>
      </c>
      <c r="H200" s="117" t="s">
        <v>961</v>
      </c>
      <c r="I200" s="118" t="s">
        <v>459</v>
      </c>
      <c r="J200" s="116" t="s">
        <v>2327</v>
      </c>
      <c r="K200" s="116"/>
      <c r="L200" s="116" t="s">
        <v>3918</v>
      </c>
      <c r="M200" s="116">
        <v>36570460</v>
      </c>
      <c r="N200" s="121">
        <v>45499</v>
      </c>
      <c r="O200" s="116">
        <v>2024</v>
      </c>
      <c r="P200" s="116">
        <v>2024</v>
      </c>
      <c r="Q200" s="168">
        <v>48000</v>
      </c>
      <c r="R200" s="116"/>
      <c r="S200" s="146" t="s">
        <v>3919</v>
      </c>
      <c r="T200" s="700" t="s">
        <v>3920</v>
      </c>
      <c r="U200" s="8" t="s">
        <v>12</v>
      </c>
      <c r="V200" s="8"/>
    </row>
    <row r="201" spans="1:22" s="9" customFormat="1" ht="126.5" thickBot="1">
      <c r="A201" s="114" t="s">
        <v>441</v>
      </c>
      <c r="B201" s="115" t="s">
        <v>442</v>
      </c>
      <c r="C201" s="116" t="s">
        <v>3921</v>
      </c>
      <c r="D201" s="116" t="s">
        <v>3922</v>
      </c>
      <c r="E201" s="116" t="s">
        <v>3923</v>
      </c>
      <c r="F201" s="117" t="s">
        <v>446</v>
      </c>
      <c r="G201" s="117" t="s">
        <v>447</v>
      </c>
      <c r="H201" s="117" t="s">
        <v>3924</v>
      </c>
      <c r="I201" s="118" t="s">
        <v>430</v>
      </c>
      <c r="J201" s="116" t="s">
        <v>3540</v>
      </c>
      <c r="K201" s="116"/>
      <c r="L201" s="116" t="s">
        <v>3925</v>
      </c>
      <c r="M201" s="116">
        <v>35688742</v>
      </c>
      <c r="N201" s="121">
        <v>44743</v>
      </c>
      <c r="O201" s="116">
        <v>2024</v>
      </c>
      <c r="P201" s="116">
        <v>2025</v>
      </c>
      <c r="Q201" s="168">
        <v>2880</v>
      </c>
      <c r="R201" s="116"/>
      <c r="S201" s="146" t="s">
        <v>3926</v>
      </c>
      <c r="T201" s="700" t="s">
        <v>3927</v>
      </c>
      <c r="U201" s="8" t="s">
        <v>12</v>
      </c>
      <c r="V201" s="8"/>
    </row>
    <row r="202" spans="1:22" s="9" customFormat="1" ht="389" thickBot="1">
      <c r="A202" s="114" t="s">
        <v>441</v>
      </c>
      <c r="B202" s="115" t="s">
        <v>442</v>
      </c>
      <c r="C202" s="116" t="s">
        <v>3928</v>
      </c>
      <c r="D202" s="116" t="s">
        <v>3527</v>
      </c>
      <c r="E202" s="116" t="s">
        <v>3929</v>
      </c>
      <c r="F202" s="117" t="s">
        <v>446</v>
      </c>
      <c r="G202" s="117" t="s">
        <v>457</v>
      </c>
      <c r="H202" s="117" t="s">
        <v>3512</v>
      </c>
      <c r="I202" s="118" t="s">
        <v>459</v>
      </c>
      <c r="J202" s="116" t="s">
        <v>2327</v>
      </c>
      <c r="K202" s="116"/>
      <c r="L202" s="116" t="s">
        <v>3930</v>
      </c>
      <c r="M202" s="116">
        <v>47144190</v>
      </c>
      <c r="N202" s="121">
        <v>45003</v>
      </c>
      <c r="O202" s="116">
        <v>2024</v>
      </c>
      <c r="P202" s="116">
        <v>2024</v>
      </c>
      <c r="Q202" s="168">
        <v>7000</v>
      </c>
      <c r="R202" s="116"/>
      <c r="S202" s="146" t="s">
        <v>3931</v>
      </c>
      <c r="T202" s="700" t="s">
        <v>3932</v>
      </c>
      <c r="U202" s="8" t="s">
        <v>12</v>
      </c>
      <c r="V202" s="8"/>
    </row>
    <row r="203" spans="1:22" s="9" customFormat="1" ht="389" thickBot="1">
      <c r="A203" s="114" t="s">
        <v>441</v>
      </c>
      <c r="B203" s="115" t="s">
        <v>442</v>
      </c>
      <c r="C203" s="116" t="s">
        <v>3933</v>
      </c>
      <c r="D203" s="116" t="s">
        <v>3527</v>
      </c>
      <c r="E203" s="116" t="s">
        <v>3934</v>
      </c>
      <c r="F203" s="117" t="s">
        <v>446</v>
      </c>
      <c r="G203" s="117" t="s">
        <v>457</v>
      </c>
      <c r="H203" s="117" t="s">
        <v>3512</v>
      </c>
      <c r="I203" s="118" t="s">
        <v>459</v>
      </c>
      <c r="J203" s="116" t="s">
        <v>2327</v>
      </c>
      <c r="K203" s="116"/>
      <c r="L203" s="116" t="s">
        <v>3935</v>
      </c>
      <c r="M203" s="116"/>
      <c r="N203" s="121"/>
      <c r="O203" s="116">
        <v>2024</v>
      </c>
      <c r="P203" s="116">
        <v>2024</v>
      </c>
      <c r="Q203" s="168">
        <v>5880</v>
      </c>
      <c r="R203" s="116"/>
      <c r="S203" s="146" t="s">
        <v>3936</v>
      </c>
      <c r="T203" s="700" t="s">
        <v>3937</v>
      </c>
      <c r="U203" s="8" t="s">
        <v>12</v>
      </c>
      <c r="V203" s="8"/>
    </row>
    <row r="204" spans="1:22" s="9" customFormat="1" ht="263" thickBot="1">
      <c r="A204" s="114" t="s">
        <v>441</v>
      </c>
      <c r="B204" s="115" t="s">
        <v>442</v>
      </c>
      <c r="C204" s="116" t="s">
        <v>3938</v>
      </c>
      <c r="D204" s="116" t="s">
        <v>3527</v>
      </c>
      <c r="E204" s="116" t="s">
        <v>3939</v>
      </c>
      <c r="F204" s="117" t="s">
        <v>446</v>
      </c>
      <c r="G204" s="117" t="s">
        <v>457</v>
      </c>
      <c r="H204" s="117" t="s">
        <v>3512</v>
      </c>
      <c r="I204" s="118" t="s">
        <v>459</v>
      </c>
      <c r="J204" s="116" t="s">
        <v>2327</v>
      </c>
      <c r="K204" s="116"/>
      <c r="L204" s="116" t="s">
        <v>3940</v>
      </c>
      <c r="M204" s="116">
        <v>36403008</v>
      </c>
      <c r="N204" s="121">
        <v>45530</v>
      </c>
      <c r="O204" s="116">
        <v>2024</v>
      </c>
      <c r="P204" s="116">
        <v>2025</v>
      </c>
      <c r="Q204" s="168">
        <f>55800+16200</f>
        <v>72000</v>
      </c>
      <c r="R204" s="116"/>
      <c r="S204" s="146" t="s">
        <v>3941</v>
      </c>
      <c r="T204" s="700" t="s">
        <v>3942</v>
      </c>
      <c r="U204" s="8" t="s">
        <v>12</v>
      </c>
      <c r="V204" s="8"/>
    </row>
    <row r="205" spans="1:22" s="9" customFormat="1" ht="263" thickBot="1">
      <c r="A205" s="114" t="s">
        <v>441</v>
      </c>
      <c r="B205" s="115" t="s">
        <v>442</v>
      </c>
      <c r="C205" s="116" t="s">
        <v>3943</v>
      </c>
      <c r="D205" s="116" t="s">
        <v>3944</v>
      </c>
      <c r="E205" s="116" t="s">
        <v>3945</v>
      </c>
      <c r="F205" s="117" t="s">
        <v>446</v>
      </c>
      <c r="G205" s="117" t="s">
        <v>457</v>
      </c>
      <c r="H205" s="117" t="s">
        <v>3512</v>
      </c>
      <c r="I205" s="118" t="s">
        <v>556</v>
      </c>
      <c r="J205" s="116" t="s">
        <v>2327</v>
      </c>
      <c r="K205" s="116"/>
      <c r="L205" s="116" t="s">
        <v>3946</v>
      </c>
      <c r="M205" s="116">
        <v>43845461</v>
      </c>
      <c r="N205" s="121">
        <v>45428</v>
      </c>
      <c r="O205" s="116">
        <v>2024</v>
      </c>
      <c r="P205" s="116">
        <v>2024</v>
      </c>
      <c r="Q205" s="168">
        <v>2460</v>
      </c>
      <c r="R205" s="116"/>
      <c r="S205" s="146" t="s">
        <v>3947</v>
      </c>
      <c r="T205" s="700" t="s">
        <v>3948</v>
      </c>
      <c r="U205" s="8" t="s">
        <v>12</v>
      </c>
      <c r="V205" s="8"/>
    </row>
    <row r="206" spans="1:22" s="9" customFormat="1" ht="200" thickBot="1">
      <c r="A206" s="114" t="s">
        <v>441</v>
      </c>
      <c r="B206" s="115" t="s">
        <v>442</v>
      </c>
      <c r="C206" s="116" t="s">
        <v>3949</v>
      </c>
      <c r="D206" s="116" t="s">
        <v>3944</v>
      </c>
      <c r="E206" s="116" t="s">
        <v>3950</v>
      </c>
      <c r="F206" s="117" t="s">
        <v>446</v>
      </c>
      <c r="G206" s="117" t="s">
        <v>457</v>
      </c>
      <c r="H206" s="117" t="s">
        <v>3512</v>
      </c>
      <c r="I206" s="118" t="s">
        <v>556</v>
      </c>
      <c r="J206" s="116" t="s">
        <v>2327</v>
      </c>
      <c r="K206" s="116"/>
      <c r="L206" s="116" t="s">
        <v>3951</v>
      </c>
      <c r="M206" s="116" t="s">
        <v>3952</v>
      </c>
      <c r="N206" s="121">
        <v>45448</v>
      </c>
      <c r="O206" s="116">
        <v>2024</v>
      </c>
      <c r="P206" s="116">
        <v>2024</v>
      </c>
      <c r="Q206" s="168">
        <v>4310</v>
      </c>
      <c r="R206" s="116"/>
      <c r="S206" s="146" t="s">
        <v>3953</v>
      </c>
      <c r="T206" s="700" t="s">
        <v>3954</v>
      </c>
      <c r="U206" s="8" t="s">
        <v>12</v>
      </c>
      <c r="V206" s="8"/>
    </row>
    <row r="207" spans="1:22" s="9" customFormat="1" ht="378.5" thickBot="1">
      <c r="A207" s="114" t="s">
        <v>441</v>
      </c>
      <c r="B207" s="115" t="s">
        <v>442</v>
      </c>
      <c r="C207" s="116" t="s">
        <v>3955</v>
      </c>
      <c r="D207" s="116" t="s">
        <v>3944</v>
      </c>
      <c r="E207" s="116" t="s">
        <v>3956</v>
      </c>
      <c r="F207" s="117" t="s">
        <v>446</v>
      </c>
      <c r="G207" s="117" t="s">
        <v>457</v>
      </c>
      <c r="H207" s="117" t="s">
        <v>3512</v>
      </c>
      <c r="I207" s="118" t="s">
        <v>556</v>
      </c>
      <c r="J207" s="116" t="s">
        <v>2327</v>
      </c>
      <c r="K207" s="116"/>
      <c r="L207" s="116" t="s">
        <v>3957</v>
      </c>
      <c r="M207" s="116">
        <v>46934251</v>
      </c>
      <c r="N207" s="121">
        <v>45614</v>
      </c>
      <c r="O207" s="116">
        <v>2024</v>
      </c>
      <c r="P207" s="116">
        <v>2024</v>
      </c>
      <c r="Q207" s="168">
        <v>5580</v>
      </c>
      <c r="R207" s="116"/>
      <c r="S207" s="146" t="s">
        <v>3958</v>
      </c>
      <c r="T207" s="700" t="s">
        <v>3959</v>
      </c>
      <c r="U207" s="8" t="s">
        <v>12</v>
      </c>
      <c r="V207" s="8"/>
    </row>
    <row r="208" spans="1:22" s="9" customFormat="1" ht="65.5" thickBot="1">
      <c r="A208" s="114" t="s">
        <v>441</v>
      </c>
      <c r="B208" s="115" t="s">
        <v>481</v>
      </c>
      <c r="C208" s="116" t="s">
        <v>3960</v>
      </c>
      <c r="D208" s="116" t="s">
        <v>3961</v>
      </c>
      <c r="E208" s="116" t="s">
        <v>3962</v>
      </c>
      <c r="F208" s="139" t="s">
        <v>246</v>
      </c>
      <c r="G208" s="139" t="s">
        <v>487</v>
      </c>
      <c r="H208" s="139" t="s">
        <v>3963</v>
      </c>
      <c r="I208" s="118" t="s">
        <v>487</v>
      </c>
      <c r="J208" s="116" t="s">
        <v>2327</v>
      </c>
      <c r="K208" s="116"/>
      <c r="L208" s="116" t="s">
        <v>3964</v>
      </c>
      <c r="M208" s="116">
        <v>35798939</v>
      </c>
      <c r="N208" s="121">
        <v>43987</v>
      </c>
      <c r="O208" s="116" t="s">
        <v>3965</v>
      </c>
      <c r="P208" s="116" t="s">
        <v>3966</v>
      </c>
      <c r="Q208" s="168">
        <v>0</v>
      </c>
      <c r="R208" s="136"/>
      <c r="S208" s="146"/>
      <c r="T208" s="700"/>
      <c r="U208" s="8" t="s">
        <v>2198</v>
      </c>
      <c r="V208" s="8" t="s">
        <v>2330</v>
      </c>
    </row>
    <row r="209" spans="1:22" s="9" customFormat="1" ht="39.5" thickBot="1">
      <c r="A209" s="125" t="s">
        <v>441</v>
      </c>
      <c r="B209" s="125" t="s">
        <v>481</v>
      </c>
      <c r="C209" s="116" t="s">
        <v>3967</v>
      </c>
      <c r="D209" s="116" t="s">
        <v>3961</v>
      </c>
      <c r="E209" s="116" t="s">
        <v>3968</v>
      </c>
      <c r="F209" s="132" t="s">
        <v>246</v>
      </c>
      <c r="G209" s="132" t="s">
        <v>487</v>
      </c>
      <c r="H209" s="132" t="s">
        <v>3963</v>
      </c>
      <c r="I209" s="118" t="s">
        <v>487</v>
      </c>
      <c r="J209" s="116" t="s">
        <v>2327</v>
      </c>
      <c r="K209" s="116"/>
      <c r="L209" s="116" t="s">
        <v>3969</v>
      </c>
      <c r="M209" s="116">
        <v>52687856</v>
      </c>
      <c r="N209" s="121" t="s">
        <v>3970</v>
      </c>
      <c r="O209" s="116" t="s">
        <v>3970</v>
      </c>
      <c r="P209" s="116" t="s">
        <v>3966</v>
      </c>
      <c r="Q209" s="168">
        <v>1264.3800000000001</v>
      </c>
      <c r="R209" s="116" t="s">
        <v>3971</v>
      </c>
      <c r="S209" s="146"/>
      <c r="T209" s="700"/>
      <c r="U209" s="8" t="s">
        <v>12</v>
      </c>
      <c r="V209" s="8"/>
    </row>
    <row r="210" spans="1:22" s="9" customFormat="1" ht="26.5" thickBot="1">
      <c r="A210" s="114" t="s">
        <v>441</v>
      </c>
      <c r="B210" s="115" t="s">
        <v>481</v>
      </c>
      <c r="C210" s="116" t="s">
        <v>3972</v>
      </c>
      <c r="D210" s="116" t="s">
        <v>3973</v>
      </c>
      <c r="E210" s="116" t="s">
        <v>3974</v>
      </c>
      <c r="F210" s="139" t="s">
        <v>446</v>
      </c>
      <c r="G210" s="139" t="s">
        <v>487</v>
      </c>
      <c r="H210" s="139" t="s">
        <v>3975</v>
      </c>
      <c r="I210" s="118" t="s">
        <v>487</v>
      </c>
      <c r="J210" s="116" t="s">
        <v>2327</v>
      </c>
      <c r="K210" s="116"/>
      <c r="L210" s="116" t="s">
        <v>3976</v>
      </c>
      <c r="M210" s="116" t="s">
        <v>3977</v>
      </c>
      <c r="N210" s="121">
        <v>44698</v>
      </c>
      <c r="O210" s="116" t="s">
        <v>3978</v>
      </c>
      <c r="P210" s="116" t="s">
        <v>3979</v>
      </c>
      <c r="Q210" s="168">
        <v>0</v>
      </c>
      <c r="R210" s="116"/>
      <c r="S210" s="146"/>
      <c r="T210" s="700"/>
      <c r="U210" s="8" t="s">
        <v>2198</v>
      </c>
      <c r="V210" s="8" t="s">
        <v>2330</v>
      </c>
    </row>
    <row r="211" spans="1:22" s="9" customFormat="1" ht="39.5" thickBot="1">
      <c r="A211" s="125" t="s">
        <v>441</v>
      </c>
      <c r="B211" s="125" t="s">
        <v>481</v>
      </c>
      <c r="C211" s="116" t="s">
        <v>3980</v>
      </c>
      <c r="D211" s="116" t="s">
        <v>3981</v>
      </c>
      <c r="E211" s="116" t="s">
        <v>3982</v>
      </c>
      <c r="F211" s="132" t="s">
        <v>246</v>
      </c>
      <c r="G211" s="132" t="s">
        <v>487</v>
      </c>
      <c r="H211" s="132" t="s">
        <v>3963</v>
      </c>
      <c r="I211" s="118" t="s">
        <v>487</v>
      </c>
      <c r="J211" s="116" t="s">
        <v>2327</v>
      </c>
      <c r="K211" s="116"/>
      <c r="L211" s="116" t="s">
        <v>3983</v>
      </c>
      <c r="M211" s="116" t="s">
        <v>3984</v>
      </c>
      <c r="N211" s="121">
        <v>44861</v>
      </c>
      <c r="O211" s="116" t="s">
        <v>3985</v>
      </c>
      <c r="P211" s="116" t="s">
        <v>3966</v>
      </c>
      <c r="Q211" s="168">
        <v>958.33</v>
      </c>
      <c r="R211" s="116" t="s">
        <v>3971</v>
      </c>
      <c r="S211" s="146"/>
      <c r="T211" s="700"/>
      <c r="U211" s="8" t="s">
        <v>12</v>
      </c>
      <c r="V211" s="8"/>
    </row>
    <row r="212" spans="1:22" s="9" customFormat="1" ht="52.5" thickBot="1">
      <c r="A212" s="125" t="s">
        <v>441</v>
      </c>
      <c r="B212" s="125" t="s">
        <v>481</v>
      </c>
      <c r="C212" s="116" t="s">
        <v>3986</v>
      </c>
      <c r="D212" s="116" t="s">
        <v>3987</v>
      </c>
      <c r="E212" s="116" t="s">
        <v>3988</v>
      </c>
      <c r="F212" s="132" t="s">
        <v>446</v>
      </c>
      <c r="G212" s="132" t="s">
        <v>496</v>
      </c>
      <c r="H212" s="132" t="s">
        <v>3989</v>
      </c>
      <c r="I212" s="118" t="s">
        <v>487</v>
      </c>
      <c r="J212" s="116" t="s">
        <v>2327</v>
      </c>
      <c r="K212" s="116"/>
      <c r="L212" s="116" t="s">
        <v>3990</v>
      </c>
      <c r="M212" s="116" t="s">
        <v>3991</v>
      </c>
      <c r="N212" s="121">
        <v>44964</v>
      </c>
      <c r="O212" s="116" t="s">
        <v>3992</v>
      </c>
      <c r="P212" s="116" t="s">
        <v>3993</v>
      </c>
      <c r="Q212" s="168">
        <v>34860</v>
      </c>
      <c r="R212" s="116" t="s">
        <v>3971</v>
      </c>
      <c r="S212" s="146"/>
      <c r="T212" s="700"/>
      <c r="U212" s="8" t="s">
        <v>12</v>
      </c>
      <c r="V212" s="8"/>
    </row>
    <row r="213" spans="1:22" s="9" customFormat="1" ht="39.5" thickBot="1">
      <c r="A213" s="114" t="s">
        <v>441</v>
      </c>
      <c r="B213" s="115" t="s">
        <v>481</v>
      </c>
      <c r="C213" s="116" t="s">
        <v>3994</v>
      </c>
      <c r="D213" s="116" t="s">
        <v>3995</v>
      </c>
      <c r="E213" s="116" t="s">
        <v>3996</v>
      </c>
      <c r="F213" s="139" t="s">
        <v>446</v>
      </c>
      <c r="G213" s="139" t="s">
        <v>508</v>
      </c>
      <c r="H213" s="139" t="s">
        <v>3997</v>
      </c>
      <c r="I213" s="118" t="s">
        <v>487</v>
      </c>
      <c r="J213" s="116" t="s">
        <v>2327</v>
      </c>
      <c r="K213" s="116"/>
      <c r="L213" s="116" t="s">
        <v>3998</v>
      </c>
      <c r="M213" s="116" t="s">
        <v>3999</v>
      </c>
      <c r="N213" s="121">
        <v>45224</v>
      </c>
      <c r="O213" s="116" t="s">
        <v>4000</v>
      </c>
      <c r="P213" s="116" t="s">
        <v>4001</v>
      </c>
      <c r="Q213" s="168">
        <v>920</v>
      </c>
      <c r="R213" s="116"/>
      <c r="S213" s="146"/>
      <c r="T213" s="700"/>
      <c r="U213" s="8" t="s">
        <v>12</v>
      </c>
      <c r="V213" s="8"/>
    </row>
    <row r="214" spans="1:22" s="9" customFormat="1" ht="52.5" thickBot="1">
      <c r="A214" s="125" t="s">
        <v>441</v>
      </c>
      <c r="B214" s="125" t="s">
        <v>481</v>
      </c>
      <c r="C214" s="116" t="s">
        <v>4002</v>
      </c>
      <c r="D214" s="116" t="s">
        <v>4003</v>
      </c>
      <c r="E214" s="116" t="s">
        <v>4004</v>
      </c>
      <c r="F214" s="132" t="s">
        <v>446</v>
      </c>
      <c r="G214" s="132" t="s">
        <v>508</v>
      </c>
      <c r="H214" s="132" t="s">
        <v>3975</v>
      </c>
      <c r="I214" s="118" t="s">
        <v>487</v>
      </c>
      <c r="J214" s="116" t="s">
        <v>2327</v>
      </c>
      <c r="K214" s="116"/>
      <c r="L214" s="116" t="s">
        <v>4005</v>
      </c>
      <c r="M214" s="116" t="s">
        <v>4006</v>
      </c>
      <c r="N214" s="121">
        <v>45236</v>
      </c>
      <c r="O214" s="116" t="s">
        <v>4007</v>
      </c>
      <c r="P214" s="116" t="s">
        <v>4008</v>
      </c>
      <c r="Q214" s="168">
        <v>9925</v>
      </c>
      <c r="R214" s="116" t="s">
        <v>3971</v>
      </c>
      <c r="S214" s="146"/>
      <c r="T214" s="700"/>
      <c r="U214" s="8" t="s">
        <v>12</v>
      </c>
      <c r="V214" s="8"/>
    </row>
    <row r="215" spans="1:22" s="9" customFormat="1" ht="52.5" thickBot="1">
      <c r="A215" s="114" t="s">
        <v>441</v>
      </c>
      <c r="B215" s="115" t="s">
        <v>481</v>
      </c>
      <c r="C215" s="116" t="s">
        <v>4009</v>
      </c>
      <c r="D215" s="116" t="s">
        <v>4010</v>
      </c>
      <c r="E215" s="116" t="s">
        <v>4011</v>
      </c>
      <c r="F215" s="139" t="s">
        <v>446</v>
      </c>
      <c r="G215" s="139" t="s">
        <v>508</v>
      </c>
      <c r="H215" s="139" t="s">
        <v>4012</v>
      </c>
      <c r="I215" s="118" t="s">
        <v>487</v>
      </c>
      <c r="J215" s="116" t="s">
        <v>2327</v>
      </c>
      <c r="K215" s="116"/>
      <c r="L215" s="116" t="s">
        <v>2861</v>
      </c>
      <c r="M215" s="116" t="s">
        <v>4013</v>
      </c>
      <c r="N215" s="121">
        <v>45267</v>
      </c>
      <c r="O215" s="116" t="s">
        <v>4014</v>
      </c>
      <c r="P215" s="116" t="s">
        <v>4015</v>
      </c>
      <c r="Q215" s="168">
        <v>0</v>
      </c>
      <c r="R215" s="116"/>
      <c r="S215" s="146"/>
      <c r="T215" s="700"/>
      <c r="U215" s="8" t="s">
        <v>2198</v>
      </c>
      <c r="V215" s="8" t="s">
        <v>2330</v>
      </c>
    </row>
    <row r="216" spans="1:22" s="9" customFormat="1" ht="39.5" thickBot="1">
      <c r="A216" s="114" t="s">
        <v>441</v>
      </c>
      <c r="B216" s="115" t="s">
        <v>481</v>
      </c>
      <c r="C216" s="116" t="s">
        <v>4016</v>
      </c>
      <c r="D216" s="116" t="s">
        <v>4017</v>
      </c>
      <c r="E216" s="116" t="s">
        <v>4018</v>
      </c>
      <c r="F216" s="139" t="s">
        <v>446</v>
      </c>
      <c r="G216" s="139" t="s">
        <v>496</v>
      </c>
      <c r="H216" s="139" t="s">
        <v>3989</v>
      </c>
      <c r="I216" s="118" t="s">
        <v>487</v>
      </c>
      <c r="J216" s="116" t="s">
        <v>2327</v>
      </c>
      <c r="K216" s="116"/>
      <c r="L216" s="116" t="s">
        <v>4019</v>
      </c>
      <c r="M216" s="116" t="s">
        <v>4020</v>
      </c>
      <c r="N216" s="121">
        <v>44749</v>
      </c>
      <c r="O216" s="116" t="s">
        <v>4021</v>
      </c>
      <c r="P216" s="116" t="s">
        <v>4022</v>
      </c>
      <c r="Q216" s="168">
        <v>23830</v>
      </c>
      <c r="R216" s="116"/>
      <c r="S216" s="146"/>
      <c r="T216" s="700"/>
      <c r="U216" s="8" t="s">
        <v>12</v>
      </c>
      <c r="V216" s="8"/>
    </row>
    <row r="217" spans="1:22" s="9" customFormat="1" ht="26.5" thickBot="1">
      <c r="A217" s="114" t="s">
        <v>441</v>
      </c>
      <c r="B217" s="115" t="s">
        <v>481</v>
      </c>
      <c r="C217" s="116" t="s">
        <v>4023</v>
      </c>
      <c r="D217" s="116" t="s">
        <v>4024</v>
      </c>
      <c r="E217" s="116" t="s">
        <v>4025</v>
      </c>
      <c r="F217" s="139" t="s">
        <v>446</v>
      </c>
      <c r="G217" s="139" t="s">
        <v>508</v>
      </c>
      <c r="H217" s="139" t="s">
        <v>3975</v>
      </c>
      <c r="I217" s="118" t="s">
        <v>487</v>
      </c>
      <c r="J217" s="116" t="s">
        <v>2327</v>
      </c>
      <c r="K217" s="116"/>
      <c r="L217" s="116" t="s">
        <v>4026</v>
      </c>
      <c r="M217" s="116">
        <v>54256861</v>
      </c>
      <c r="N217" s="121">
        <v>45303</v>
      </c>
      <c r="O217" s="116" t="s">
        <v>4027</v>
      </c>
      <c r="P217" s="116" t="s">
        <v>4028</v>
      </c>
      <c r="Q217" s="168">
        <v>1900</v>
      </c>
      <c r="R217" s="116"/>
      <c r="S217" s="146"/>
      <c r="T217" s="700"/>
      <c r="U217" s="8" t="s">
        <v>12</v>
      </c>
      <c r="V217" s="8"/>
    </row>
    <row r="218" spans="1:22" s="9" customFormat="1" ht="52.5" thickBot="1">
      <c r="A218" s="114" t="s">
        <v>441</v>
      </c>
      <c r="B218" s="115" t="s">
        <v>481</v>
      </c>
      <c r="C218" s="116" t="s">
        <v>4029</v>
      </c>
      <c r="D218" s="116" t="s">
        <v>3987</v>
      </c>
      <c r="E218" s="116" t="s">
        <v>4030</v>
      </c>
      <c r="F218" s="139" t="s">
        <v>446</v>
      </c>
      <c r="G218" s="139" t="s">
        <v>496</v>
      </c>
      <c r="H218" s="139" t="s">
        <v>3989</v>
      </c>
      <c r="I218" s="118" t="s">
        <v>487</v>
      </c>
      <c r="J218" s="116" t="s">
        <v>2327</v>
      </c>
      <c r="K218" s="116"/>
      <c r="L218" s="116" t="s">
        <v>4031</v>
      </c>
      <c r="M218" s="116">
        <v>45442703</v>
      </c>
      <c r="N218" s="121">
        <v>45505</v>
      </c>
      <c r="O218" s="116" t="s">
        <v>4032</v>
      </c>
      <c r="P218" s="116" t="s">
        <v>4033</v>
      </c>
      <c r="Q218" s="168">
        <v>18000</v>
      </c>
      <c r="R218" s="116"/>
      <c r="S218" s="146"/>
      <c r="T218" s="700"/>
      <c r="U218" s="8" t="s">
        <v>12</v>
      </c>
      <c r="V218" s="8"/>
    </row>
    <row r="219" spans="1:22" s="9" customFormat="1" ht="39.5" thickBot="1">
      <c r="A219" s="114" t="s">
        <v>441</v>
      </c>
      <c r="B219" s="115" t="s">
        <v>481</v>
      </c>
      <c r="C219" s="116" t="s">
        <v>4034</v>
      </c>
      <c r="D219" s="116" t="s">
        <v>4024</v>
      </c>
      <c r="E219" s="116" t="s">
        <v>4035</v>
      </c>
      <c r="F219" s="139" t="s">
        <v>446</v>
      </c>
      <c r="G219" s="139" t="s">
        <v>508</v>
      </c>
      <c r="H219" s="139" t="s">
        <v>3975</v>
      </c>
      <c r="I219" s="118" t="s">
        <v>487</v>
      </c>
      <c r="J219" s="116" t="s">
        <v>2327</v>
      </c>
      <c r="K219" s="116"/>
      <c r="L219" s="116" t="s">
        <v>4036</v>
      </c>
      <c r="M219" s="116">
        <v>46911120</v>
      </c>
      <c r="N219" s="121">
        <v>45309</v>
      </c>
      <c r="O219" s="116" t="s">
        <v>4037</v>
      </c>
      <c r="P219" s="116" t="s">
        <v>4038</v>
      </c>
      <c r="Q219" s="168">
        <v>0</v>
      </c>
      <c r="R219" s="116"/>
      <c r="S219" s="146"/>
      <c r="T219" s="700"/>
      <c r="U219" s="8" t="s">
        <v>2198</v>
      </c>
      <c r="V219" s="8" t="s">
        <v>2330</v>
      </c>
    </row>
    <row r="220" spans="1:22" s="9" customFormat="1" ht="26.5" thickBot="1">
      <c r="A220" s="114" t="s">
        <v>441</v>
      </c>
      <c r="B220" s="115" t="s">
        <v>481</v>
      </c>
      <c r="C220" s="116" t="s">
        <v>4039</v>
      </c>
      <c r="D220" s="116" t="s">
        <v>4040</v>
      </c>
      <c r="E220" s="116" t="s">
        <v>4041</v>
      </c>
      <c r="F220" s="139" t="s">
        <v>246</v>
      </c>
      <c r="G220" s="139" t="s">
        <v>487</v>
      </c>
      <c r="H220" s="139" t="s">
        <v>4042</v>
      </c>
      <c r="I220" s="118" t="s">
        <v>487</v>
      </c>
      <c r="J220" s="116" t="s">
        <v>2327</v>
      </c>
      <c r="K220" s="116"/>
      <c r="L220" s="116" t="s">
        <v>4043</v>
      </c>
      <c r="M220" s="116">
        <v>34122885</v>
      </c>
      <c r="N220" s="121">
        <v>45351</v>
      </c>
      <c r="O220" s="116" t="s">
        <v>4044</v>
      </c>
      <c r="P220" s="116" t="s">
        <v>4045</v>
      </c>
      <c r="Q220" s="168">
        <v>5021</v>
      </c>
      <c r="R220" s="116"/>
      <c r="S220" s="146"/>
      <c r="T220" s="700"/>
      <c r="U220" s="8" t="s">
        <v>12</v>
      </c>
      <c r="V220" s="8"/>
    </row>
    <row r="221" spans="1:22" s="9" customFormat="1" ht="39.5" thickBot="1">
      <c r="A221" s="114" t="s">
        <v>441</v>
      </c>
      <c r="B221" s="115" t="s">
        <v>481</v>
      </c>
      <c r="C221" s="116" t="s">
        <v>4046</v>
      </c>
      <c r="D221" s="116" t="s">
        <v>4047</v>
      </c>
      <c r="E221" s="116" t="s">
        <v>4048</v>
      </c>
      <c r="F221" s="139" t="s">
        <v>446</v>
      </c>
      <c r="G221" s="139" t="s">
        <v>508</v>
      </c>
      <c r="H221" s="139" t="s">
        <v>4049</v>
      </c>
      <c r="I221" s="118" t="s">
        <v>487</v>
      </c>
      <c r="J221" s="116" t="s">
        <v>2327</v>
      </c>
      <c r="K221" s="116"/>
      <c r="L221" s="116" t="s">
        <v>4050</v>
      </c>
      <c r="M221" s="116" t="s">
        <v>4051</v>
      </c>
      <c r="N221" s="121">
        <v>45307</v>
      </c>
      <c r="O221" s="116" t="s">
        <v>4052</v>
      </c>
      <c r="P221" s="116" t="s">
        <v>4053</v>
      </c>
      <c r="Q221" s="168">
        <v>870</v>
      </c>
      <c r="R221" s="116"/>
      <c r="S221" s="146"/>
      <c r="T221" s="700"/>
      <c r="U221" s="8" t="s">
        <v>12</v>
      </c>
      <c r="V221" s="8"/>
    </row>
    <row r="222" spans="1:22" s="9" customFormat="1" ht="26.5" thickBot="1">
      <c r="A222" s="114" t="s">
        <v>441</v>
      </c>
      <c r="B222" s="115" t="s">
        <v>481</v>
      </c>
      <c r="C222" s="116" t="s">
        <v>4054</v>
      </c>
      <c r="D222" s="116" t="s">
        <v>4055</v>
      </c>
      <c r="E222" s="116" t="s">
        <v>4056</v>
      </c>
      <c r="F222" s="139" t="s">
        <v>446</v>
      </c>
      <c r="G222" s="139" t="s">
        <v>508</v>
      </c>
      <c r="H222" s="139" t="s">
        <v>4012</v>
      </c>
      <c r="I222" s="118" t="s">
        <v>487</v>
      </c>
      <c r="J222" s="116" t="s">
        <v>2327</v>
      </c>
      <c r="K222" s="116"/>
      <c r="L222" s="116" t="s">
        <v>4057</v>
      </c>
      <c r="M222" s="116">
        <v>31404138</v>
      </c>
      <c r="N222" s="121">
        <v>45335</v>
      </c>
      <c r="O222" s="116" t="s">
        <v>4058</v>
      </c>
      <c r="P222" s="116" t="s">
        <v>4059</v>
      </c>
      <c r="Q222" s="168">
        <v>800</v>
      </c>
      <c r="R222" s="116"/>
      <c r="S222" s="146"/>
      <c r="T222" s="700"/>
      <c r="U222" s="8" t="s">
        <v>12</v>
      </c>
      <c r="V222" s="8"/>
    </row>
    <row r="223" spans="1:22" s="9" customFormat="1" ht="26.5" thickBot="1">
      <c r="A223" s="114" t="s">
        <v>441</v>
      </c>
      <c r="B223" s="115" t="s">
        <v>481</v>
      </c>
      <c r="C223" s="116" t="s">
        <v>4060</v>
      </c>
      <c r="D223" s="116" t="s">
        <v>4061</v>
      </c>
      <c r="E223" s="116" t="s">
        <v>4062</v>
      </c>
      <c r="F223" s="139" t="s">
        <v>446</v>
      </c>
      <c r="G223" s="139" t="s">
        <v>508</v>
      </c>
      <c r="H223" s="139" t="s">
        <v>3975</v>
      </c>
      <c r="I223" s="118" t="s">
        <v>487</v>
      </c>
      <c r="J223" s="116" t="s">
        <v>2327</v>
      </c>
      <c r="K223" s="116"/>
      <c r="L223" s="116" t="s">
        <v>4063</v>
      </c>
      <c r="M223" s="116">
        <v>31637051</v>
      </c>
      <c r="N223" s="121">
        <v>45343</v>
      </c>
      <c r="O223" s="116" t="s">
        <v>4064</v>
      </c>
      <c r="P223" s="116" t="s">
        <v>4065</v>
      </c>
      <c r="Q223" s="168">
        <v>600</v>
      </c>
      <c r="R223" s="116"/>
      <c r="S223" s="146"/>
      <c r="T223" s="700"/>
      <c r="U223" s="8" t="s">
        <v>12</v>
      </c>
      <c r="V223" s="8"/>
    </row>
    <row r="224" spans="1:22" s="9" customFormat="1" ht="130.5" thickBot="1">
      <c r="A224" s="114" t="s">
        <v>441</v>
      </c>
      <c r="B224" s="115" t="s">
        <v>481</v>
      </c>
      <c r="C224" s="116" t="s">
        <v>4066</v>
      </c>
      <c r="D224" s="116" t="s">
        <v>4067</v>
      </c>
      <c r="E224" s="116" t="s">
        <v>4068</v>
      </c>
      <c r="F224" s="139" t="s">
        <v>446</v>
      </c>
      <c r="G224" s="139" t="s">
        <v>508</v>
      </c>
      <c r="H224" s="139" t="s">
        <v>3997</v>
      </c>
      <c r="I224" s="118" t="s">
        <v>487</v>
      </c>
      <c r="J224" s="116" t="s">
        <v>2327</v>
      </c>
      <c r="K224" s="116"/>
      <c r="L224" s="116" t="s">
        <v>4069</v>
      </c>
      <c r="M224" s="116">
        <v>43775098</v>
      </c>
      <c r="N224" s="121">
        <v>45366</v>
      </c>
      <c r="O224" s="116" t="s">
        <v>4070</v>
      </c>
      <c r="P224" s="116" t="s">
        <v>4033</v>
      </c>
      <c r="Q224" s="168">
        <v>6005</v>
      </c>
      <c r="R224" s="116"/>
      <c r="S224" s="146"/>
      <c r="T224" s="700"/>
      <c r="U224" s="8" t="s">
        <v>12</v>
      </c>
      <c r="V224" s="8"/>
    </row>
    <row r="225" spans="1:22" s="9" customFormat="1" ht="65.5" thickBot="1">
      <c r="A225" s="114" t="s">
        <v>441</v>
      </c>
      <c r="B225" s="115" t="s">
        <v>481</v>
      </c>
      <c r="C225" s="116" t="s">
        <v>4071</v>
      </c>
      <c r="D225" s="116" t="s">
        <v>4072</v>
      </c>
      <c r="E225" s="116" t="s">
        <v>4073</v>
      </c>
      <c r="F225" s="139" t="s">
        <v>446</v>
      </c>
      <c r="G225" s="139" t="s">
        <v>485</v>
      </c>
      <c r="H225" s="139" t="s">
        <v>1956</v>
      </c>
      <c r="I225" s="118" t="s">
        <v>487</v>
      </c>
      <c r="J225" s="116" t="s">
        <v>2327</v>
      </c>
      <c r="K225" s="116"/>
      <c r="L225" s="116" t="s">
        <v>4074</v>
      </c>
      <c r="M225" s="116">
        <v>53713206</v>
      </c>
      <c r="N225" s="121">
        <v>45208</v>
      </c>
      <c r="O225" s="116" t="s">
        <v>4075</v>
      </c>
      <c r="P225" s="116" t="s">
        <v>4076</v>
      </c>
      <c r="Q225" s="168">
        <v>250</v>
      </c>
      <c r="R225" s="116"/>
      <c r="S225" s="146"/>
      <c r="T225" s="700"/>
      <c r="U225" s="8" t="s">
        <v>12</v>
      </c>
      <c r="V225" s="8"/>
    </row>
    <row r="226" spans="1:22" s="9" customFormat="1" ht="26.5" thickBot="1">
      <c r="A226" s="114" t="s">
        <v>441</v>
      </c>
      <c r="B226" s="115" t="s">
        <v>481</v>
      </c>
      <c r="C226" s="116" t="s">
        <v>4077</v>
      </c>
      <c r="D226" s="116" t="s">
        <v>4078</v>
      </c>
      <c r="E226" s="116"/>
      <c r="F226" s="139" t="s">
        <v>446</v>
      </c>
      <c r="G226" s="139" t="s">
        <v>485</v>
      </c>
      <c r="H226" s="139" t="s">
        <v>4079</v>
      </c>
      <c r="I226" s="118" t="s">
        <v>487</v>
      </c>
      <c r="J226" s="116" t="s">
        <v>2327</v>
      </c>
      <c r="K226" s="116"/>
      <c r="L226" s="116" t="s">
        <v>4080</v>
      </c>
      <c r="M226" s="116" t="s">
        <v>4081</v>
      </c>
      <c r="N226" s="121">
        <v>45412</v>
      </c>
      <c r="O226" s="116">
        <v>2024</v>
      </c>
      <c r="P226" s="116"/>
      <c r="Q226" s="168">
        <v>2130</v>
      </c>
      <c r="R226" s="116"/>
      <c r="S226" s="146"/>
      <c r="T226" s="700"/>
      <c r="U226" s="8" t="s">
        <v>12</v>
      </c>
      <c r="V226" s="8"/>
    </row>
    <row r="227" spans="1:22" s="9" customFormat="1" ht="26.5" thickBot="1">
      <c r="A227" s="114" t="s">
        <v>441</v>
      </c>
      <c r="B227" s="115" t="s">
        <v>481</v>
      </c>
      <c r="C227" s="116" t="s">
        <v>4082</v>
      </c>
      <c r="D227" s="116" t="s">
        <v>4083</v>
      </c>
      <c r="E227" s="116" t="s">
        <v>4084</v>
      </c>
      <c r="F227" s="139" t="s">
        <v>446</v>
      </c>
      <c r="G227" s="139" t="s">
        <v>508</v>
      </c>
      <c r="H227" s="139" t="s">
        <v>3997</v>
      </c>
      <c r="I227" s="118" t="s">
        <v>487</v>
      </c>
      <c r="J227" s="116" t="s">
        <v>2327</v>
      </c>
      <c r="K227" s="116"/>
      <c r="L227" s="116" t="s">
        <v>4085</v>
      </c>
      <c r="M227" s="116" t="s">
        <v>4086</v>
      </c>
      <c r="N227" s="121">
        <v>45432</v>
      </c>
      <c r="O227" s="116" t="s">
        <v>4087</v>
      </c>
      <c r="P227" s="116" t="s">
        <v>4088</v>
      </c>
      <c r="Q227" s="168">
        <v>3000</v>
      </c>
      <c r="R227" s="116"/>
      <c r="S227" s="146"/>
      <c r="T227" s="700"/>
      <c r="U227" s="8" t="s">
        <v>12</v>
      </c>
      <c r="V227" s="8"/>
    </row>
    <row r="228" spans="1:22" s="9" customFormat="1" ht="26.5" thickBot="1">
      <c r="A228" s="114" t="s">
        <v>441</v>
      </c>
      <c r="B228" s="115" t="s">
        <v>481</v>
      </c>
      <c r="C228" s="116" t="s">
        <v>4089</v>
      </c>
      <c r="D228" s="116" t="s">
        <v>4090</v>
      </c>
      <c r="E228" s="116" t="s">
        <v>4091</v>
      </c>
      <c r="F228" s="139" t="s">
        <v>446</v>
      </c>
      <c r="G228" s="139" t="s">
        <v>508</v>
      </c>
      <c r="H228" s="139" t="s">
        <v>3975</v>
      </c>
      <c r="I228" s="118" t="s">
        <v>487</v>
      </c>
      <c r="J228" s="116" t="s">
        <v>2327</v>
      </c>
      <c r="K228" s="116"/>
      <c r="L228" s="116" t="s">
        <v>4092</v>
      </c>
      <c r="M228" s="116" t="s">
        <v>4093</v>
      </c>
      <c r="N228" s="121">
        <v>45433</v>
      </c>
      <c r="O228" s="116" t="s">
        <v>4094</v>
      </c>
      <c r="P228" s="116" t="s">
        <v>4095</v>
      </c>
      <c r="Q228" s="168">
        <v>11940</v>
      </c>
      <c r="R228" s="116"/>
      <c r="S228" s="146"/>
      <c r="T228" s="700"/>
      <c r="U228" s="8" t="s">
        <v>12</v>
      </c>
      <c r="V228" s="8"/>
    </row>
    <row r="229" spans="1:22" s="9" customFormat="1" ht="52.5" thickBot="1">
      <c r="A229" s="114" t="s">
        <v>441</v>
      </c>
      <c r="B229" s="115" t="s">
        <v>481</v>
      </c>
      <c r="C229" s="116" t="s">
        <v>4096</v>
      </c>
      <c r="D229" s="116" t="s">
        <v>4090</v>
      </c>
      <c r="E229" s="116" t="s">
        <v>4097</v>
      </c>
      <c r="F229" s="139" t="s">
        <v>446</v>
      </c>
      <c r="G229" s="139" t="s">
        <v>508</v>
      </c>
      <c r="H229" s="139" t="s">
        <v>3975</v>
      </c>
      <c r="I229" s="118" t="s">
        <v>487</v>
      </c>
      <c r="J229" s="116" t="s">
        <v>2327</v>
      </c>
      <c r="K229" s="116"/>
      <c r="L229" s="116" t="s">
        <v>4098</v>
      </c>
      <c r="M229" s="116">
        <v>24822191</v>
      </c>
      <c r="N229" s="121">
        <v>45436</v>
      </c>
      <c r="O229" s="116" t="s">
        <v>4099</v>
      </c>
      <c r="P229" s="116" t="s">
        <v>4033</v>
      </c>
      <c r="Q229" s="168">
        <v>14250</v>
      </c>
      <c r="R229" s="116"/>
      <c r="S229" s="146"/>
      <c r="T229" s="700"/>
      <c r="U229" s="8" t="s">
        <v>12</v>
      </c>
      <c r="V229" s="8"/>
    </row>
    <row r="230" spans="1:22" s="9" customFormat="1" ht="52.5" thickBot="1">
      <c r="A230" s="114" t="s">
        <v>441</v>
      </c>
      <c r="B230" s="115" t="s">
        <v>481</v>
      </c>
      <c r="C230" s="116" t="s">
        <v>4100</v>
      </c>
      <c r="D230" s="116" t="s">
        <v>4090</v>
      </c>
      <c r="E230" s="116" t="s">
        <v>4101</v>
      </c>
      <c r="F230" s="139" t="s">
        <v>446</v>
      </c>
      <c r="G230" s="139" t="s">
        <v>508</v>
      </c>
      <c r="H230" s="139" t="s">
        <v>3975</v>
      </c>
      <c r="I230" s="118" t="s">
        <v>487</v>
      </c>
      <c r="J230" s="116" t="s">
        <v>2327</v>
      </c>
      <c r="K230" s="116"/>
      <c r="L230" s="116" t="s">
        <v>4102</v>
      </c>
      <c r="M230" s="116" t="s">
        <v>4103</v>
      </c>
      <c r="N230" s="121">
        <v>45448</v>
      </c>
      <c r="O230" s="116" t="s">
        <v>4104</v>
      </c>
      <c r="P230" s="116" t="s">
        <v>4105</v>
      </c>
      <c r="Q230" s="168">
        <v>1160</v>
      </c>
      <c r="R230" s="116"/>
      <c r="S230" s="146"/>
      <c r="T230" s="700"/>
      <c r="U230" s="8" t="s">
        <v>12</v>
      </c>
      <c r="V230" s="8"/>
    </row>
    <row r="231" spans="1:22" s="9" customFormat="1" ht="26.5" thickBot="1">
      <c r="A231" s="114" t="s">
        <v>441</v>
      </c>
      <c r="B231" s="115" t="s">
        <v>481</v>
      </c>
      <c r="C231" s="116" t="s">
        <v>4106</v>
      </c>
      <c r="D231" s="116" t="s">
        <v>3987</v>
      </c>
      <c r="E231" s="116" t="s">
        <v>4107</v>
      </c>
      <c r="F231" s="139" t="s">
        <v>446</v>
      </c>
      <c r="G231" s="139" t="s">
        <v>496</v>
      </c>
      <c r="H231" s="139" t="s">
        <v>3989</v>
      </c>
      <c r="I231" s="118" t="s">
        <v>487</v>
      </c>
      <c r="J231" s="116" t="s">
        <v>2327</v>
      </c>
      <c r="K231" s="116"/>
      <c r="L231" s="116" t="s">
        <v>4108</v>
      </c>
      <c r="M231" s="116" t="s">
        <v>4109</v>
      </c>
      <c r="N231" s="121">
        <v>45306</v>
      </c>
      <c r="O231" s="116" t="s">
        <v>4032</v>
      </c>
      <c r="P231" s="116" t="s">
        <v>4110</v>
      </c>
      <c r="Q231" s="168">
        <v>13000</v>
      </c>
      <c r="R231" s="116"/>
      <c r="S231" s="146"/>
      <c r="T231" s="700"/>
      <c r="U231" s="8" t="s">
        <v>12</v>
      </c>
      <c r="V231" s="8"/>
    </row>
    <row r="232" spans="1:22" s="9" customFormat="1" ht="26.5" thickBot="1">
      <c r="A232" s="114" t="s">
        <v>441</v>
      </c>
      <c r="B232" s="115" t="s">
        <v>481</v>
      </c>
      <c r="C232" s="116" t="s">
        <v>4111</v>
      </c>
      <c r="D232" s="116" t="s">
        <v>4040</v>
      </c>
      <c r="E232" s="116" t="s">
        <v>4112</v>
      </c>
      <c r="F232" s="139" t="s">
        <v>246</v>
      </c>
      <c r="G232" s="139" t="s">
        <v>487</v>
      </c>
      <c r="H232" s="139" t="s">
        <v>4042</v>
      </c>
      <c r="I232" s="118" t="s">
        <v>487</v>
      </c>
      <c r="J232" s="116" t="s">
        <v>2327</v>
      </c>
      <c r="K232" s="116"/>
      <c r="L232" s="116" t="s">
        <v>3983</v>
      </c>
      <c r="M232" s="116" t="s">
        <v>3984</v>
      </c>
      <c r="N232" s="121">
        <v>45469</v>
      </c>
      <c r="O232" s="116" t="s">
        <v>4105</v>
      </c>
      <c r="P232" s="116" t="s">
        <v>4105</v>
      </c>
      <c r="Q232" s="168">
        <v>4562</v>
      </c>
      <c r="R232" s="116"/>
      <c r="S232" s="146"/>
      <c r="T232" s="700"/>
      <c r="U232" s="8" t="s">
        <v>12</v>
      </c>
      <c r="V232" s="8"/>
    </row>
    <row r="233" spans="1:22" s="9" customFormat="1" ht="26.5" thickBot="1">
      <c r="A233" s="114" t="s">
        <v>441</v>
      </c>
      <c r="B233" s="115" t="s">
        <v>481</v>
      </c>
      <c r="C233" s="116" t="s">
        <v>4113</v>
      </c>
      <c r="D233" s="116" t="s">
        <v>4040</v>
      </c>
      <c r="E233" s="116" t="s">
        <v>4114</v>
      </c>
      <c r="F233" s="139" t="s">
        <v>246</v>
      </c>
      <c r="G233" s="139" t="s">
        <v>487</v>
      </c>
      <c r="H233" s="139" t="s">
        <v>4042</v>
      </c>
      <c r="I233" s="118" t="s">
        <v>487</v>
      </c>
      <c r="J233" s="116" t="s">
        <v>2327</v>
      </c>
      <c r="K233" s="116"/>
      <c r="L233" s="116" t="s">
        <v>4115</v>
      </c>
      <c r="M233" s="116" t="s">
        <v>4116</v>
      </c>
      <c r="N233" s="121">
        <v>45475</v>
      </c>
      <c r="O233" s="116" t="s">
        <v>4117</v>
      </c>
      <c r="P233" s="116" t="s">
        <v>4118</v>
      </c>
      <c r="Q233" s="168">
        <v>1113.25</v>
      </c>
      <c r="R233" s="116"/>
      <c r="S233" s="146"/>
      <c r="T233" s="700"/>
      <c r="U233" s="8" t="s">
        <v>12</v>
      </c>
      <c r="V233" s="8"/>
    </row>
    <row r="234" spans="1:22" s="9" customFormat="1" ht="39.5" thickBot="1">
      <c r="A234" s="114" t="s">
        <v>441</v>
      </c>
      <c r="B234" s="115" t="s">
        <v>481</v>
      </c>
      <c r="C234" s="116" t="s">
        <v>4119</v>
      </c>
      <c r="D234" s="116" t="s">
        <v>4047</v>
      </c>
      <c r="E234" s="116" t="s">
        <v>4120</v>
      </c>
      <c r="F234" s="139" t="s">
        <v>446</v>
      </c>
      <c r="G234" s="139" t="s">
        <v>508</v>
      </c>
      <c r="H234" s="139" t="s">
        <v>4049</v>
      </c>
      <c r="I234" s="118" t="s">
        <v>487</v>
      </c>
      <c r="J234" s="116" t="s">
        <v>2327</v>
      </c>
      <c r="K234" s="116"/>
      <c r="L234" s="116" t="s">
        <v>4121</v>
      </c>
      <c r="M234" s="116" t="s">
        <v>4122</v>
      </c>
      <c r="N234" s="121">
        <v>45400</v>
      </c>
      <c r="O234" s="116" t="s">
        <v>4123</v>
      </c>
      <c r="P234" s="116" t="s">
        <v>4095</v>
      </c>
      <c r="Q234" s="168">
        <v>1080.3</v>
      </c>
      <c r="R234" s="116"/>
      <c r="S234" s="146"/>
      <c r="T234" s="700"/>
      <c r="U234" s="8" t="s">
        <v>12</v>
      </c>
      <c r="V234" s="8"/>
    </row>
    <row r="235" spans="1:22" s="9" customFormat="1" ht="26.5" thickBot="1">
      <c r="A235" s="114" t="s">
        <v>441</v>
      </c>
      <c r="B235" s="115" t="s">
        <v>481</v>
      </c>
      <c r="C235" s="116" t="s">
        <v>4023</v>
      </c>
      <c r="D235" s="116" t="s">
        <v>4124</v>
      </c>
      <c r="E235" s="116" t="s">
        <v>4125</v>
      </c>
      <c r="F235" s="139" t="s">
        <v>446</v>
      </c>
      <c r="G235" s="139" t="s">
        <v>508</v>
      </c>
      <c r="H235" s="139" t="s">
        <v>3975</v>
      </c>
      <c r="I235" s="118" t="s">
        <v>487</v>
      </c>
      <c r="J235" s="116" t="s">
        <v>2327</v>
      </c>
      <c r="K235" s="116"/>
      <c r="L235" s="116" t="s">
        <v>4026</v>
      </c>
      <c r="M235" s="116">
        <v>54256861</v>
      </c>
      <c r="N235" s="121">
        <v>45482</v>
      </c>
      <c r="O235" s="116" t="s">
        <v>4126</v>
      </c>
      <c r="P235" s="116" t="s">
        <v>4033</v>
      </c>
      <c r="Q235" s="168">
        <v>4900</v>
      </c>
      <c r="R235" s="4"/>
      <c r="S235" s="4"/>
      <c r="T235" s="725"/>
      <c r="U235" s="8" t="s">
        <v>12</v>
      </c>
      <c r="V235" s="8"/>
    </row>
    <row r="236" spans="1:22" s="9" customFormat="1" ht="39.5" thickBot="1">
      <c r="A236" s="114" t="s">
        <v>441</v>
      </c>
      <c r="B236" s="115" t="s">
        <v>481</v>
      </c>
      <c r="C236" s="116" t="s">
        <v>4127</v>
      </c>
      <c r="D236" s="116" t="s">
        <v>4128</v>
      </c>
      <c r="E236" s="116" t="s">
        <v>4129</v>
      </c>
      <c r="F236" s="139" t="s">
        <v>446</v>
      </c>
      <c r="G236" s="139" t="s">
        <v>508</v>
      </c>
      <c r="H236" s="139" t="s">
        <v>3997</v>
      </c>
      <c r="I236" s="118" t="s">
        <v>487</v>
      </c>
      <c r="J236" s="116" t="s">
        <v>2327</v>
      </c>
      <c r="K236" s="116"/>
      <c r="L236" s="116" t="s">
        <v>4085</v>
      </c>
      <c r="M236" s="116" t="s">
        <v>4086</v>
      </c>
      <c r="N236" s="121">
        <v>45505</v>
      </c>
      <c r="O236" s="116" t="s">
        <v>4001</v>
      </c>
      <c r="P236" s="116" t="s">
        <v>4130</v>
      </c>
      <c r="Q236" s="168">
        <v>3000</v>
      </c>
      <c r="R236" s="4"/>
      <c r="S236" s="4"/>
      <c r="T236" s="725"/>
      <c r="U236" s="8" t="s">
        <v>12</v>
      </c>
      <c r="V236" s="8"/>
    </row>
    <row r="237" spans="1:22" s="9" customFormat="1" ht="26.5" thickBot="1">
      <c r="A237" s="114" t="s">
        <v>441</v>
      </c>
      <c r="B237" s="115" t="s">
        <v>481</v>
      </c>
      <c r="C237" s="116" t="s">
        <v>4131</v>
      </c>
      <c r="D237" s="116" t="s">
        <v>4040</v>
      </c>
      <c r="E237" s="116" t="s">
        <v>4132</v>
      </c>
      <c r="F237" s="139" t="s">
        <v>246</v>
      </c>
      <c r="G237" s="139" t="s">
        <v>487</v>
      </c>
      <c r="H237" s="139" t="s">
        <v>4042</v>
      </c>
      <c r="I237" s="118" t="s">
        <v>487</v>
      </c>
      <c r="J237" s="116" t="s">
        <v>2327</v>
      </c>
      <c r="K237" s="116"/>
      <c r="L237" s="116" t="s">
        <v>4133</v>
      </c>
      <c r="M237" s="116">
        <v>31322034</v>
      </c>
      <c r="N237" s="121">
        <v>45475</v>
      </c>
      <c r="O237" s="116" t="s">
        <v>4134</v>
      </c>
      <c r="P237" s="116" t="s">
        <v>4130</v>
      </c>
      <c r="Q237" s="168">
        <v>1000</v>
      </c>
      <c r="R237" s="4"/>
      <c r="S237" s="4"/>
      <c r="T237" s="725"/>
      <c r="U237" s="8" t="s">
        <v>12</v>
      </c>
      <c r="V237" s="8"/>
    </row>
    <row r="238" spans="1:22" s="9" customFormat="1" ht="26.5" thickBot="1">
      <c r="A238" s="114" t="s">
        <v>441</v>
      </c>
      <c r="B238" s="115" t="s">
        <v>481</v>
      </c>
      <c r="C238" s="116" t="s">
        <v>4039</v>
      </c>
      <c r="D238" s="116" t="s">
        <v>4040</v>
      </c>
      <c r="E238" s="116" t="s">
        <v>4135</v>
      </c>
      <c r="F238" s="139" t="s">
        <v>246</v>
      </c>
      <c r="G238" s="139" t="s">
        <v>487</v>
      </c>
      <c r="H238" s="139" t="s">
        <v>4042</v>
      </c>
      <c r="I238" s="118" t="s">
        <v>487</v>
      </c>
      <c r="J238" s="116" t="s">
        <v>2327</v>
      </c>
      <c r="K238" s="116"/>
      <c r="L238" s="116" t="s">
        <v>4043</v>
      </c>
      <c r="M238" s="116">
        <v>34122885</v>
      </c>
      <c r="N238" s="121">
        <v>45573</v>
      </c>
      <c r="O238" s="116" t="s">
        <v>4136</v>
      </c>
      <c r="P238" s="116" t="s">
        <v>4137</v>
      </c>
      <c r="Q238" s="168">
        <v>4940</v>
      </c>
      <c r="R238" s="4"/>
      <c r="S238" s="4"/>
      <c r="T238" s="725"/>
      <c r="U238" s="8" t="s">
        <v>12</v>
      </c>
      <c r="V238" s="8"/>
    </row>
    <row r="239" spans="1:22" s="9" customFormat="1" ht="39.5" thickBot="1">
      <c r="A239" s="114" t="s">
        <v>441</v>
      </c>
      <c r="B239" s="115" t="s">
        <v>481</v>
      </c>
      <c r="C239" s="116" t="s">
        <v>4138</v>
      </c>
      <c r="D239" s="116" t="s">
        <v>4139</v>
      </c>
      <c r="E239" s="116" t="s">
        <v>4140</v>
      </c>
      <c r="F239" s="139" t="s">
        <v>446</v>
      </c>
      <c r="G239" s="139" t="s">
        <v>508</v>
      </c>
      <c r="H239" s="139" t="s">
        <v>4012</v>
      </c>
      <c r="I239" s="118" t="s">
        <v>487</v>
      </c>
      <c r="J239" s="116" t="s">
        <v>2327</v>
      </c>
      <c r="K239" s="116"/>
      <c r="L239" s="116" t="s">
        <v>4141</v>
      </c>
      <c r="M239" s="116" t="s">
        <v>4142</v>
      </c>
      <c r="N239" s="121">
        <v>45572</v>
      </c>
      <c r="O239" s="116" t="s">
        <v>4143</v>
      </c>
      <c r="P239" s="116" t="s">
        <v>4033</v>
      </c>
      <c r="Q239" s="168">
        <v>4979.54</v>
      </c>
      <c r="R239" s="4"/>
      <c r="S239" s="4"/>
      <c r="T239" s="725"/>
      <c r="U239" s="8" t="s">
        <v>12</v>
      </c>
      <c r="V239" s="8"/>
    </row>
    <row r="240" spans="1:22" s="9" customFormat="1" ht="52.5" thickBot="1">
      <c r="A240" s="114" t="s">
        <v>441</v>
      </c>
      <c r="B240" s="115" t="s">
        <v>481</v>
      </c>
      <c r="C240" s="116" t="s">
        <v>4144</v>
      </c>
      <c r="D240" s="116" t="s">
        <v>4047</v>
      </c>
      <c r="E240" s="116" t="s">
        <v>4145</v>
      </c>
      <c r="F240" s="139" t="s">
        <v>446</v>
      </c>
      <c r="G240" s="139" t="s">
        <v>508</v>
      </c>
      <c r="H240" s="139" t="s">
        <v>4049</v>
      </c>
      <c r="I240" s="118" t="s">
        <v>487</v>
      </c>
      <c r="J240" s="116" t="s">
        <v>2327</v>
      </c>
      <c r="K240" s="116"/>
      <c r="L240" s="116" t="s">
        <v>4146</v>
      </c>
      <c r="M240" s="116">
        <v>31321895</v>
      </c>
      <c r="N240" s="121">
        <v>45588</v>
      </c>
      <c r="O240" s="116" t="s">
        <v>4147</v>
      </c>
      <c r="P240" s="116" t="s">
        <v>4022</v>
      </c>
      <c r="Q240" s="168">
        <v>750</v>
      </c>
      <c r="R240" s="4"/>
      <c r="S240" s="4"/>
      <c r="T240" s="725"/>
      <c r="U240" s="8" t="s">
        <v>12</v>
      </c>
      <c r="V240" s="8"/>
    </row>
    <row r="241" spans="1:22" s="9" customFormat="1" ht="39.5" thickBot="1">
      <c r="A241" s="114" t="s">
        <v>441</v>
      </c>
      <c r="B241" s="115" t="s">
        <v>481</v>
      </c>
      <c r="C241" s="116" t="s">
        <v>4148</v>
      </c>
      <c r="D241" s="116" t="s">
        <v>4149</v>
      </c>
      <c r="E241" s="116" t="s">
        <v>4150</v>
      </c>
      <c r="F241" s="139" t="s">
        <v>446</v>
      </c>
      <c r="G241" s="139" t="s">
        <v>508</v>
      </c>
      <c r="H241" s="139" t="s">
        <v>4049</v>
      </c>
      <c r="I241" s="118" t="s">
        <v>487</v>
      </c>
      <c r="J241" s="116" t="s">
        <v>2327</v>
      </c>
      <c r="K241" s="116"/>
      <c r="L241" s="116" t="s">
        <v>4151</v>
      </c>
      <c r="M241" s="116" t="s">
        <v>4152</v>
      </c>
      <c r="N241" s="121">
        <v>45615</v>
      </c>
      <c r="O241" s="116">
        <v>2024</v>
      </c>
      <c r="P241" s="116"/>
      <c r="Q241" s="168">
        <v>0</v>
      </c>
      <c r="R241" s="4"/>
      <c r="S241" s="4"/>
      <c r="T241" s="725"/>
      <c r="U241" s="8" t="s">
        <v>2198</v>
      </c>
      <c r="V241" s="8" t="s">
        <v>2330</v>
      </c>
    </row>
    <row r="242" spans="1:22" s="9" customFormat="1" ht="39.5" thickBot="1">
      <c r="A242" s="114" t="s">
        <v>441</v>
      </c>
      <c r="B242" s="115" t="s">
        <v>481</v>
      </c>
      <c r="C242" s="116" t="s">
        <v>4153</v>
      </c>
      <c r="D242" s="116" t="s">
        <v>4040</v>
      </c>
      <c r="E242" s="116" t="s">
        <v>4154</v>
      </c>
      <c r="F242" s="139" t="s">
        <v>246</v>
      </c>
      <c r="G242" s="139" t="s">
        <v>487</v>
      </c>
      <c r="H242" s="139" t="s">
        <v>4042</v>
      </c>
      <c r="I242" s="118" t="s">
        <v>487</v>
      </c>
      <c r="J242" s="116" t="s">
        <v>2327</v>
      </c>
      <c r="K242" s="116"/>
      <c r="L242" s="116" t="s">
        <v>4133</v>
      </c>
      <c r="M242" s="116">
        <v>31322034</v>
      </c>
      <c r="N242" s="121">
        <v>45602</v>
      </c>
      <c r="O242" s="116" t="s">
        <v>4155</v>
      </c>
      <c r="P242" s="116" t="s">
        <v>4156</v>
      </c>
      <c r="Q242" s="168">
        <v>180</v>
      </c>
      <c r="R242" s="4"/>
      <c r="S242" s="4"/>
      <c r="T242" s="725"/>
      <c r="U242" s="8" t="s">
        <v>12</v>
      </c>
      <c r="V242" s="8"/>
    </row>
    <row r="243" spans="1:22" s="9" customFormat="1" ht="26.5" thickBot="1">
      <c r="A243" s="114" t="s">
        <v>441</v>
      </c>
      <c r="B243" s="115" t="s">
        <v>481</v>
      </c>
      <c r="C243" s="116" t="s">
        <v>4157</v>
      </c>
      <c r="D243" s="116" t="s">
        <v>4040</v>
      </c>
      <c r="E243" s="116" t="s">
        <v>4158</v>
      </c>
      <c r="F243" s="139" t="s">
        <v>246</v>
      </c>
      <c r="G243" s="139" t="s">
        <v>487</v>
      </c>
      <c r="H243" s="139" t="s">
        <v>4042</v>
      </c>
      <c r="I243" s="118" t="s">
        <v>487</v>
      </c>
      <c r="J243" s="116" t="s">
        <v>2327</v>
      </c>
      <c r="K243" s="116"/>
      <c r="L243" s="116" t="s">
        <v>3983</v>
      </c>
      <c r="M243" s="116">
        <v>46833323</v>
      </c>
      <c r="N243" s="121">
        <v>45628</v>
      </c>
      <c r="O243" s="116" t="s">
        <v>4159</v>
      </c>
      <c r="P243" s="116" t="s">
        <v>4160</v>
      </c>
      <c r="Q243" s="168">
        <v>0</v>
      </c>
      <c r="R243" s="4"/>
      <c r="S243" s="4"/>
      <c r="T243" s="725"/>
      <c r="U243" s="8" t="s">
        <v>2198</v>
      </c>
      <c r="V243" s="8" t="s">
        <v>2330</v>
      </c>
    </row>
    <row r="244" spans="1:22" s="9" customFormat="1" ht="26.5" thickBot="1">
      <c r="A244" s="114" t="s">
        <v>441</v>
      </c>
      <c r="B244" s="115" t="s">
        <v>532</v>
      </c>
      <c r="C244" s="116" t="s">
        <v>3592</v>
      </c>
      <c r="D244" s="116" t="s">
        <v>4161</v>
      </c>
      <c r="E244" s="116" t="s">
        <v>4162</v>
      </c>
      <c r="F244" s="139" t="s">
        <v>246</v>
      </c>
      <c r="G244" s="139" t="s">
        <v>879</v>
      </c>
      <c r="H244" s="139" t="s">
        <v>889</v>
      </c>
      <c r="I244" s="118" t="s">
        <v>124</v>
      </c>
      <c r="J244" s="116" t="s">
        <v>4162</v>
      </c>
      <c r="K244" s="116" t="s">
        <v>4162</v>
      </c>
      <c r="L244" s="116" t="s">
        <v>4163</v>
      </c>
      <c r="M244" s="131">
        <v>51922339</v>
      </c>
      <c r="N244" s="121">
        <v>45540</v>
      </c>
      <c r="O244" s="116">
        <v>2024</v>
      </c>
      <c r="P244" s="116">
        <v>2024</v>
      </c>
      <c r="Q244" s="168">
        <v>48000</v>
      </c>
      <c r="R244" s="116"/>
      <c r="S244" s="116"/>
      <c r="T244" s="118"/>
      <c r="U244" s="8" t="s">
        <v>12</v>
      </c>
      <c r="V244" s="8"/>
    </row>
    <row r="245" spans="1:22" s="9" customFormat="1" ht="26.5" thickBot="1">
      <c r="A245" s="114" t="s">
        <v>441</v>
      </c>
      <c r="B245" s="115" t="s">
        <v>532</v>
      </c>
      <c r="C245" s="116" t="s">
        <v>4164</v>
      </c>
      <c r="D245" s="116" t="s">
        <v>4165</v>
      </c>
      <c r="E245" s="116" t="s">
        <v>4166</v>
      </c>
      <c r="F245" s="139" t="s">
        <v>246</v>
      </c>
      <c r="G245" s="139" t="s">
        <v>879</v>
      </c>
      <c r="H245" s="139" t="s">
        <v>889</v>
      </c>
      <c r="I245" s="118" t="s">
        <v>124</v>
      </c>
      <c r="J245" s="116" t="s">
        <v>4166</v>
      </c>
      <c r="K245" s="116" t="s">
        <v>4166</v>
      </c>
      <c r="L245" s="116" t="s">
        <v>4167</v>
      </c>
      <c r="M245" s="131">
        <v>47792213</v>
      </c>
      <c r="N245" s="121">
        <v>45471</v>
      </c>
      <c r="O245" s="116">
        <v>2024</v>
      </c>
      <c r="P245" s="116">
        <v>2024</v>
      </c>
      <c r="Q245" s="168">
        <v>5900</v>
      </c>
      <c r="R245" s="116"/>
      <c r="S245" s="116"/>
      <c r="T245" s="118"/>
      <c r="U245" s="8" t="s">
        <v>12</v>
      </c>
      <c r="V245" s="8"/>
    </row>
    <row r="246" spans="1:22" s="9" customFormat="1" ht="26.5" thickBot="1">
      <c r="A246" s="114" t="s">
        <v>441</v>
      </c>
      <c r="B246" s="115" t="s">
        <v>532</v>
      </c>
      <c r="C246" s="116" t="s">
        <v>3592</v>
      </c>
      <c r="D246" s="116" t="s">
        <v>4161</v>
      </c>
      <c r="E246" s="116" t="s">
        <v>4168</v>
      </c>
      <c r="F246" s="139" t="s">
        <v>246</v>
      </c>
      <c r="G246" s="139" t="s">
        <v>879</v>
      </c>
      <c r="H246" s="139" t="s">
        <v>889</v>
      </c>
      <c r="I246" s="118" t="s">
        <v>124</v>
      </c>
      <c r="J246" s="116" t="s">
        <v>4168</v>
      </c>
      <c r="K246" s="116" t="s">
        <v>4168</v>
      </c>
      <c r="L246" s="116" t="s">
        <v>3809</v>
      </c>
      <c r="M246" s="131">
        <v>35829052</v>
      </c>
      <c r="N246" s="121">
        <v>45548</v>
      </c>
      <c r="O246" s="116">
        <v>2024</v>
      </c>
      <c r="P246" s="116">
        <v>2024</v>
      </c>
      <c r="Q246" s="168">
        <v>1000</v>
      </c>
      <c r="R246" s="116"/>
      <c r="S246" s="116"/>
      <c r="T246" s="118"/>
      <c r="U246" s="8" t="s">
        <v>12</v>
      </c>
      <c r="V246" s="8"/>
    </row>
    <row r="247" spans="1:22" s="9" customFormat="1" ht="26.5" thickBot="1">
      <c r="A247" s="114" t="s">
        <v>441</v>
      </c>
      <c r="B247" s="115" t="s">
        <v>532</v>
      </c>
      <c r="C247" s="116" t="s">
        <v>4169</v>
      </c>
      <c r="D247" s="116" t="s">
        <v>4165</v>
      </c>
      <c r="E247" s="116" t="s">
        <v>4170</v>
      </c>
      <c r="F247" s="139" t="s">
        <v>246</v>
      </c>
      <c r="G247" s="139" t="s">
        <v>879</v>
      </c>
      <c r="H247" s="139" t="s">
        <v>889</v>
      </c>
      <c r="I247" s="118" t="s">
        <v>124</v>
      </c>
      <c r="J247" s="116" t="s">
        <v>4170</v>
      </c>
      <c r="K247" s="116" t="s">
        <v>4170</v>
      </c>
      <c r="L247" s="116" t="s">
        <v>4171</v>
      </c>
      <c r="M247" s="116">
        <v>47488093</v>
      </c>
      <c r="N247" s="121">
        <v>44678</v>
      </c>
      <c r="O247" s="116">
        <v>2022</v>
      </c>
      <c r="P247" s="116">
        <v>2024</v>
      </c>
      <c r="Q247" s="168">
        <v>8781</v>
      </c>
      <c r="R247" s="116"/>
      <c r="S247" s="116"/>
      <c r="T247" s="118"/>
      <c r="U247" s="8" t="s">
        <v>12</v>
      </c>
      <c r="V247" s="8"/>
    </row>
    <row r="248" spans="1:22" s="9" customFormat="1" ht="91.5" thickBot="1">
      <c r="A248" s="114" t="s">
        <v>441</v>
      </c>
      <c r="B248" s="115" t="s">
        <v>532</v>
      </c>
      <c r="C248" s="116" t="s">
        <v>4172</v>
      </c>
      <c r="D248" s="116" t="s">
        <v>4173</v>
      </c>
      <c r="E248" s="116" t="s">
        <v>4174</v>
      </c>
      <c r="F248" s="139" t="s">
        <v>246</v>
      </c>
      <c r="G248" s="139" t="s">
        <v>879</v>
      </c>
      <c r="H248" s="139" t="s">
        <v>889</v>
      </c>
      <c r="I248" s="118" t="s">
        <v>124</v>
      </c>
      <c r="J248" s="116" t="s">
        <v>4174</v>
      </c>
      <c r="K248" s="116" t="s">
        <v>4174</v>
      </c>
      <c r="L248" s="116" t="s">
        <v>4175</v>
      </c>
      <c r="M248" s="116">
        <v>31431372</v>
      </c>
      <c r="N248" s="121">
        <v>42338</v>
      </c>
      <c r="O248" s="116">
        <v>2015</v>
      </c>
      <c r="P248" s="116">
        <v>2024</v>
      </c>
      <c r="Q248" s="168">
        <v>6300</v>
      </c>
      <c r="R248" s="116"/>
      <c r="S248" s="116"/>
      <c r="T248" s="118"/>
      <c r="U248" s="8" t="s">
        <v>12</v>
      </c>
      <c r="V248" s="8"/>
    </row>
    <row r="249" spans="1:22" s="9" customFormat="1" ht="39.5" thickBot="1">
      <c r="A249" s="114" t="s">
        <v>441</v>
      </c>
      <c r="B249" s="115" t="s">
        <v>532</v>
      </c>
      <c r="C249" s="116" t="s">
        <v>4176</v>
      </c>
      <c r="D249" s="116" t="s">
        <v>4173</v>
      </c>
      <c r="E249" s="116" t="s">
        <v>4177</v>
      </c>
      <c r="F249" s="139" t="s">
        <v>246</v>
      </c>
      <c r="G249" s="139" t="s">
        <v>879</v>
      </c>
      <c r="H249" s="139" t="s">
        <v>889</v>
      </c>
      <c r="I249" s="118" t="s">
        <v>124</v>
      </c>
      <c r="J249" s="116" t="s">
        <v>4177</v>
      </c>
      <c r="K249" s="116" t="s">
        <v>4177</v>
      </c>
      <c r="L249" s="116" t="s">
        <v>4178</v>
      </c>
      <c r="M249" s="116">
        <v>48146676</v>
      </c>
      <c r="N249" s="121">
        <v>42367</v>
      </c>
      <c r="O249" s="116">
        <v>2015</v>
      </c>
      <c r="P249" s="116">
        <v>2024</v>
      </c>
      <c r="Q249" s="168">
        <v>5000</v>
      </c>
      <c r="R249" s="116"/>
      <c r="S249" s="116"/>
      <c r="T249" s="118"/>
      <c r="U249" s="8" t="s">
        <v>12</v>
      </c>
      <c r="V249" s="8"/>
    </row>
    <row r="250" spans="1:22" s="9" customFormat="1" ht="26.5" thickBot="1">
      <c r="A250" s="114" t="s">
        <v>441</v>
      </c>
      <c r="B250" s="115" t="s">
        <v>532</v>
      </c>
      <c r="C250" s="116" t="s">
        <v>4169</v>
      </c>
      <c r="D250" s="116" t="s">
        <v>4161</v>
      </c>
      <c r="E250" s="116" t="s">
        <v>4179</v>
      </c>
      <c r="F250" s="139" t="s">
        <v>246</v>
      </c>
      <c r="G250" s="139" t="s">
        <v>879</v>
      </c>
      <c r="H250" s="139" t="s">
        <v>889</v>
      </c>
      <c r="I250" s="118" t="s">
        <v>124</v>
      </c>
      <c r="J250" s="116" t="s">
        <v>4179</v>
      </c>
      <c r="K250" s="116" t="s">
        <v>4179</v>
      </c>
      <c r="L250" s="116" t="s">
        <v>4180</v>
      </c>
      <c r="M250" s="131">
        <v>35763469</v>
      </c>
      <c r="N250" s="121">
        <v>45198</v>
      </c>
      <c r="O250" s="116">
        <v>2023</v>
      </c>
      <c r="P250" s="116">
        <v>2024</v>
      </c>
      <c r="Q250" s="168">
        <v>48000</v>
      </c>
      <c r="R250" s="116"/>
      <c r="S250" s="116"/>
      <c r="T250" s="118"/>
      <c r="U250" s="8" t="s">
        <v>12</v>
      </c>
      <c r="V250" s="8"/>
    </row>
    <row r="251" spans="1:22" s="9" customFormat="1" ht="130.5" thickBot="1">
      <c r="A251" s="114" t="s">
        <v>441</v>
      </c>
      <c r="B251" s="115" t="s">
        <v>532</v>
      </c>
      <c r="C251" s="116" t="s">
        <v>4181</v>
      </c>
      <c r="D251" s="116" t="s">
        <v>4182</v>
      </c>
      <c r="E251" s="116" t="s">
        <v>4183</v>
      </c>
      <c r="F251" s="139" t="s">
        <v>246</v>
      </c>
      <c r="G251" s="139" t="s">
        <v>879</v>
      </c>
      <c r="H251" s="139" t="s">
        <v>889</v>
      </c>
      <c r="I251" s="118" t="s">
        <v>124</v>
      </c>
      <c r="J251" s="127" t="s">
        <v>4184</v>
      </c>
      <c r="K251" s="116" t="s">
        <v>4185</v>
      </c>
      <c r="L251" s="116" t="s">
        <v>384</v>
      </c>
      <c r="M251" s="116">
        <v>31819494</v>
      </c>
      <c r="N251" s="121">
        <v>44880</v>
      </c>
      <c r="O251" s="116">
        <v>2022</v>
      </c>
      <c r="P251" s="116">
        <v>2024</v>
      </c>
      <c r="Q251" s="168">
        <v>8488.92</v>
      </c>
      <c r="R251" s="119" t="s">
        <v>4186</v>
      </c>
      <c r="S251" s="116" t="s">
        <v>4187</v>
      </c>
      <c r="T251" s="118"/>
      <c r="U251" s="8" t="s">
        <v>12</v>
      </c>
      <c r="V251" s="8"/>
    </row>
    <row r="252" spans="1:22" s="9" customFormat="1" ht="169">
      <c r="A252" s="114" t="s">
        <v>441</v>
      </c>
      <c r="B252" s="115" t="s">
        <v>3597</v>
      </c>
      <c r="C252" s="116" t="s">
        <v>4188</v>
      </c>
      <c r="D252" s="116" t="s">
        <v>4189</v>
      </c>
      <c r="E252" s="118" t="s">
        <v>4190</v>
      </c>
      <c r="F252" s="134" t="s">
        <v>3</v>
      </c>
      <c r="G252" s="133" t="s">
        <v>4</v>
      </c>
      <c r="H252" s="133" t="s">
        <v>3621</v>
      </c>
      <c r="I252" s="704" t="s">
        <v>18</v>
      </c>
      <c r="J252" s="116"/>
      <c r="K252" s="116"/>
      <c r="L252" s="116" t="s">
        <v>4191</v>
      </c>
      <c r="M252" s="116">
        <v>177041</v>
      </c>
      <c r="N252" s="121">
        <v>45499</v>
      </c>
      <c r="O252" s="116">
        <v>2024</v>
      </c>
      <c r="P252" s="116">
        <v>2025</v>
      </c>
      <c r="Q252" s="168">
        <v>9859</v>
      </c>
      <c r="R252" s="116" t="s">
        <v>3623</v>
      </c>
      <c r="S252" s="116" t="s">
        <v>4192</v>
      </c>
      <c r="T252" s="118"/>
      <c r="U252" s="8" t="s">
        <v>12</v>
      </c>
      <c r="V252" s="8"/>
    </row>
    <row r="253" spans="1:22" s="9" customFormat="1" ht="299">
      <c r="A253" s="114" t="s">
        <v>441</v>
      </c>
      <c r="B253" s="115" t="s">
        <v>3597</v>
      </c>
      <c r="C253" s="116" t="s">
        <v>4193</v>
      </c>
      <c r="D253" s="116" t="s">
        <v>4189</v>
      </c>
      <c r="E253" s="118" t="s">
        <v>4194</v>
      </c>
      <c r="F253" s="134" t="s">
        <v>3</v>
      </c>
      <c r="G253" s="133" t="s">
        <v>4</v>
      </c>
      <c r="H253" s="133" t="s">
        <v>3621</v>
      </c>
      <c r="I253" s="704" t="s">
        <v>18</v>
      </c>
      <c r="J253" s="116"/>
      <c r="K253" s="116"/>
      <c r="L253" s="116" t="s">
        <v>4191</v>
      </c>
      <c r="M253" s="116">
        <v>177041</v>
      </c>
      <c r="N253" s="121">
        <v>45594</v>
      </c>
      <c r="O253" s="116">
        <v>2024</v>
      </c>
      <c r="P253" s="116">
        <v>2025</v>
      </c>
      <c r="Q253" s="168">
        <v>42000</v>
      </c>
      <c r="R253" s="116" t="s">
        <v>3623</v>
      </c>
      <c r="S253" s="116" t="s">
        <v>4195</v>
      </c>
      <c r="T253" s="705"/>
      <c r="U253" s="8" t="s">
        <v>12</v>
      </c>
      <c r="V253" s="8"/>
    </row>
    <row r="254" spans="1:22" s="9" customFormat="1" ht="156">
      <c r="A254" s="114" t="s">
        <v>441</v>
      </c>
      <c r="B254" s="115" t="s">
        <v>3597</v>
      </c>
      <c r="C254" s="116" t="s">
        <v>4196</v>
      </c>
      <c r="D254" s="116" t="s">
        <v>4189</v>
      </c>
      <c r="E254" s="118" t="s">
        <v>4197</v>
      </c>
      <c r="F254" s="134" t="s">
        <v>3</v>
      </c>
      <c r="G254" s="133" t="s">
        <v>4</v>
      </c>
      <c r="H254" s="133" t="s">
        <v>3621</v>
      </c>
      <c r="I254" s="704" t="s">
        <v>18</v>
      </c>
      <c r="J254" s="116"/>
      <c r="K254" s="116"/>
      <c r="L254" s="116" t="s">
        <v>4198</v>
      </c>
      <c r="M254" s="116"/>
      <c r="N254" s="121">
        <v>45975</v>
      </c>
      <c r="O254" s="116">
        <v>2024</v>
      </c>
      <c r="P254" s="116">
        <v>2025</v>
      </c>
      <c r="Q254" s="168">
        <v>8417</v>
      </c>
      <c r="R254" s="116" t="s">
        <v>3623</v>
      </c>
      <c r="S254" s="116" t="s">
        <v>4199</v>
      </c>
      <c r="T254" s="705"/>
      <c r="U254" s="8" t="s">
        <v>12</v>
      </c>
      <c r="V254" s="8"/>
    </row>
    <row r="255" spans="1:22" s="9" customFormat="1" ht="273">
      <c r="A255" s="114" t="s">
        <v>441</v>
      </c>
      <c r="B255" s="115" t="s">
        <v>3597</v>
      </c>
      <c r="C255" s="116" t="s">
        <v>4200</v>
      </c>
      <c r="D255" s="116" t="s">
        <v>4189</v>
      </c>
      <c r="E255" s="118" t="s">
        <v>4201</v>
      </c>
      <c r="F255" s="134" t="s">
        <v>3</v>
      </c>
      <c r="G255" s="133" t="s">
        <v>4</v>
      </c>
      <c r="H255" s="133" t="s">
        <v>3621</v>
      </c>
      <c r="I255" s="704" t="s">
        <v>18</v>
      </c>
      <c r="J255" s="116"/>
      <c r="K255" s="116"/>
      <c r="L255" s="116" t="s">
        <v>4191</v>
      </c>
      <c r="M255" s="116">
        <v>177041</v>
      </c>
      <c r="N255" s="121">
        <v>45278</v>
      </c>
      <c r="O255" s="116">
        <v>2023</v>
      </c>
      <c r="P255" s="116">
        <v>2024</v>
      </c>
      <c r="Q255" s="168">
        <v>10000</v>
      </c>
      <c r="R255" s="116" t="s">
        <v>3623</v>
      </c>
      <c r="S255" s="116" t="s">
        <v>4202</v>
      </c>
      <c r="T255" s="705"/>
      <c r="U255" s="8" t="s">
        <v>12</v>
      </c>
      <c r="V255" s="8"/>
    </row>
    <row r="256" spans="1:22" s="9" customFormat="1" ht="156">
      <c r="A256" s="114" t="s">
        <v>441</v>
      </c>
      <c r="B256" s="115" t="s">
        <v>3597</v>
      </c>
      <c r="C256" s="116" t="s">
        <v>4203</v>
      </c>
      <c r="D256" s="116" t="s">
        <v>4189</v>
      </c>
      <c r="E256" s="118" t="s">
        <v>4204</v>
      </c>
      <c r="F256" s="134" t="s">
        <v>3</v>
      </c>
      <c r="G256" s="133" t="s">
        <v>4</v>
      </c>
      <c r="H256" s="133" t="s">
        <v>3621</v>
      </c>
      <c r="I256" s="704" t="s">
        <v>18</v>
      </c>
      <c r="J256" s="116"/>
      <c r="K256" s="116"/>
      <c r="L256" s="116" t="s">
        <v>4191</v>
      </c>
      <c r="M256" s="116">
        <v>177041</v>
      </c>
      <c r="N256" s="121">
        <v>45278</v>
      </c>
      <c r="O256" s="116">
        <v>2023</v>
      </c>
      <c r="P256" s="116">
        <v>2024</v>
      </c>
      <c r="Q256" s="168">
        <v>22000</v>
      </c>
      <c r="R256" s="116" t="s">
        <v>3623</v>
      </c>
      <c r="S256" s="116" t="s">
        <v>4205</v>
      </c>
      <c r="T256" s="705"/>
      <c r="U256" s="8" t="s">
        <v>12</v>
      </c>
      <c r="V256" s="8"/>
    </row>
    <row r="257" spans="1:22" s="9" customFormat="1" ht="39">
      <c r="A257" s="114" t="s">
        <v>441</v>
      </c>
      <c r="B257" s="115" t="s">
        <v>3597</v>
      </c>
      <c r="C257" s="116" t="s">
        <v>4206</v>
      </c>
      <c r="D257" s="116" t="s">
        <v>3665</v>
      </c>
      <c r="E257" s="118" t="s">
        <v>4207</v>
      </c>
      <c r="F257" s="133" t="s">
        <v>446</v>
      </c>
      <c r="G257" s="707" t="s">
        <v>457</v>
      </c>
      <c r="H257" s="133" t="s">
        <v>3601</v>
      </c>
      <c r="I257" s="704" t="s">
        <v>459</v>
      </c>
      <c r="J257" s="116"/>
      <c r="K257" s="116"/>
      <c r="L257" s="116" t="s">
        <v>4208</v>
      </c>
      <c r="M257" s="116">
        <v>44407793</v>
      </c>
      <c r="N257" s="121">
        <v>45376</v>
      </c>
      <c r="O257" s="116">
        <v>2024</v>
      </c>
      <c r="P257" s="116">
        <v>2024</v>
      </c>
      <c r="Q257" s="168">
        <v>12450</v>
      </c>
      <c r="R257" s="116" t="s">
        <v>3630</v>
      </c>
      <c r="S257" s="116" t="s">
        <v>4209</v>
      </c>
      <c r="T257" s="705"/>
      <c r="U257" s="8" t="s">
        <v>12</v>
      </c>
      <c r="V257" s="8"/>
    </row>
    <row r="258" spans="1:22" s="9" customFormat="1" ht="39">
      <c r="A258" s="114" t="s">
        <v>441</v>
      </c>
      <c r="B258" s="115" t="s">
        <v>3597</v>
      </c>
      <c r="C258" s="116" t="s">
        <v>4210</v>
      </c>
      <c r="D258" s="116" t="s">
        <v>3639</v>
      </c>
      <c r="E258" s="706" t="s">
        <v>4211</v>
      </c>
      <c r="F258" s="133" t="s">
        <v>446</v>
      </c>
      <c r="G258" s="707" t="s">
        <v>457</v>
      </c>
      <c r="H258" s="133" t="s">
        <v>3601</v>
      </c>
      <c r="I258" s="704" t="s">
        <v>459</v>
      </c>
      <c r="J258" s="116"/>
      <c r="K258" s="116"/>
      <c r="L258" s="116" t="s">
        <v>4212</v>
      </c>
      <c r="M258" s="116">
        <v>37924168</v>
      </c>
      <c r="N258" s="121">
        <v>45387</v>
      </c>
      <c r="O258" s="116">
        <v>2024</v>
      </c>
      <c r="P258" s="116">
        <v>2024</v>
      </c>
      <c r="Q258" s="168">
        <v>2112</v>
      </c>
      <c r="R258" s="116" t="s">
        <v>3630</v>
      </c>
      <c r="S258" s="116" t="s">
        <v>4209</v>
      </c>
      <c r="T258" s="705"/>
      <c r="U258" s="8" t="s">
        <v>12</v>
      </c>
      <c r="V258" s="8"/>
    </row>
    <row r="259" spans="1:22" s="9" customFormat="1" ht="39">
      <c r="A259" s="114" t="s">
        <v>441</v>
      </c>
      <c r="B259" s="115" t="s">
        <v>3597</v>
      </c>
      <c r="C259" s="116" t="s">
        <v>4213</v>
      </c>
      <c r="D259" s="116" t="s">
        <v>3639</v>
      </c>
      <c r="E259" s="706" t="s">
        <v>4214</v>
      </c>
      <c r="F259" s="133" t="s">
        <v>446</v>
      </c>
      <c r="G259" s="707" t="s">
        <v>457</v>
      </c>
      <c r="H259" s="133" t="s">
        <v>3601</v>
      </c>
      <c r="I259" s="704" t="s">
        <v>459</v>
      </c>
      <c r="J259" s="116"/>
      <c r="K259" s="116"/>
      <c r="L259" s="116" t="s">
        <v>4215</v>
      </c>
      <c r="M259" s="116">
        <v>36755737</v>
      </c>
      <c r="N259" s="121">
        <v>45387</v>
      </c>
      <c r="O259" s="116">
        <v>2024</v>
      </c>
      <c r="P259" s="116">
        <v>2024</v>
      </c>
      <c r="Q259" s="168">
        <v>2112</v>
      </c>
      <c r="R259" s="116" t="s">
        <v>3630</v>
      </c>
      <c r="S259" s="116" t="s">
        <v>4209</v>
      </c>
      <c r="T259" s="705"/>
      <c r="U259" s="8" t="s">
        <v>12</v>
      </c>
      <c r="V259" s="8"/>
    </row>
    <row r="260" spans="1:22" s="9" customFormat="1" ht="52">
      <c r="A260" s="114" t="s">
        <v>441</v>
      </c>
      <c r="B260" s="115" t="s">
        <v>3597</v>
      </c>
      <c r="C260" s="116" t="s">
        <v>4216</v>
      </c>
      <c r="D260" s="116" t="s">
        <v>3639</v>
      </c>
      <c r="E260" s="706" t="s">
        <v>4217</v>
      </c>
      <c r="F260" s="133" t="s">
        <v>446</v>
      </c>
      <c r="G260" s="707" t="s">
        <v>457</v>
      </c>
      <c r="H260" s="133" t="s">
        <v>3601</v>
      </c>
      <c r="I260" s="704" t="s">
        <v>459</v>
      </c>
      <c r="J260" s="116"/>
      <c r="K260" s="116"/>
      <c r="L260" s="116" t="s">
        <v>4212</v>
      </c>
      <c r="M260" s="116">
        <v>37924168</v>
      </c>
      <c r="N260" s="121">
        <v>45502</v>
      </c>
      <c r="O260" s="116">
        <v>2024</v>
      </c>
      <c r="P260" s="116">
        <v>2024</v>
      </c>
      <c r="Q260" s="168">
        <v>30312</v>
      </c>
      <c r="R260" s="116" t="s">
        <v>3630</v>
      </c>
      <c r="S260" s="116" t="s">
        <v>4218</v>
      </c>
      <c r="T260" s="705"/>
      <c r="U260" s="8" t="s">
        <v>12</v>
      </c>
      <c r="V260" s="8"/>
    </row>
    <row r="261" spans="1:22" s="9" customFormat="1" ht="52">
      <c r="A261" s="114" t="s">
        <v>441</v>
      </c>
      <c r="B261" s="115" t="s">
        <v>3597</v>
      </c>
      <c r="C261" s="116" t="s">
        <v>4219</v>
      </c>
      <c r="D261" s="116" t="s">
        <v>3639</v>
      </c>
      <c r="E261" s="706" t="s">
        <v>4220</v>
      </c>
      <c r="F261" s="133" t="s">
        <v>446</v>
      </c>
      <c r="G261" s="707" t="s">
        <v>457</v>
      </c>
      <c r="H261" s="133" t="s">
        <v>3601</v>
      </c>
      <c r="I261" s="704" t="s">
        <v>459</v>
      </c>
      <c r="J261" s="116"/>
      <c r="K261" s="116"/>
      <c r="L261" s="116" t="s">
        <v>4215</v>
      </c>
      <c r="M261" s="116">
        <v>36755737</v>
      </c>
      <c r="N261" s="121">
        <v>45502</v>
      </c>
      <c r="O261" s="116">
        <v>2024</v>
      </c>
      <c r="P261" s="116">
        <v>2024</v>
      </c>
      <c r="Q261" s="168">
        <v>34272</v>
      </c>
      <c r="R261" s="116" t="s">
        <v>3630</v>
      </c>
      <c r="S261" s="116" t="s">
        <v>4218</v>
      </c>
      <c r="T261" s="705"/>
      <c r="U261" s="8" t="s">
        <v>12</v>
      </c>
      <c r="V261" s="8"/>
    </row>
    <row r="262" spans="1:22" s="9" customFormat="1" ht="39">
      <c r="A262" s="114" t="s">
        <v>441</v>
      </c>
      <c r="B262" s="115" t="s">
        <v>3597</v>
      </c>
      <c r="C262" s="116" t="s">
        <v>4221</v>
      </c>
      <c r="D262" s="116" t="s">
        <v>3639</v>
      </c>
      <c r="E262" s="118" t="s">
        <v>4222</v>
      </c>
      <c r="F262" s="133" t="s">
        <v>446</v>
      </c>
      <c r="G262" s="707" t="s">
        <v>457</v>
      </c>
      <c r="H262" s="133" t="s">
        <v>3601</v>
      </c>
      <c r="I262" s="704" t="s">
        <v>459</v>
      </c>
      <c r="J262" s="116"/>
      <c r="K262" s="116"/>
      <c r="L262" s="116" t="s">
        <v>4223</v>
      </c>
      <c r="M262" s="140" t="s">
        <v>4224</v>
      </c>
      <c r="N262" s="121">
        <v>45617</v>
      </c>
      <c r="O262" s="116">
        <v>2023</v>
      </c>
      <c r="P262" s="116">
        <v>2024</v>
      </c>
      <c r="Q262" s="168">
        <v>11520</v>
      </c>
      <c r="R262" s="116" t="s">
        <v>3630</v>
      </c>
      <c r="S262" s="116" t="s">
        <v>4225</v>
      </c>
      <c r="T262" s="705"/>
      <c r="U262" s="8" t="s">
        <v>12</v>
      </c>
      <c r="V262" s="8"/>
    </row>
    <row r="263" spans="1:22" s="9" customFormat="1" ht="39">
      <c r="A263" s="114" t="s">
        <v>441</v>
      </c>
      <c r="B263" s="115" t="s">
        <v>3597</v>
      </c>
      <c r="C263" s="116" t="s">
        <v>4226</v>
      </c>
      <c r="D263" s="116" t="s">
        <v>3639</v>
      </c>
      <c r="E263" s="118" t="s">
        <v>4227</v>
      </c>
      <c r="F263" s="133" t="s">
        <v>446</v>
      </c>
      <c r="G263" s="707" t="s">
        <v>457</v>
      </c>
      <c r="H263" s="133" t="s">
        <v>3601</v>
      </c>
      <c r="I263" s="704" t="s">
        <v>459</v>
      </c>
      <c r="J263" s="116"/>
      <c r="K263" s="116"/>
      <c r="L263" s="116" t="s">
        <v>4223</v>
      </c>
      <c r="M263" s="140" t="s">
        <v>4224</v>
      </c>
      <c r="N263" s="121">
        <v>45467</v>
      </c>
      <c r="O263" s="116">
        <v>2024</v>
      </c>
      <c r="P263" s="116">
        <v>2024</v>
      </c>
      <c r="Q263" s="168">
        <v>14148</v>
      </c>
      <c r="R263" s="116" t="s">
        <v>3630</v>
      </c>
      <c r="S263" s="116" t="s">
        <v>4228</v>
      </c>
      <c r="T263" s="705"/>
      <c r="U263" s="8" t="s">
        <v>12</v>
      </c>
      <c r="V263" s="8"/>
    </row>
    <row r="264" spans="1:22" s="9" customFormat="1" ht="39.5" thickBot="1">
      <c r="A264" s="114" t="s">
        <v>441</v>
      </c>
      <c r="B264" s="115" t="s">
        <v>3597</v>
      </c>
      <c r="C264" s="116" t="s">
        <v>4226</v>
      </c>
      <c r="D264" s="116" t="s">
        <v>3639</v>
      </c>
      <c r="E264" s="118" t="s">
        <v>4229</v>
      </c>
      <c r="F264" s="133" t="s">
        <v>446</v>
      </c>
      <c r="G264" s="707" t="s">
        <v>457</v>
      </c>
      <c r="H264" s="133" t="s">
        <v>3601</v>
      </c>
      <c r="I264" s="704" t="s">
        <v>459</v>
      </c>
      <c r="J264" s="116"/>
      <c r="K264" s="116"/>
      <c r="L264" s="116" t="s">
        <v>4223</v>
      </c>
      <c r="M264" s="140" t="s">
        <v>4224</v>
      </c>
      <c r="N264" s="121">
        <v>45467</v>
      </c>
      <c r="O264" s="116">
        <v>2024</v>
      </c>
      <c r="P264" s="116">
        <v>2024</v>
      </c>
      <c r="Q264" s="168">
        <v>4200</v>
      </c>
      <c r="R264" s="116" t="s">
        <v>3630</v>
      </c>
      <c r="S264" s="116" t="s">
        <v>4228</v>
      </c>
      <c r="T264" s="705"/>
      <c r="U264" s="8" t="s">
        <v>12</v>
      </c>
      <c r="V264" s="8"/>
    </row>
    <row r="265" spans="1:22" s="9" customFormat="1" ht="363" thickBot="1">
      <c r="A265" s="726" t="s">
        <v>441</v>
      </c>
      <c r="B265" s="727" t="s">
        <v>553</v>
      </c>
      <c r="C265" s="106" t="s">
        <v>4230</v>
      </c>
      <c r="D265" s="106" t="s">
        <v>4231</v>
      </c>
      <c r="E265" s="106" t="s">
        <v>4232</v>
      </c>
      <c r="F265" s="139" t="s">
        <v>446</v>
      </c>
      <c r="G265" s="139" t="s">
        <v>565</v>
      </c>
      <c r="H265" s="139" t="s">
        <v>657</v>
      </c>
      <c r="I265" s="705" t="s">
        <v>567</v>
      </c>
      <c r="J265" s="106"/>
      <c r="K265" s="106"/>
      <c r="L265" s="106" t="s">
        <v>4233</v>
      </c>
      <c r="M265" s="106" t="s">
        <v>4234</v>
      </c>
      <c r="N265" s="728"/>
      <c r="O265" s="106">
        <v>2023</v>
      </c>
      <c r="P265" s="106">
        <v>2024</v>
      </c>
      <c r="Q265" s="729">
        <v>27684</v>
      </c>
      <c r="R265" s="106"/>
      <c r="S265" s="106" t="s">
        <v>4235</v>
      </c>
      <c r="T265" s="705"/>
      <c r="U265" s="8" t="s">
        <v>12</v>
      </c>
      <c r="V265" s="8"/>
    </row>
    <row r="266" spans="1:22" s="9" customFormat="1" ht="250.5" thickBot="1">
      <c r="A266" s="726" t="s">
        <v>441</v>
      </c>
      <c r="B266" s="727" t="s">
        <v>553</v>
      </c>
      <c r="C266" s="106" t="s">
        <v>4236</v>
      </c>
      <c r="D266" s="106" t="s">
        <v>4231</v>
      </c>
      <c r="E266" s="106" t="s">
        <v>4237</v>
      </c>
      <c r="F266" s="139" t="s">
        <v>446</v>
      </c>
      <c r="G266" s="139" t="s">
        <v>565</v>
      </c>
      <c r="H266" s="139" t="s">
        <v>989</v>
      </c>
      <c r="I266" s="705" t="s">
        <v>567</v>
      </c>
      <c r="J266" s="106"/>
      <c r="K266" s="106"/>
      <c r="L266" s="106" t="s">
        <v>4238</v>
      </c>
      <c r="M266" s="106" t="s">
        <v>4239</v>
      </c>
      <c r="N266" s="728"/>
      <c r="O266" s="106">
        <v>2023</v>
      </c>
      <c r="P266" s="106">
        <v>2024</v>
      </c>
      <c r="Q266" s="729">
        <v>1200</v>
      </c>
      <c r="R266" s="106"/>
      <c r="S266" s="106" t="s">
        <v>4240</v>
      </c>
      <c r="T266" s="705"/>
      <c r="U266" s="8" t="s">
        <v>12</v>
      </c>
      <c r="V266" s="8"/>
    </row>
    <row r="267" spans="1:22" s="9" customFormat="1" ht="363" thickBot="1">
      <c r="A267" s="726" t="s">
        <v>441</v>
      </c>
      <c r="B267" s="727" t="s">
        <v>553</v>
      </c>
      <c r="C267" s="106" t="s">
        <v>4241</v>
      </c>
      <c r="D267" s="106" t="s">
        <v>4231</v>
      </c>
      <c r="E267" s="106" t="s">
        <v>4232</v>
      </c>
      <c r="F267" s="139" t="s">
        <v>446</v>
      </c>
      <c r="G267" s="139" t="s">
        <v>565</v>
      </c>
      <c r="H267" s="139" t="s">
        <v>657</v>
      </c>
      <c r="I267" s="705" t="s">
        <v>567</v>
      </c>
      <c r="J267" s="106"/>
      <c r="K267" s="106"/>
      <c r="L267" s="106" t="s">
        <v>4233</v>
      </c>
      <c r="M267" s="106" t="s">
        <v>4234</v>
      </c>
      <c r="N267" s="728"/>
      <c r="O267" s="106">
        <v>2024</v>
      </c>
      <c r="P267" s="106">
        <v>2024</v>
      </c>
      <c r="Q267" s="729">
        <v>7200</v>
      </c>
      <c r="R267" s="106"/>
      <c r="S267" s="106" t="s">
        <v>4242</v>
      </c>
      <c r="T267" s="705"/>
      <c r="U267" s="8" t="s">
        <v>12</v>
      </c>
      <c r="V267" s="8"/>
    </row>
    <row r="268" spans="1:22" s="9" customFormat="1" ht="63" thickBot="1">
      <c r="A268" s="726" t="s">
        <v>441</v>
      </c>
      <c r="B268" s="727" t="s">
        <v>553</v>
      </c>
      <c r="C268" s="106" t="s">
        <v>4243</v>
      </c>
      <c r="D268" s="106" t="s">
        <v>4244</v>
      </c>
      <c r="E268" s="106" t="s">
        <v>4245</v>
      </c>
      <c r="F268" s="139" t="s">
        <v>446</v>
      </c>
      <c r="G268" s="139" t="s">
        <v>565</v>
      </c>
      <c r="H268" s="139" t="s">
        <v>615</v>
      </c>
      <c r="I268" s="705" t="s">
        <v>567</v>
      </c>
      <c r="J268" s="106"/>
      <c r="K268" s="106"/>
      <c r="L268" s="106" t="s">
        <v>4246</v>
      </c>
      <c r="M268" s="106"/>
      <c r="N268" s="728"/>
      <c r="O268" s="106">
        <v>2024</v>
      </c>
      <c r="P268" s="106">
        <v>2024</v>
      </c>
      <c r="Q268" s="729">
        <v>576</v>
      </c>
      <c r="R268" s="106"/>
      <c r="S268" s="106" t="s">
        <v>4247</v>
      </c>
      <c r="T268" s="705"/>
      <c r="U268" s="8" t="s">
        <v>12</v>
      </c>
      <c r="V268" s="8"/>
    </row>
    <row r="269" spans="1:22" s="9" customFormat="1" ht="203.5" thickBot="1">
      <c r="A269" s="114" t="s">
        <v>441</v>
      </c>
      <c r="B269" s="115" t="s">
        <v>600</v>
      </c>
      <c r="C269" s="116" t="s">
        <v>4248</v>
      </c>
      <c r="D269" s="116" t="s">
        <v>4249</v>
      </c>
      <c r="E269" s="116" t="s">
        <v>4250</v>
      </c>
      <c r="F269" s="730" t="s">
        <v>446</v>
      </c>
      <c r="G269" s="139" t="s">
        <v>565</v>
      </c>
      <c r="H269" s="731" t="s">
        <v>4251</v>
      </c>
      <c r="I269" s="116" t="s">
        <v>567</v>
      </c>
      <c r="J269" s="116" t="s">
        <v>4252</v>
      </c>
      <c r="K269" s="116"/>
      <c r="L269" s="116" t="s">
        <v>4253</v>
      </c>
      <c r="M269" s="116">
        <v>31353436</v>
      </c>
      <c r="N269" s="121">
        <v>45376</v>
      </c>
      <c r="O269" s="116">
        <v>2024</v>
      </c>
      <c r="P269" s="116">
        <v>2024</v>
      </c>
      <c r="Q269" s="168">
        <v>594.6</v>
      </c>
      <c r="R269" s="116"/>
      <c r="S269" s="732" t="s">
        <v>4254</v>
      </c>
      <c r="T269" s="733"/>
      <c r="U269" s="8" t="s">
        <v>12</v>
      </c>
      <c r="V269" s="8"/>
    </row>
    <row r="270" spans="1:22" s="9" customFormat="1" ht="261.5" thickBot="1">
      <c r="A270" s="114" t="s">
        <v>441</v>
      </c>
      <c r="B270" s="115" t="s">
        <v>600</v>
      </c>
      <c r="C270" s="116" t="s">
        <v>4255</v>
      </c>
      <c r="D270" s="116" t="s">
        <v>4249</v>
      </c>
      <c r="E270" s="116" t="s">
        <v>4256</v>
      </c>
      <c r="F270" s="730" t="s">
        <v>446</v>
      </c>
      <c r="G270" s="139" t="s">
        <v>565</v>
      </c>
      <c r="H270" s="731" t="s">
        <v>4251</v>
      </c>
      <c r="I270" s="116" t="s">
        <v>567</v>
      </c>
      <c r="J270" s="116" t="s">
        <v>4252</v>
      </c>
      <c r="K270" s="116"/>
      <c r="L270" s="116" t="s">
        <v>4257</v>
      </c>
      <c r="M270" s="116">
        <v>35878282</v>
      </c>
      <c r="N270" s="121">
        <v>45428</v>
      </c>
      <c r="O270" s="116">
        <v>2024</v>
      </c>
      <c r="P270" s="116">
        <v>2024</v>
      </c>
      <c r="Q270" s="168">
        <v>2386</v>
      </c>
      <c r="R270" s="116"/>
      <c r="S270" s="732" t="s">
        <v>4258</v>
      </c>
      <c r="T270" s="733"/>
      <c r="U270" s="8" t="s">
        <v>12</v>
      </c>
      <c r="V270" s="8"/>
    </row>
    <row r="271" spans="1:22" s="9" customFormat="1" ht="145.5" thickBot="1">
      <c r="A271" s="114" t="s">
        <v>441</v>
      </c>
      <c r="B271" s="115" t="s">
        <v>600</v>
      </c>
      <c r="C271" s="116" t="s">
        <v>4259</v>
      </c>
      <c r="D271" s="116" t="s">
        <v>4249</v>
      </c>
      <c r="E271" s="116" t="s">
        <v>4260</v>
      </c>
      <c r="F271" s="730" t="s">
        <v>446</v>
      </c>
      <c r="G271" s="139" t="s">
        <v>565</v>
      </c>
      <c r="H271" s="731" t="s">
        <v>4251</v>
      </c>
      <c r="I271" s="116" t="s">
        <v>567</v>
      </c>
      <c r="J271" s="116" t="s">
        <v>4252</v>
      </c>
      <c r="K271" s="116"/>
      <c r="L271" s="116" t="s">
        <v>4261</v>
      </c>
      <c r="M271" s="116">
        <v>31353436</v>
      </c>
      <c r="N271" s="121">
        <v>44831</v>
      </c>
      <c r="O271" s="116">
        <v>2024</v>
      </c>
      <c r="P271" s="116">
        <v>2024</v>
      </c>
      <c r="Q271" s="168">
        <v>1969.25</v>
      </c>
      <c r="R271" s="116"/>
      <c r="S271" s="732" t="s">
        <v>4262</v>
      </c>
      <c r="T271" s="733"/>
      <c r="U271" s="8" t="s">
        <v>12</v>
      </c>
      <c r="V271" s="8"/>
    </row>
    <row r="272" spans="1:22" s="9" customFormat="1" ht="145.5" thickBot="1">
      <c r="A272" s="114" t="s">
        <v>441</v>
      </c>
      <c r="B272" s="115" t="s">
        <v>600</v>
      </c>
      <c r="C272" s="116" t="s">
        <v>4259</v>
      </c>
      <c r="D272" s="116" t="s">
        <v>4249</v>
      </c>
      <c r="E272" s="116" t="s">
        <v>4263</v>
      </c>
      <c r="F272" s="730" t="s">
        <v>446</v>
      </c>
      <c r="G272" s="139" t="s">
        <v>565</v>
      </c>
      <c r="H272" s="731" t="s">
        <v>4251</v>
      </c>
      <c r="I272" s="116" t="s">
        <v>567</v>
      </c>
      <c r="J272" s="116" t="s">
        <v>4252</v>
      </c>
      <c r="K272" s="116"/>
      <c r="L272" s="116" t="s">
        <v>4253</v>
      </c>
      <c r="M272" s="116">
        <v>31353436</v>
      </c>
      <c r="N272" s="121">
        <v>44831</v>
      </c>
      <c r="O272" s="116">
        <v>2024</v>
      </c>
      <c r="P272" s="116">
        <v>2024</v>
      </c>
      <c r="Q272" s="168">
        <v>1731.5</v>
      </c>
      <c r="R272" s="116"/>
      <c r="S272" s="732" t="s">
        <v>4264</v>
      </c>
      <c r="T272" s="733"/>
      <c r="U272" s="8" t="s">
        <v>12</v>
      </c>
      <c r="V272" s="8"/>
    </row>
    <row r="273" spans="1:22" s="9" customFormat="1" ht="232.5" thickBot="1">
      <c r="A273" s="114" t="s">
        <v>441</v>
      </c>
      <c r="B273" s="115" t="s">
        <v>600</v>
      </c>
      <c r="C273" s="116" t="s">
        <v>4265</v>
      </c>
      <c r="D273" s="116" t="s">
        <v>4266</v>
      </c>
      <c r="E273" s="116" t="s">
        <v>4267</v>
      </c>
      <c r="F273" s="730" t="s">
        <v>446</v>
      </c>
      <c r="G273" s="139" t="s">
        <v>485</v>
      </c>
      <c r="H273" s="731" t="s">
        <v>609</v>
      </c>
      <c r="I273" s="116" t="s">
        <v>567</v>
      </c>
      <c r="J273" s="116" t="s">
        <v>4252</v>
      </c>
      <c r="K273" s="116"/>
      <c r="L273" s="116" t="s">
        <v>4268</v>
      </c>
      <c r="M273" s="116">
        <v>47784717</v>
      </c>
      <c r="N273" s="121">
        <v>45453</v>
      </c>
      <c r="O273" s="116">
        <v>2024</v>
      </c>
      <c r="P273" s="116">
        <v>2024</v>
      </c>
      <c r="Q273" s="168">
        <v>910</v>
      </c>
      <c r="R273" s="116"/>
      <c r="S273" s="732" t="s">
        <v>4269</v>
      </c>
      <c r="T273" s="733"/>
      <c r="U273" s="8" t="s">
        <v>12</v>
      </c>
      <c r="V273" s="8"/>
    </row>
    <row r="274" spans="1:22" s="9" customFormat="1" ht="145.5" thickBot="1">
      <c r="A274" s="114" t="s">
        <v>441</v>
      </c>
      <c r="B274" s="115" t="s">
        <v>600</v>
      </c>
      <c r="C274" s="116" t="s">
        <v>4270</v>
      </c>
      <c r="D274" s="116" t="s">
        <v>4271</v>
      </c>
      <c r="E274" s="116" t="s">
        <v>4272</v>
      </c>
      <c r="F274" s="730" t="s">
        <v>446</v>
      </c>
      <c r="G274" s="139" t="s">
        <v>565</v>
      </c>
      <c r="H274" s="731" t="s">
        <v>657</v>
      </c>
      <c r="I274" s="116" t="s">
        <v>556</v>
      </c>
      <c r="J274" s="116" t="s">
        <v>4252</v>
      </c>
      <c r="K274" s="116"/>
      <c r="L274" s="116" t="s">
        <v>4273</v>
      </c>
      <c r="M274" s="116">
        <v>52648192</v>
      </c>
      <c r="N274" s="121">
        <v>45394</v>
      </c>
      <c r="O274" s="116">
        <v>2024</v>
      </c>
      <c r="P274" s="116">
        <v>2024</v>
      </c>
      <c r="Q274" s="168">
        <v>320</v>
      </c>
      <c r="R274" s="116"/>
      <c r="S274" s="732" t="s">
        <v>4274</v>
      </c>
      <c r="T274" s="734"/>
      <c r="U274" s="8" t="s">
        <v>12</v>
      </c>
      <c r="V274" s="8"/>
    </row>
    <row r="275" spans="1:22" s="9" customFormat="1" ht="160" thickBot="1">
      <c r="A275" s="114" t="s">
        <v>441</v>
      </c>
      <c r="B275" s="115" t="s">
        <v>600</v>
      </c>
      <c r="C275" s="116" t="s">
        <v>4270</v>
      </c>
      <c r="D275" s="116" t="s">
        <v>4271</v>
      </c>
      <c r="E275" s="116" t="s">
        <v>4275</v>
      </c>
      <c r="F275" s="730" t="s">
        <v>446</v>
      </c>
      <c r="G275" s="139" t="s">
        <v>565</v>
      </c>
      <c r="H275" s="731" t="s">
        <v>657</v>
      </c>
      <c r="I275" s="116" t="s">
        <v>556</v>
      </c>
      <c r="J275" s="116" t="s">
        <v>4252</v>
      </c>
      <c r="K275" s="116"/>
      <c r="L275" s="116" t="s">
        <v>4273</v>
      </c>
      <c r="M275" s="116">
        <v>52648192</v>
      </c>
      <c r="N275" s="121">
        <v>45470</v>
      </c>
      <c r="O275" s="116">
        <v>2024</v>
      </c>
      <c r="P275" s="116">
        <v>2024</v>
      </c>
      <c r="Q275" s="168">
        <v>240</v>
      </c>
      <c r="R275" s="116"/>
      <c r="S275" s="732" t="s">
        <v>4276</v>
      </c>
      <c r="T275" s="734"/>
      <c r="U275" s="8" t="s">
        <v>12</v>
      </c>
      <c r="V275" s="8"/>
    </row>
    <row r="276" spans="1:22" s="9" customFormat="1" ht="232.5" thickBot="1">
      <c r="A276" s="114" t="s">
        <v>441</v>
      </c>
      <c r="B276" s="115" t="s">
        <v>600</v>
      </c>
      <c r="C276" s="116" t="s">
        <v>4277</v>
      </c>
      <c r="D276" s="116" t="s">
        <v>4278</v>
      </c>
      <c r="E276" s="116" t="s">
        <v>4279</v>
      </c>
      <c r="F276" s="730" t="s">
        <v>446</v>
      </c>
      <c r="G276" s="139" t="s">
        <v>565</v>
      </c>
      <c r="H276" s="731" t="s">
        <v>615</v>
      </c>
      <c r="I276" s="116" t="s">
        <v>567</v>
      </c>
      <c r="J276" s="116" t="s">
        <v>4252</v>
      </c>
      <c r="K276" s="116"/>
      <c r="L276" s="116" t="s">
        <v>4280</v>
      </c>
      <c r="M276" s="116">
        <v>44307535</v>
      </c>
      <c r="N276" s="121">
        <v>45329</v>
      </c>
      <c r="O276" s="116">
        <v>2024</v>
      </c>
      <c r="P276" s="116">
        <v>2024</v>
      </c>
      <c r="Q276" s="168">
        <v>6036</v>
      </c>
      <c r="R276" s="116"/>
      <c r="S276" s="732" t="s">
        <v>4281</v>
      </c>
      <c r="T276" s="735"/>
      <c r="U276" s="8" t="s">
        <v>12</v>
      </c>
      <c r="V276" s="8"/>
    </row>
    <row r="277" spans="1:22" s="9" customFormat="1" ht="87.5" thickBot="1">
      <c r="A277" s="114" t="s">
        <v>441</v>
      </c>
      <c r="B277" s="115" t="s">
        <v>600</v>
      </c>
      <c r="C277" s="116" t="s">
        <v>4282</v>
      </c>
      <c r="D277" s="116" t="s">
        <v>4283</v>
      </c>
      <c r="E277" s="116" t="s">
        <v>4284</v>
      </c>
      <c r="F277" s="730" t="s">
        <v>446</v>
      </c>
      <c r="G277" s="139" t="s">
        <v>485</v>
      </c>
      <c r="H277" s="731" t="s">
        <v>609</v>
      </c>
      <c r="I277" s="116" t="s">
        <v>556</v>
      </c>
      <c r="J277" s="116" t="s">
        <v>4252</v>
      </c>
      <c r="K277" s="116"/>
      <c r="L277" s="116" t="s">
        <v>4285</v>
      </c>
      <c r="M277" s="116">
        <v>30354749</v>
      </c>
      <c r="N277" s="121">
        <v>45582</v>
      </c>
      <c r="O277" s="116">
        <v>2024</v>
      </c>
      <c r="P277" s="116">
        <v>2024</v>
      </c>
      <c r="Q277" s="168">
        <v>500</v>
      </c>
      <c r="R277" s="116"/>
      <c r="S277" s="732" t="s">
        <v>4286</v>
      </c>
      <c r="T277" s="733"/>
      <c r="U277" s="8" t="s">
        <v>12</v>
      </c>
      <c r="V277" s="8"/>
    </row>
    <row r="278" spans="1:22" s="9" customFormat="1" ht="102" thickBot="1">
      <c r="A278" s="114" t="s">
        <v>441</v>
      </c>
      <c r="B278" s="115" t="s">
        <v>600</v>
      </c>
      <c r="C278" s="116" t="s">
        <v>4248</v>
      </c>
      <c r="D278" s="116" t="s">
        <v>4287</v>
      </c>
      <c r="E278" s="116" t="s">
        <v>4288</v>
      </c>
      <c r="F278" s="730" t="s">
        <v>446</v>
      </c>
      <c r="G278" s="139" t="s">
        <v>565</v>
      </c>
      <c r="H278" s="731" t="s">
        <v>4251</v>
      </c>
      <c r="I278" s="116" t="s">
        <v>567</v>
      </c>
      <c r="J278" s="116" t="s">
        <v>4252</v>
      </c>
      <c r="K278" s="116"/>
      <c r="L278" s="116" t="s">
        <v>4289</v>
      </c>
      <c r="M278" s="116">
        <v>46510028</v>
      </c>
      <c r="N278" s="121">
        <v>45434</v>
      </c>
      <c r="O278" s="116">
        <v>2024</v>
      </c>
      <c r="P278" s="116">
        <v>2024</v>
      </c>
      <c r="Q278" s="168">
        <v>825</v>
      </c>
      <c r="R278" s="116"/>
      <c r="S278" s="732" t="s">
        <v>4290</v>
      </c>
      <c r="T278" s="735"/>
      <c r="U278" s="8" t="s">
        <v>12</v>
      </c>
      <c r="V278" s="8"/>
    </row>
    <row r="279" spans="1:22" s="9" customFormat="1" ht="116.5" thickBot="1">
      <c r="A279" s="114" t="s">
        <v>441</v>
      </c>
      <c r="B279" s="115" t="s">
        <v>600</v>
      </c>
      <c r="C279" s="116" t="s">
        <v>4291</v>
      </c>
      <c r="D279" s="116" t="s">
        <v>4287</v>
      </c>
      <c r="E279" s="116" t="s">
        <v>4292</v>
      </c>
      <c r="F279" s="730" t="s">
        <v>446</v>
      </c>
      <c r="G279" s="139" t="s">
        <v>565</v>
      </c>
      <c r="H279" s="731" t="s">
        <v>615</v>
      </c>
      <c r="I279" s="116" t="s">
        <v>567</v>
      </c>
      <c r="J279" s="116" t="s">
        <v>4252</v>
      </c>
      <c r="K279" s="116"/>
      <c r="L279" s="116" t="s">
        <v>4293</v>
      </c>
      <c r="M279" s="116">
        <v>50874144</v>
      </c>
      <c r="N279" s="121">
        <v>45436</v>
      </c>
      <c r="O279" s="116">
        <v>2024</v>
      </c>
      <c r="P279" s="116">
        <v>2024</v>
      </c>
      <c r="Q279" s="168">
        <v>300</v>
      </c>
      <c r="R279" s="116"/>
      <c r="S279" s="732" t="s">
        <v>4294</v>
      </c>
      <c r="T279" s="735"/>
      <c r="U279" s="8" t="s">
        <v>12</v>
      </c>
      <c r="V279" s="8"/>
    </row>
    <row r="280" spans="1:22" s="9" customFormat="1" ht="87.5" thickBot="1">
      <c r="A280" s="114" t="s">
        <v>441</v>
      </c>
      <c r="B280" s="115" t="s">
        <v>600</v>
      </c>
      <c r="C280" s="116" t="s">
        <v>4295</v>
      </c>
      <c r="D280" s="116" t="s">
        <v>4287</v>
      </c>
      <c r="E280" s="116" t="s">
        <v>4296</v>
      </c>
      <c r="F280" s="730" t="s">
        <v>446</v>
      </c>
      <c r="G280" s="139" t="s">
        <v>565</v>
      </c>
      <c r="H280" s="731" t="s">
        <v>615</v>
      </c>
      <c r="I280" s="116" t="s">
        <v>567</v>
      </c>
      <c r="J280" s="116" t="s">
        <v>4252</v>
      </c>
      <c r="K280" s="116"/>
      <c r="L280" s="116" t="s">
        <v>4297</v>
      </c>
      <c r="M280" s="116">
        <v>36544566</v>
      </c>
      <c r="N280" s="121">
        <v>45453</v>
      </c>
      <c r="O280" s="116">
        <v>2024</v>
      </c>
      <c r="P280" s="116">
        <v>2024</v>
      </c>
      <c r="Q280" s="168">
        <v>350</v>
      </c>
      <c r="R280" s="116"/>
      <c r="S280" s="732" t="s">
        <v>4298</v>
      </c>
      <c r="T280" s="733"/>
      <c r="U280" s="8" t="s">
        <v>12</v>
      </c>
      <c r="V280" s="8"/>
    </row>
    <row r="281" spans="1:22" s="9" customFormat="1" ht="58.5" thickBot="1">
      <c r="A281" s="114" t="s">
        <v>441</v>
      </c>
      <c r="B281" s="115" t="s">
        <v>600</v>
      </c>
      <c r="C281" s="116" t="s">
        <v>4299</v>
      </c>
      <c r="D281" s="116" t="s">
        <v>4300</v>
      </c>
      <c r="E281" s="116" t="s">
        <v>4301</v>
      </c>
      <c r="F281" s="730" t="s">
        <v>446</v>
      </c>
      <c r="G281" s="139" t="s">
        <v>485</v>
      </c>
      <c r="H281" s="731" t="s">
        <v>609</v>
      </c>
      <c r="I281" s="116" t="s">
        <v>567</v>
      </c>
      <c r="J281" s="116" t="s">
        <v>4252</v>
      </c>
      <c r="K281" s="116"/>
      <c r="L281" s="116" t="s">
        <v>4302</v>
      </c>
      <c r="M281" s="116">
        <v>34108513</v>
      </c>
      <c r="N281" s="121">
        <v>45302</v>
      </c>
      <c r="O281" s="116">
        <v>2024</v>
      </c>
      <c r="P281" s="116">
        <v>2024</v>
      </c>
      <c r="Q281" s="168">
        <v>180</v>
      </c>
      <c r="R281" s="116"/>
      <c r="S281" s="732" t="s">
        <v>4303</v>
      </c>
      <c r="T281" s="733"/>
      <c r="U281" s="8" t="s">
        <v>12</v>
      </c>
      <c r="V281" s="8"/>
    </row>
    <row r="282" spans="1:22" s="9" customFormat="1" ht="189" thickBot="1">
      <c r="A282" s="114" t="s">
        <v>441</v>
      </c>
      <c r="B282" s="115" t="s">
        <v>600</v>
      </c>
      <c r="C282" s="116" t="s">
        <v>4299</v>
      </c>
      <c r="D282" s="116" t="s">
        <v>4300</v>
      </c>
      <c r="E282" s="116" t="s">
        <v>4304</v>
      </c>
      <c r="F282" s="730" t="s">
        <v>446</v>
      </c>
      <c r="G282" s="139" t="s">
        <v>485</v>
      </c>
      <c r="H282" s="731" t="s">
        <v>609</v>
      </c>
      <c r="I282" s="116" t="s">
        <v>567</v>
      </c>
      <c r="J282" s="116" t="s">
        <v>4252</v>
      </c>
      <c r="K282" s="116"/>
      <c r="L282" s="116" t="s">
        <v>4305</v>
      </c>
      <c r="M282" s="116">
        <v>35829052</v>
      </c>
      <c r="N282" s="121">
        <v>45301</v>
      </c>
      <c r="O282" s="116">
        <v>2024</v>
      </c>
      <c r="P282" s="116">
        <v>2024</v>
      </c>
      <c r="Q282" s="168">
        <v>4500</v>
      </c>
      <c r="R282" s="116"/>
      <c r="S282" s="732" t="s">
        <v>4306</v>
      </c>
      <c r="T282" s="733"/>
      <c r="U282" s="8" t="s">
        <v>12</v>
      </c>
      <c r="V282" s="8"/>
    </row>
    <row r="283" spans="1:22" s="9" customFormat="1" ht="145.5" thickBot="1">
      <c r="A283" s="114" t="s">
        <v>441</v>
      </c>
      <c r="B283" s="115" t="s">
        <v>600</v>
      </c>
      <c r="C283" s="116" t="s">
        <v>4307</v>
      </c>
      <c r="D283" s="116" t="s">
        <v>4300</v>
      </c>
      <c r="E283" s="116" t="s">
        <v>4308</v>
      </c>
      <c r="F283" s="730" t="s">
        <v>446</v>
      </c>
      <c r="G283" s="139" t="s">
        <v>485</v>
      </c>
      <c r="H283" s="731" t="s">
        <v>609</v>
      </c>
      <c r="I283" s="116" t="s">
        <v>567</v>
      </c>
      <c r="J283" s="116" t="s">
        <v>4252</v>
      </c>
      <c r="K283" s="116"/>
      <c r="L283" s="116" t="s">
        <v>4261</v>
      </c>
      <c r="M283" s="116">
        <v>31353436</v>
      </c>
      <c r="N283" s="121">
        <v>45320</v>
      </c>
      <c r="O283" s="116">
        <v>2024</v>
      </c>
      <c r="P283" s="116">
        <v>2024</v>
      </c>
      <c r="Q283" s="168">
        <v>1210</v>
      </c>
      <c r="R283" s="116"/>
      <c r="S283" s="732" t="s">
        <v>4309</v>
      </c>
      <c r="T283" s="736"/>
      <c r="U283" s="8" t="s">
        <v>12</v>
      </c>
      <c r="V283" s="8"/>
    </row>
    <row r="284" spans="1:22" s="9" customFormat="1" ht="58.5" thickBot="1">
      <c r="A284" s="114" t="s">
        <v>441</v>
      </c>
      <c r="B284" s="115" t="s">
        <v>600</v>
      </c>
      <c r="C284" s="116" t="s">
        <v>4310</v>
      </c>
      <c r="D284" s="116" t="s">
        <v>4300</v>
      </c>
      <c r="E284" s="116" t="s">
        <v>4311</v>
      </c>
      <c r="F284" s="730" t="s">
        <v>446</v>
      </c>
      <c r="G284" s="139" t="s">
        <v>485</v>
      </c>
      <c r="H284" s="731" t="s">
        <v>609</v>
      </c>
      <c r="I284" s="116" t="s">
        <v>567</v>
      </c>
      <c r="J284" s="116" t="s">
        <v>4252</v>
      </c>
      <c r="K284" s="116"/>
      <c r="L284" s="116" t="s">
        <v>4302</v>
      </c>
      <c r="M284" s="116">
        <v>34108513</v>
      </c>
      <c r="N284" s="121">
        <v>45363</v>
      </c>
      <c r="O284" s="116">
        <v>2024</v>
      </c>
      <c r="P284" s="116">
        <v>2024</v>
      </c>
      <c r="Q284" s="168">
        <v>240</v>
      </c>
      <c r="R284" s="116"/>
      <c r="S284" s="732" t="s">
        <v>4312</v>
      </c>
      <c r="T284" s="736"/>
      <c r="U284" s="8" t="s">
        <v>12</v>
      </c>
      <c r="V284" s="8"/>
    </row>
    <row r="285" spans="1:22" s="9" customFormat="1" ht="58.5" thickBot="1">
      <c r="A285" s="114" t="s">
        <v>441</v>
      </c>
      <c r="B285" s="115" t="s">
        <v>600</v>
      </c>
      <c r="C285" s="116" t="s">
        <v>4310</v>
      </c>
      <c r="D285" s="116" t="s">
        <v>4300</v>
      </c>
      <c r="E285" s="116" t="s">
        <v>4313</v>
      </c>
      <c r="F285" s="730" t="s">
        <v>446</v>
      </c>
      <c r="G285" s="139" t="s">
        <v>485</v>
      </c>
      <c r="H285" s="731" t="s">
        <v>609</v>
      </c>
      <c r="I285" s="116" t="s">
        <v>567</v>
      </c>
      <c r="J285" s="116" t="s">
        <v>4252</v>
      </c>
      <c r="K285" s="116"/>
      <c r="L285" s="116" t="s">
        <v>4302</v>
      </c>
      <c r="M285" s="116">
        <v>34108513</v>
      </c>
      <c r="N285" s="121">
        <v>45392</v>
      </c>
      <c r="O285" s="116">
        <v>2024</v>
      </c>
      <c r="P285" s="116">
        <v>2024</v>
      </c>
      <c r="Q285" s="168">
        <v>180</v>
      </c>
      <c r="R285" s="116"/>
      <c r="S285" s="732" t="s">
        <v>4312</v>
      </c>
      <c r="T285" s="736"/>
      <c r="U285" s="8" t="s">
        <v>12</v>
      </c>
      <c r="V285" s="8"/>
    </row>
    <row r="286" spans="1:22" s="9" customFormat="1" ht="305" thickBot="1">
      <c r="A286" s="114" t="s">
        <v>441</v>
      </c>
      <c r="B286" s="115" t="s">
        <v>600</v>
      </c>
      <c r="C286" s="116" t="s">
        <v>4314</v>
      </c>
      <c r="D286" s="116" t="s">
        <v>4300</v>
      </c>
      <c r="E286" s="116" t="s">
        <v>4315</v>
      </c>
      <c r="F286" s="730" t="s">
        <v>446</v>
      </c>
      <c r="G286" s="139" t="s">
        <v>485</v>
      </c>
      <c r="H286" s="731" t="s">
        <v>609</v>
      </c>
      <c r="I286" s="116" t="s">
        <v>567</v>
      </c>
      <c r="J286" s="116" t="s">
        <v>4252</v>
      </c>
      <c r="K286" s="116"/>
      <c r="L286" s="116" t="s">
        <v>4305</v>
      </c>
      <c r="M286" s="116">
        <v>35829052</v>
      </c>
      <c r="N286" s="121">
        <v>45422</v>
      </c>
      <c r="O286" s="116">
        <v>2024</v>
      </c>
      <c r="P286" s="116">
        <v>2024</v>
      </c>
      <c r="Q286" s="168">
        <v>14750</v>
      </c>
      <c r="R286" s="116"/>
      <c r="S286" s="732" t="s">
        <v>4316</v>
      </c>
      <c r="T286" s="736"/>
      <c r="U286" s="8" t="s">
        <v>12</v>
      </c>
      <c r="V286" s="8"/>
    </row>
    <row r="287" spans="1:22" s="9" customFormat="1" ht="87.5" thickBot="1">
      <c r="A287" s="114" t="s">
        <v>441</v>
      </c>
      <c r="B287" s="115" t="s">
        <v>600</v>
      </c>
      <c r="C287" s="116" t="s">
        <v>4317</v>
      </c>
      <c r="D287" s="116" t="s">
        <v>4300</v>
      </c>
      <c r="E287" s="116" t="s">
        <v>4318</v>
      </c>
      <c r="F287" s="730" t="s">
        <v>446</v>
      </c>
      <c r="G287" s="139" t="s">
        <v>485</v>
      </c>
      <c r="H287" s="731" t="s">
        <v>609</v>
      </c>
      <c r="I287" s="116" t="s">
        <v>567</v>
      </c>
      <c r="J287" s="116" t="s">
        <v>4252</v>
      </c>
      <c r="K287" s="116"/>
      <c r="L287" s="116" t="s">
        <v>4319</v>
      </c>
      <c r="M287" s="116">
        <v>10979409</v>
      </c>
      <c r="N287" s="121">
        <v>45498</v>
      </c>
      <c r="O287" s="116">
        <v>2024</v>
      </c>
      <c r="P287" s="116">
        <v>2024</v>
      </c>
      <c r="Q287" s="168">
        <v>150</v>
      </c>
      <c r="R287" s="116"/>
      <c r="S287" s="732" t="s">
        <v>4320</v>
      </c>
      <c r="T287" s="736"/>
      <c r="U287" s="8" t="s">
        <v>12</v>
      </c>
      <c r="V287" s="8"/>
    </row>
    <row r="288" spans="1:22" s="9" customFormat="1" ht="131" thickBot="1">
      <c r="A288" s="114" t="s">
        <v>441</v>
      </c>
      <c r="B288" s="115" t="s">
        <v>600</v>
      </c>
      <c r="C288" s="116" t="s">
        <v>4317</v>
      </c>
      <c r="D288" s="116" t="s">
        <v>4300</v>
      </c>
      <c r="E288" s="116" t="s">
        <v>4321</v>
      </c>
      <c r="F288" s="730" t="s">
        <v>446</v>
      </c>
      <c r="G288" s="139" t="s">
        <v>485</v>
      </c>
      <c r="H288" s="731" t="s">
        <v>609</v>
      </c>
      <c r="I288" s="116" t="s">
        <v>567</v>
      </c>
      <c r="J288" s="116" t="s">
        <v>4252</v>
      </c>
      <c r="K288" s="116"/>
      <c r="L288" s="116" t="s">
        <v>4322</v>
      </c>
      <c r="M288" s="116">
        <v>36352306</v>
      </c>
      <c r="N288" s="121">
        <v>45468</v>
      </c>
      <c r="O288" s="116">
        <v>2024</v>
      </c>
      <c r="P288" s="116">
        <v>2024</v>
      </c>
      <c r="Q288" s="168">
        <v>300</v>
      </c>
      <c r="R288" s="116"/>
      <c r="S288" s="732" t="s">
        <v>4323</v>
      </c>
      <c r="T288" s="736"/>
      <c r="U288" s="8" t="s">
        <v>12</v>
      </c>
      <c r="V288" s="8"/>
    </row>
    <row r="289" spans="1:22" s="9" customFormat="1" ht="73" thickBot="1">
      <c r="A289" s="114" t="s">
        <v>441</v>
      </c>
      <c r="B289" s="115" t="s">
        <v>600</v>
      </c>
      <c r="C289" s="116" t="s">
        <v>4314</v>
      </c>
      <c r="D289" s="116" t="s">
        <v>4300</v>
      </c>
      <c r="E289" s="116" t="s">
        <v>4324</v>
      </c>
      <c r="F289" s="730" t="s">
        <v>446</v>
      </c>
      <c r="G289" s="139" t="s">
        <v>485</v>
      </c>
      <c r="H289" s="731" t="s">
        <v>609</v>
      </c>
      <c r="I289" s="116" t="s">
        <v>567</v>
      </c>
      <c r="J289" s="116" t="s">
        <v>4252</v>
      </c>
      <c r="K289" s="116"/>
      <c r="L289" s="116" t="s">
        <v>4325</v>
      </c>
      <c r="M289" s="116">
        <v>31450474</v>
      </c>
      <c r="N289" s="121">
        <v>45503</v>
      </c>
      <c r="O289" s="116">
        <v>2024</v>
      </c>
      <c r="P289" s="116">
        <v>2024</v>
      </c>
      <c r="Q289" s="168">
        <v>700</v>
      </c>
      <c r="R289" s="116"/>
      <c r="S289" s="732" t="s">
        <v>4326</v>
      </c>
      <c r="T289" s="736"/>
      <c r="U289" s="8" t="s">
        <v>12</v>
      </c>
      <c r="V289" s="8"/>
    </row>
    <row r="290" spans="1:22" s="9" customFormat="1" ht="87.5" thickBot="1">
      <c r="A290" s="114" t="s">
        <v>441</v>
      </c>
      <c r="B290" s="115" t="s">
        <v>600</v>
      </c>
      <c r="C290" s="116" t="s">
        <v>4327</v>
      </c>
      <c r="D290" s="116" t="s">
        <v>4300</v>
      </c>
      <c r="E290" s="116" t="s">
        <v>4328</v>
      </c>
      <c r="F290" s="730" t="s">
        <v>446</v>
      </c>
      <c r="G290" s="139" t="s">
        <v>485</v>
      </c>
      <c r="H290" s="731" t="s">
        <v>609</v>
      </c>
      <c r="I290" s="116" t="s">
        <v>567</v>
      </c>
      <c r="J290" s="116" t="s">
        <v>4252</v>
      </c>
      <c r="K290" s="116"/>
      <c r="L290" s="116" t="s">
        <v>4329</v>
      </c>
      <c r="M290" s="116">
        <v>35929162</v>
      </c>
      <c r="N290" s="121">
        <v>45497</v>
      </c>
      <c r="O290" s="116">
        <v>2024</v>
      </c>
      <c r="P290" s="116">
        <v>2024</v>
      </c>
      <c r="Q290" s="168">
        <v>100</v>
      </c>
      <c r="R290" s="116"/>
      <c r="S290" s="732" t="s">
        <v>4330</v>
      </c>
      <c r="T290" s="736"/>
      <c r="U290" s="8" t="s">
        <v>12</v>
      </c>
      <c r="V290" s="8"/>
    </row>
    <row r="291" spans="1:22" s="9" customFormat="1" ht="73" thickBot="1">
      <c r="A291" s="114" t="s">
        <v>441</v>
      </c>
      <c r="B291" s="115" t="s">
        <v>600</v>
      </c>
      <c r="C291" s="116" t="s">
        <v>4331</v>
      </c>
      <c r="D291" s="116" t="s">
        <v>4300</v>
      </c>
      <c r="E291" s="116" t="s">
        <v>4332</v>
      </c>
      <c r="F291" s="730" t="s">
        <v>446</v>
      </c>
      <c r="G291" s="139" t="s">
        <v>485</v>
      </c>
      <c r="H291" s="731" t="s">
        <v>609</v>
      </c>
      <c r="I291" s="116" t="s">
        <v>567</v>
      </c>
      <c r="J291" s="116" t="s">
        <v>4252</v>
      </c>
      <c r="K291" s="116"/>
      <c r="L291" s="116" t="s">
        <v>4333</v>
      </c>
      <c r="M291" s="116">
        <v>31325416</v>
      </c>
      <c r="N291" s="121">
        <v>45460</v>
      </c>
      <c r="O291" s="116">
        <v>2024</v>
      </c>
      <c r="P291" s="116">
        <v>2024</v>
      </c>
      <c r="Q291" s="168">
        <v>150</v>
      </c>
      <c r="R291" s="116"/>
      <c r="S291" s="732" t="s">
        <v>4334</v>
      </c>
      <c r="T291" s="736"/>
      <c r="U291" s="8" t="s">
        <v>12</v>
      </c>
      <c r="V291" s="8"/>
    </row>
    <row r="292" spans="1:22" s="9" customFormat="1" ht="305" thickBot="1">
      <c r="A292" s="114" t="s">
        <v>441</v>
      </c>
      <c r="B292" s="115" t="s">
        <v>600</v>
      </c>
      <c r="C292" s="116" t="s">
        <v>4335</v>
      </c>
      <c r="D292" s="116" t="s">
        <v>4300</v>
      </c>
      <c r="E292" s="116" t="s">
        <v>4336</v>
      </c>
      <c r="F292" s="730" t="s">
        <v>446</v>
      </c>
      <c r="G292" s="139" t="s">
        <v>485</v>
      </c>
      <c r="H292" s="731" t="s">
        <v>609</v>
      </c>
      <c r="I292" s="116" t="s">
        <v>567</v>
      </c>
      <c r="J292" s="116" t="s">
        <v>4252</v>
      </c>
      <c r="K292" s="116"/>
      <c r="L292" s="116" t="s">
        <v>4305</v>
      </c>
      <c r="M292" s="116">
        <v>35829052</v>
      </c>
      <c r="N292" s="121" t="s">
        <v>3701</v>
      </c>
      <c r="O292" s="116">
        <v>2024</v>
      </c>
      <c r="P292" s="116">
        <v>2024</v>
      </c>
      <c r="Q292" s="168">
        <v>4500</v>
      </c>
      <c r="R292" s="116"/>
      <c r="S292" s="732" t="s">
        <v>4316</v>
      </c>
      <c r="T292" s="736"/>
      <c r="U292" s="8" t="s">
        <v>12</v>
      </c>
      <c r="V292" s="8"/>
    </row>
    <row r="293" spans="1:22" s="9" customFormat="1" ht="102" thickBot="1">
      <c r="A293" s="114" t="s">
        <v>441</v>
      </c>
      <c r="B293" s="115" t="s">
        <v>600</v>
      </c>
      <c r="C293" s="116" t="s">
        <v>4335</v>
      </c>
      <c r="D293" s="116" t="s">
        <v>4300</v>
      </c>
      <c r="E293" s="116" t="s">
        <v>4337</v>
      </c>
      <c r="F293" s="730" t="s">
        <v>446</v>
      </c>
      <c r="G293" s="139" t="s">
        <v>485</v>
      </c>
      <c r="H293" s="731" t="s">
        <v>609</v>
      </c>
      <c r="I293" s="116" t="s">
        <v>567</v>
      </c>
      <c r="J293" s="116" t="s">
        <v>4252</v>
      </c>
      <c r="K293" s="116"/>
      <c r="L293" s="116" t="s">
        <v>4302</v>
      </c>
      <c r="M293" s="116">
        <v>34108513</v>
      </c>
      <c r="N293" s="121">
        <v>45547</v>
      </c>
      <c r="O293" s="116">
        <v>2024</v>
      </c>
      <c r="P293" s="116">
        <v>2024</v>
      </c>
      <c r="Q293" s="168">
        <v>240</v>
      </c>
      <c r="R293" s="116"/>
      <c r="S293" s="732" t="s">
        <v>4338</v>
      </c>
      <c r="T293" s="736"/>
      <c r="U293" s="8" t="s">
        <v>12</v>
      </c>
      <c r="V293" s="8"/>
    </row>
    <row r="294" spans="1:22" s="9" customFormat="1" ht="160" thickBot="1">
      <c r="A294" s="114" t="s">
        <v>441</v>
      </c>
      <c r="B294" s="115" t="s">
        <v>600</v>
      </c>
      <c r="C294" s="116" t="s">
        <v>4314</v>
      </c>
      <c r="D294" s="116" t="s">
        <v>4300</v>
      </c>
      <c r="E294" s="116" t="s">
        <v>4339</v>
      </c>
      <c r="F294" s="730" t="s">
        <v>446</v>
      </c>
      <c r="G294" s="139" t="s">
        <v>485</v>
      </c>
      <c r="H294" s="731" t="s">
        <v>609</v>
      </c>
      <c r="I294" s="116" t="s">
        <v>567</v>
      </c>
      <c r="J294" s="116" t="s">
        <v>4252</v>
      </c>
      <c r="K294" s="116"/>
      <c r="L294" s="116" t="s">
        <v>4305</v>
      </c>
      <c r="M294" s="116">
        <v>35829052</v>
      </c>
      <c r="N294" s="121" t="s">
        <v>3701</v>
      </c>
      <c r="O294" s="116">
        <v>2024</v>
      </c>
      <c r="P294" s="116">
        <v>2024</v>
      </c>
      <c r="Q294" s="168">
        <v>1750</v>
      </c>
      <c r="R294" s="116"/>
      <c r="S294" s="732" t="s">
        <v>4340</v>
      </c>
      <c r="T294" s="736"/>
      <c r="U294" s="8" t="s">
        <v>12</v>
      </c>
      <c r="V294" s="8"/>
    </row>
    <row r="295" spans="1:22" s="9" customFormat="1" ht="247" thickBot="1">
      <c r="A295" s="114" t="s">
        <v>441</v>
      </c>
      <c r="B295" s="115" t="s">
        <v>600</v>
      </c>
      <c r="C295" s="116" t="s">
        <v>4341</v>
      </c>
      <c r="D295" s="116" t="s">
        <v>4300</v>
      </c>
      <c r="E295" s="116" t="s">
        <v>4342</v>
      </c>
      <c r="F295" s="730" t="s">
        <v>446</v>
      </c>
      <c r="G295" s="139" t="s">
        <v>485</v>
      </c>
      <c r="H295" s="731" t="s">
        <v>609</v>
      </c>
      <c r="I295" s="116" t="s">
        <v>567</v>
      </c>
      <c r="J295" s="116" t="s">
        <v>4252</v>
      </c>
      <c r="K295" s="116"/>
      <c r="L295" s="116" t="s">
        <v>4325</v>
      </c>
      <c r="M295" s="116">
        <v>31450474</v>
      </c>
      <c r="N295" s="121">
        <v>45314</v>
      </c>
      <c r="O295" s="116">
        <v>2024</v>
      </c>
      <c r="P295" s="116">
        <v>2024</v>
      </c>
      <c r="Q295" s="168">
        <v>4550</v>
      </c>
      <c r="R295" s="116"/>
      <c r="S295" s="732" t="s">
        <v>4343</v>
      </c>
      <c r="T295" s="736"/>
      <c r="U295" s="8" t="s">
        <v>12</v>
      </c>
      <c r="V295" s="8"/>
    </row>
    <row r="296" spans="1:22" s="9" customFormat="1" ht="261.5" thickBot="1">
      <c r="A296" s="114" t="s">
        <v>441</v>
      </c>
      <c r="B296" s="115" t="s">
        <v>600</v>
      </c>
      <c r="C296" s="116" t="s">
        <v>4344</v>
      </c>
      <c r="D296" s="116" t="s">
        <v>4345</v>
      </c>
      <c r="E296" s="116" t="s">
        <v>4346</v>
      </c>
      <c r="F296" s="730" t="s">
        <v>446</v>
      </c>
      <c r="G296" s="139" t="s">
        <v>485</v>
      </c>
      <c r="H296" s="731" t="s">
        <v>609</v>
      </c>
      <c r="I296" s="116" t="s">
        <v>556</v>
      </c>
      <c r="J296" s="116" t="s">
        <v>4252</v>
      </c>
      <c r="K296" s="116"/>
      <c r="L296" s="116" t="s">
        <v>4273</v>
      </c>
      <c r="M296" s="116">
        <v>52648192</v>
      </c>
      <c r="N296" s="121">
        <v>45447</v>
      </c>
      <c r="O296" s="116">
        <v>2024</v>
      </c>
      <c r="P296" s="116">
        <v>2024</v>
      </c>
      <c r="Q296" s="168">
        <v>200</v>
      </c>
      <c r="R296" s="116"/>
      <c r="S296" s="732" t="s">
        <v>4347</v>
      </c>
      <c r="T296" s="736"/>
      <c r="U296" s="8" t="s">
        <v>12</v>
      </c>
      <c r="V296" s="8"/>
    </row>
    <row r="297" spans="1:22" s="9" customFormat="1" ht="160" thickBot="1">
      <c r="A297" s="114" t="s">
        <v>441</v>
      </c>
      <c r="B297" s="115" t="s">
        <v>600</v>
      </c>
      <c r="C297" s="116" t="s">
        <v>4348</v>
      </c>
      <c r="D297" s="116" t="s">
        <v>4345</v>
      </c>
      <c r="E297" s="116" t="s">
        <v>4349</v>
      </c>
      <c r="F297" s="730" t="s">
        <v>446</v>
      </c>
      <c r="G297" s="139" t="s">
        <v>485</v>
      </c>
      <c r="H297" s="731" t="s">
        <v>609</v>
      </c>
      <c r="I297" s="116" t="s">
        <v>556</v>
      </c>
      <c r="J297" s="116" t="s">
        <v>4252</v>
      </c>
      <c r="K297" s="116"/>
      <c r="L297" s="116" t="s">
        <v>4273</v>
      </c>
      <c r="M297" s="116">
        <v>52648192</v>
      </c>
      <c r="N297" s="121">
        <v>45572</v>
      </c>
      <c r="O297" s="116">
        <v>2024</v>
      </c>
      <c r="P297" s="116">
        <v>2024</v>
      </c>
      <c r="Q297" s="168">
        <v>780</v>
      </c>
      <c r="R297" s="116"/>
      <c r="S297" s="732" t="s">
        <v>4350</v>
      </c>
      <c r="T297" s="736"/>
      <c r="U297" s="8" t="s">
        <v>12</v>
      </c>
      <c r="V297" s="8"/>
    </row>
    <row r="298" spans="1:22" s="9" customFormat="1" ht="189" thickBot="1">
      <c r="A298" s="114" t="s">
        <v>441</v>
      </c>
      <c r="B298" s="115" t="s">
        <v>600</v>
      </c>
      <c r="C298" s="116" t="s">
        <v>4351</v>
      </c>
      <c r="D298" s="116" t="s">
        <v>4352</v>
      </c>
      <c r="E298" s="116" t="s">
        <v>4353</v>
      </c>
      <c r="F298" s="730" t="s">
        <v>446</v>
      </c>
      <c r="G298" s="139" t="s">
        <v>485</v>
      </c>
      <c r="H298" s="731" t="s">
        <v>609</v>
      </c>
      <c r="I298" s="116" t="s">
        <v>567</v>
      </c>
      <c r="J298" s="116" t="s">
        <v>4252</v>
      </c>
      <c r="K298" s="116"/>
      <c r="L298" s="116" t="s">
        <v>4354</v>
      </c>
      <c r="M298" s="116">
        <v>589276</v>
      </c>
      <c r="N298" s="121">
        <v>45303</v>
      </c>
      <c r="O298" s="116">
        <v>2024</v>
      </c>
      <c r="P298" s="116">
        <v>2024</v>
      </c>
      <c r="Q298" s="168">
        <v>770</v>
      </c>
      <c r="R298" s="116"/>
      <c r="S298" s="732" t="s">
        <v>4355</v>
      </c>
      <c r="T298" s="736"/>
      <c r="U298" s="8" t="s">
        <v>12</v>
      </c>
      <c r="V298" s="8"/>
    </row>
    <row r="299" spans="1:22" s="9" customFormat="1" ht="73" thickBot="1">
      <c r="A299" s="114" t="s">
        <v>441</v>
      </c>
      <c r="B299" s="115" t="s">
        <v>600</v>
      </c>
      <c r="C299" s="116" t="s">
        <v>4356</v>
      </c>
      <c r="D299" s="116" t="s">
        <v>4352</v>
      </c>
      <c r="E299" s="116" t="s">
        <v>4357</v>
      </c>
      <c r="F299" s="730" t="s">
        <v>446</v>
      </c>
      <c r="G299" s="139" t="s">
        <v>485</v>
      </c>
      <c r="H299" s="731" t="s">
        <v>609</v>
      </c>
      <c r="I299" s="116" t="s">
        <v>567</v>
      </c>
      <c r="J299" s="116" t="s">
        <v>4252</v>
      </c>
      <c r="K299" s="116"/>
      <c r="L299" s="116" t="s">
        <v>4358</v>
      </c>
      <c r="M299" s="116">
        <v>36657913</v>
      </c>
      <c r="N299" s="121">
        <v>45308</v>
      </c>
      <c r="O299" s="116">
        <v>2024</v>
      </c>
      <c r="P299" s="116">
        <v>2024</v>
      </c>
      <c r="Q299" s="168">
        <v>495</v>
      </c>
      <c r="R299" s="116"/>
      <c r="S299" s="732" t="s">
        <v>4359</v>
      </c>
      <c r="T299" s="736"/>
      <c r="U299" s="8" t="s">
        <v>12</v>
      </c>
      <c r="V299" s="8"/>
    </row>
    <row r="300" spans="1:22" s="9" customFormat="1" ht="160" thickBot="1">
      <c r="A300" s="114" t="s">
        <v>441</v>
      </c>
      <c r="B300" s="115" t="s">
        <v>600</v>
      </c>
      <c r="C300" s="116" t="s">
        <v>4360</v>
      </c>
      <c r="D300" s="116" t="s">
        <v>4352</v>
      </c>
      <c r="E300" s="116" t="s">
        <v>4361</v>
      </c>
      <c r="F300" s="730" t="s">
        <v>446</v>
      </c>
      <c r="G300" s="139" t="s">
        <v>485</v>
      </c>
      <c r="H300" s="731" t="s">
        <v>609</v>
      </c>
      <c r="I300" s="116" t="s">
        <v>567</v>
      </c>
      <c r="J300" s="116" t="s">
        <v>4252</v>
      </c>
      <c r="K300" s="116"/>
      <c r="L300" s="116" t="s">
        <v>4362</v>
      </c>
      <c r="M300" s="116">
        <v>35878282</v>
      </c>
      <c r="N300" s="121">
        <v>45342</v>
      </c>
      <c r="O300" s="116">
        <v>2024</v>
      </c>
      <c r="P300" s="116">
        <v>2024</v>
      </c>
      <c r="Q300" s="168">
        <v>3000</v>
      </c>
      <c r="R300" s="116"/>
      <c r="S300" s="732" t="s">
        <v>4363</v>
      </c>
      <c r="T300" s="736"/>
      <c r="U300" s="8" t="s">
        <v>12</v>
      </c>
      <c r="V300" s="8"/>
    </row>
    <row r="301" spans="1:22" s="9" customFormat="1" ht="87.5" thickBot="1">
      <c r="A301" s="114" t="s">
        <v>441</v>
      </c>
      <c r="B301" s="115" t="s">
        <v>600</v>
      </c>
      <c r="C301" s="116" t="s">
        <v>4364</v>
      </c>
      <c r="D301" s="116" t="s">
        <v>4352</v>
      </c>
      <c r="E301" s="116" t="s">
        <v>4365</v>
      </c>
      <c r="F301" s="730" t="s">
        <v>446</v>
      </c>
      <c r="G301" s="139" t="s">
        <v>485</v>
      </c>
      <c r="H301" s="731" t="s">
        <v>609</v>
      </c>
      <c r="I301" s="116" t="s">
        <v>567</v>
      </c>
      <c r="J301" s="116" t="s">
        <v>4252</v>
      </c>
      <c r="K301" s="116"/>
      <c r="L301" s="116" t="s">
        <v>4366</v>
      </c>
      <c r="M301" s="116">
        <v>35872209</v>
      </c>
      <c r="N301" s="121">
        <v>45343</v>
      </c>
      <c r="O301" s="116">
        <v>2024</v>
      </c>
      <c r="P301" s="116">
        <v>2024</v>
      </c>
      <c r="Q301" s="168">
        <v>890</v>
      </c>
      <c r="R301" s="116"/>
      <c r="S301" s="732" t="s">
        <v>4367</v>
      </c>
      <c r="T301" s="736"/>
      <c r="U301" s="8" t="s">
        <v>12</v>
      </c>
      <c r="V301" s="8"/>
    </row>
    <row r="302" spans="1:22" s="9" customFormat="1" ht="131" thickBot="1">
      <c r="A302" s="114" t="s">
        <v>441</v>
      </c>
      <c r="B302" s="115" t="s">
        <v>600</v>
      </c>
      <c r="C302" s="116" t="s">
        <v>4368</v>
      </c>
      <c r="D302" s="116" t="s">
        <v>4352</v>
      </c>
      <c r="E302" s="116" t="s">
        <v>4369</v>
      </c>
      <c r="F302" s="730" t="s">
        <v>446</v>
      </c>
      <c r="G302" s="139" t="s">
        <v>485</v>
      </c>
      <c r="H302" s="731" t="s">
        <v>609</v>
      </c>
      <c r="I302" s="116" t="s">
        <v>567</v>
      </c>
      <c r="J302" s="116" t="s">
        <v>4252</v>
      </c>
      <c r="K302" s="116"/>
      <c r="L302" s="116" t="s">
        <v>4370</v>
      </c>
      <c r="M302" s="116">
        <v>31423230</v>
      </c>
      <c r="N302" s="121">
        <v>45364</v>
      </c>
      <c r="O302" s="116">
        <v>2024</v>
      </c>
      <c r="P302" s="116">
        <v>2024</v>
      </c>
      <c r="Q302" s="168">
        <v>180</v>
      </c>
      <c r="R302" s="116"/>
      <c r="S302" s="732" t="s">
        <v>4371</v>
      </c>
      <c r="T302" s="736"/>
      <c r="U302" s="8" t="s">
        <v>12</v>
      </c>
      <c r="V302" s="8"/>
    </row>
    <row r="303" spans="1:22" s="9" customFormat="1" ht="87.5" thickBot="1">
      <c r="A303" s="114" t="s">
        <v>441</v>
      </c>
      <c r="B303" s="115" t="s">
        <v>600</v>
      </c>
      <c r="C303" s="116" t="s">
        <v>4372</v>
      </c>
      <c r="D303" s="116" t="s">
        <v>4352</v>
      </c>
      <c r="E303" s="116" t="s">
        <v>4373</v>
      </c>
      <c r="F303" s="730" t="s">
        <v>446</v>
      </c>
      <c r="G303" s="139" t="s">
        <v>485</v>
      </c>
      <c r="H303" s="731" t="s">
        <v>609</v>
      </c>
      <c r="I303" s="116" t="s">
        <v>567</v>
      </c>
      <c r="J303" s="116" t="s">
        <v>4252</v>
      </c>
      <c r="K303" s="116"/>
      <c r="L303" s="116" t="s">
        <v>4366</v>
      </c>
      <c r="M303" s="116">
        <v>35872209</v>
      </c>
      <c r="N303" s="121">
        <v>45363</v>
      </c>
      <c r="O303" s="116">
        <v>2024</v>
      </c>
      <c r="P303" s="116">
        <v>2024</v>
      </c>
      <c r="Q303" s="168">
        <v>790</v>
      </c>
      <c r="R303" s="116"/>
      <c r="S303" s="732" t="s">
        <v>4374</v>
      </c>
      <c r="T303" s="736"/>
      <c r="U303" s="8" t="s">
        <v>12</v>
      </c>
      <c r="V303" s="8"/>
    </row>
    <row r="304" spans="1:22" s="9" customFormat="1" ht="73" thickBot="1">
      <c r="A304" s="114" t="s">
        <v>441</v>
      </c>
      <c r="B304" s="115" t="s">
        <v>600</v>
      </c>
      <c r="C304" s="116" t="s">
        <v>4375</v>
      </c>
      <c r="D304" s="116" t="s">
        <v>4352</v>
      </c>
      <c r="E304" s="116" t="s">
        <v>4376</v>
      </c>
      <c r="F304" s="730" t="s">
        <v>446</v>
      </c>
      <c r="G304" s="139" t="s">
        <v>485</v>
      </c>
      <c r="H304" s="731" t="s">
        <v>609</v>
      </c>
      <c r="I304" s="116" t="s">
        <v>567</v>
      </c>
      <c r="J304" s="116" t="s">
        <v>4252</v>
      </c>
      <c r="K304" s="116"/>
      <c r="L304" s="116" t="s">
        <v>4377</v>
      </c>
      <c r="M304" s="116">
        <v>52408132</v>
      </c>
      <c r="N304" s="121">
        <v>45394</v>
      </c>
      <c r="O304" s="116">
        <v>2024</v>
      </c>
      <c r="P304" s="116">
        <v>2024</v>
      </c>
      <c r="Q304" s="168">
        <v>490</v>
      </c>
      <c r="R304" s="116"/>
      <c r="S304" s="732" t="s">
        <v>4378</v>
      </c>
      <c r="T304" s="736"/>
      <c r="U304" s="8" t="s">
        <v>12</v>
      </c>
      <c r="V304" s="8"/>
    </row>
    <row r="305" spans="1:22" s="9" customFormat="1" ht="87.5" thickBot="1">
      <c r="A305" s="114" t="s">
        <v>441</v>
      </c>
      <c r="B305" s="115" t="s">
        <v>600</v>
      </c>
      <c r="C305" s="116" t="s">
        <v>4379</v>
      </c>
      <c r="D305" s="116" t="s">
        <v>4352</v>
      </c>
      <c r="E305" s="116" t="s">
        <v>4380</v>
      </c>
      <c r="F305" s="730" t="s">
        <v>446</v>
      </c>
      <c r="G305" s="139" t="s">
        <v>485</v>
      </c>
      <c r="H305" s="731" t="s">
        <v>609</v>
      </c>
      <c r="I305" s="116" t="s">
        <v>567</v>
      </c>
      <c r="J305" s="116" t="s">
        <v>4252</v>
      </c>
      <c r="K305" s="116"/>
      <c r="L305" s="116" t="s">
        <v>4381</v>
      </c>
      <c r="M305" s="116">
        <v>36707341</v>
      </c>
      <c r="N305" s="121">
        <v>45407</v>
      </c>
      <c r="O305" s="116">
        <v>2024</v>
      </c>
      <c r="P305" s="116">
        <v>2024</v>
      </c>
      <c r="Q305" s="168">
        <v>900</v>
      </c>
      <c r="R305" s="116"/>
      <c r="S305" s="732" t="s">
        <v>4382</v>
      </c>
      <c r="T305" s="736"/>
      <c r="U305" s="8" t="s">
        <v>12</v>
      </c>
      <c r="V305" s="8"/>
    </row>
    <row r="306" spans="1:22" s="9" customFormat="1" ht="131" thickBot="1">
      <c r="A306" s="114" t="s">
        <v>441</v>
      </c>
      <c r="B306" s="115" t="s">
        <v>600</v>
      </c>
      <c r="C306" s="116" t="s">
        <v>4383</v>
      </c>
      <c r="D306" s="116" t="s">
        <v>4352</v>
      </c>
      <c r="E306" s="116" t="s">
        <v>4384</v>
      </c>
      <c r="F306" s="730" t="s">
        <v>446</v>
      </c>
      <c r="G306" s="139" t="s">
        <v>485</v>
      </c>
      <c r="H306" s="731" t="s">
        <v>609</v>
      </c>
      <c r="I306" s="116" t="s">
        <v>567</v>
      </c>
      <c r="J306" s="116" t="s">
        <v>4252</v>
      </c>
      <c r="K306" s="116"/>
      <c r="L306" s="116" t="s">
        <v>4358</v>
      </c>
      <c r="M306" s="116">
        <v>36657913</v>
      </c>
      <c r="N306" s="121">
        <v>45461</v>
      </c>
      <c r="O306" s="116">
        <v>2024</v>
      </c>
      <c r="P306" s="116">
        <v>2024</v>
      </c>
      <c r="Q306" s="168">
        <v>600</v>
      </c>
      <c r="R306" s="116"/>
      <c r="S306" s="732" t="s">
        <v>4385</v>
      </c>
      <c r="T306" s="736"/>
      <c r="U306" s="8" t="s">
        <v>12</v>
      </c>
      <c r="V306" s="8"/>
    </row>
    <row r="307" spans="1:22" s="9" customFormat="1" ht="131" thickBot="1">
      <c r="A307" s="114" t="s">
        <v>441</v>
      </c>
      <c r="B307" s="115" t="s">
        <v>600</v>
      </c>
      <c r="C307" s="116" t="s">
        <v>4386</v>
      </c>
      <c r="D307" s="116" t="s">
        <v>4352</v>
      </c>
      <c r="E307" s="116" t="s">
        <v>4387</v>
      </c>
      <c r="F307" s="730" t="s">
        <v>446</v>
      </c>
      <c r="G307" s="139" t="s">
        <v>485</v>
      </c>
      <c r="H307" s="731" t="s">
        <v>609</v>
      </c>
      <c r="I307" s="116" t="s">
        <v>567</v>
      </c>
      <c r="J307" s="116" t="s">
        <v>4252</v>
      </c>
      <c r="K307" s="116"/>
      <c r="L307" s="116" t="s">
        <v>4388</v>
      </c>
      <c r="M307" s="116">
        <v>36342297</v>
      </c>
      <c r="N307" s="121">
        <v>45539</v>
      </c>
      <c r="O307" s="116">
        <v>2024</v>
      </c>
      <c r="P307" s="116">
        <v>2024</v>
      </c>
      <c r="Q307" s="168">
        <v>1300</v>
      </c>
      <c r="R307" s="116"/>
      <c r="S307" s="732" t="s">
        <v>4389</v>
      </c>
      <c r="T307" s="736"/>
      <c r="U307" s="8" t="s">
        <v>12</v>
      </c>
      <c r="V307" s="8"/>
    </row>
    <row r="308" spans="1:22" s="9" customFormat="1" ht="131" thickBot="1">
      <c r="A308" s="114" t="s">
        <v>441</v>
      </c>
      <c r="B308" s="115" t="s">
        <v>600</v>
      </c>
      <c r="C308" s="116" t="s">
        <v>4390</v>
      </c>
      <c r="D308" s="116" t="s">
        <v>4352</v>
      </c>
      <c r="E308" s="116" t="s">
        <v>4391</v>
      </c>
      <c r="F308" s="730" t="s">
        <v>446</v>
      </c>
      <c r="G308" s="139" t="s">
        <v>485</v>
      </c>
      <c r="H308" s="731" t="s">
        <v>609</v>
      </c>
      <c r="I308" s="116" t="s">
        <v>567</v>
      </c>
      <c r="J308" s="116" t="s">
        <v>4252</v>
      </c>
      <c r="K308" s="116"/>
      <c r="L308" s="116" t="s">
        <v>4392</v>
      </c>
      <c r="M308" s="116">
        <v>31641661</v>
      </c>
      <c r="N308" s="121">
        <v>45539</v>
      </c>
      <c r="O308" s="116">
        <v>2024</v>
      </c>
      <c r="P308" s="116">
        <v>2024</v>
      </c>
      <c r="Q308" s="168">
        <v>1600</v>
      </c>
      <c r="R308" s="116"/>
      <c r="S308" s="732" t="s">
        <v>4393</v>
      </c>
      <c r="T308" s="736"/>
      <c r="U308" s="8" t="s">
        <v>12</v>
      </c>
      <c r="V308" s="8"/>
    </row>
    <row r="309" spans="1:22" s="9" customFormat="1" ht="116.5" thickBot="1">
      <c r="A309" s="114" t="s">
        <v>441</v>
      </c>
      <c r="B309" s="115" t="s">
        <v>600</v>
      </c>
      <c r="C309" s="116" t="s">
        <v>4394</v>
      </c>
      <c r="D309" s="116" t="s">
        <v>4352</v>
      </c>
      <c r="E309" s="116" t="s">
        <v>4395</v>
      </c>
      <c r="F309" s="730" t="s">
        <v>446</v>
      </c>
      <c r="G309" s="139" t="s">
        <v>485</v>
      </c>
      <c r="H309" s="731" t="s">
        <v>609</v>
      </c>
      <c r="I309" s="116" t="s">
        <v>567</v>
      </c>
      <c r="J309" s="116" t="s">
        <v>4252</v>
      </c>
      <c r="K309" s="116"/>
      <c r="L309" s="116" t="s">
        <v>4366</v>
      </c>
      <c r="M309" s="116">
        <v>35872209</v>
      </c>
      <c r="N309" s="121">
        <v>45552</v>
      </c>
      <c r="O309" s="116">
        <v>2024</v>
      </c>
      <c r="P309" s="116">
        <v>2024</v>
      </c>
      <c r="Q309" s="168">
        <v>600</v>
      </c>
      <c r="R309" s="116"/>
      <c r="S309" s="732" t="s">
        <v>4396</v>
      </c>
      <c r="T309" s="736"/>
      <c r="U309" s="8" t="s">
        <v>12</v>
      </c>
      <c r="V309" s="8"/>
    </row>
    <row r="310" spans="1:22" s="9" customFormat="1" ht="102" thickBot="1">
      <c r="A310" s="114" t="s">
        <v>441</v>
      </c>
      <c r="B310" s="115" t="s">
        <v>600</v>
      </c>
      <c r="C310" s="116" t="s">
        <v>4397</v>
      </c>
      <c r="D310" s="116" t="s">
        <v>4352</v>
      </c>
      <c r="E310" s="116" t="s">
        <v>4398</v>
      </c>
      <c r="F310" s="730" t="s">
        <v>446</v>
      </c>
      <c r="G310" s="139" t="s">
        <v>485</v>
      </c>
      <c r="H310" s="731" t="s">
        <v>609</v>
      </c>
      <c r="I310" s="116" t="s">
        <v>567</v>
      </c>
      <c r="J310" s="116" t="s">
        <v>4252</v>
      </c>
      <c r="K310" s="116"/>
      <c r="L310" s="116" t="s">
        <v>4388</v>
      </c>
      <c r="M310" s="116">
        <v>36342297</v>
      </c>
      <c r="N310" s="121">
        <v>45575</v>
      </c>
      <c r="O310" s="116">
        <v>2024</v>
      </c>
      <c r="P310" s="116">
        <v>2024</v>
      </c>
      <c r="Q310" s="168">
        <v>200</v>
      </c>
      <c r="R310" s="116"/>
      <c r="S310" s="732" t="s">
        <v>4399</v>
      </c>
      <c r="T310" s="736"/>
      <c r="U310" s="8" t="s">
        <v>12</v>
      </c>
      <c r="V310" s="8"/>
    </row>
    <row r="311" spans="1:22" s="9" customFormat="1" ht="102" thickBot="1">
      <c r="A311" s="114" t="s">
        <v>441</v>
      </c>
      <c r="B311" s="115" t="s">
        <v>600</v>
      </c>
      <c r="C311" s="116" t="s">
        <v>4400</v>
      </c>
      <c r="D311" s="116" t="s">
        <v>4352</v>
      </c>
      <c r="E311" s="116" t="s">
        <v>4401</v>
      </c>
      <c r="F311" s="730" t="s">
        <v>446</v>
      </c>
      <c r="G311" s="139" t="s">
        <v>485</v>
      </c>
      <c r="H311" s="731" t="s">
        <v>609</v>
      </c>
      <c r="I311" s="116" t="s">
        <v>567</v>
      </c>
      <c r="J311" s="116" t="s">
        <v>4252</v>
      </c>
      <c r="K311" s="116"/>
      <c r="L311" s="116" t="s">
        <v>4402</v>
      </c>
      <c r="M311" s="116">
        <v>36460451</v>
      </c>
      <c r="N311" s="121">
        <v>45580</v>
      </c>
      <c r="O311" s="116">
        <v>2024</v>
      </c>
      <c r="P311" s="116">
        <v>2024</v>
      </c>
      <c r="Q311" s="168">
        <v>890</v>
      </c>
      <c r="R311" s="116"/>
      <c r="S311" s="732" t="s">
        <v>4403</v>
      </c>
      <c r="T311" s="736"/>
      <c r="U311" s="8" t="s">
        <v>12</v>
      </c>
      <c r="V311" s="8"/>
    </row>
    <row r="312" spans="1:22" s="9" customFormat="1" ht="116.5" thickBot="1">
      <c r="A312" s="114" t="s">
        <v>441</v>
      </c>
      <c r="B312" s="115" t="s">
        <v>600</v>
      </c>
      <c r="C312" s="116" t="s">
        <v>4404</v>
      </c>
      <c r="D312" s="116" t="s">
        <v>4405</v>
      </c>
      <c r="E312" s="116" t="s">
        <v>4406</v>
      </c>
      <c r="F312" s="730" t="s">
        <v>446</v>
      </c>
      <c r="G312" s="139" t="s">
        <v>565</v>
      </c>
      <c r="H312" s="731" t="s">
        <v>615</v>
      </c>
      <c r="I312" s="116" t="s">
        <v>567</v>
      </c>
      <c r="J312" s="116" t="s">
        <v>4252</v>
      </c>
      <c r="K312" s="116"/>
      <c r="L312" s="116" t="s">
        <v>4407</v>
      </c>
      <c r="M312" s="116">
        <v>36356107</v>
      </c>
      <c r="N312" s="121">
        <v>45365</v>
      </c>
      <c r="O312" s="116">
        <v>2024</v>
      </c>
      <c r="P312" s="116">
        <v>2024</v>
      </c>
      <c r="Q312" s="168">
        <v>211</v>
      </c>
      <c r="R312" s="116"/>
      <c r="S312" s="732" t="s">
        <v>4408</v>
      </c>
      <c r="T312" s="736"/>
      <c r="U312" s="8" t="s">
        <v>12</v>
      </c>
      <c r="V312" s="8"/>
    </row>
    <row r="313" spans="1:22" s="9" customFormat="1" ht="58.5" thickBot="1">
      <c r="A313" s="114" t="s">
        <v>441</v>
      </c>
      <c r="B313" s="115" t="s">
        <v>600</v>
      </c>
      <c r="C313" s="116" t="s">
        <v>4409</v>
      </c>
      <c r="D313" s="116" t="s">
        <v>4410</v>
      </c>
      <c r="E313" s="116" t="s">
        <v>4411</v>
      </c>
      <c r="F313" s="730" t="s">
        <v>446</v>
      </c>
      <c r="G313" s="139" t="s">
        <v>565</v>
      </c>
      <c r="H313" s="731" t="s">
        <v>615</v>
      </c>
      <c r="I313" s="116" t="s">
        <v>567</v>
      </c>
      <c r="J313" s="116" t="s">
        <v>4252</v>
      </c>
      <c r="K313" s="116"/>
      <c r="L313" s="116" t="s">
        <v>4412</v>
      </c>
      <c r="M313" s="116">
        <v>30998140</v>
      </c>
      <c r="N313" s="121">
        <v>45331</v>
      </c>
      <c r="O313" s="116">
        <v>2024</v>
      </c>
      <c r="P313" s="116">
        <v>2024</v>
      </c>
      <c r="Q313" s="168">
        <v>1360</v>
      </c>
      <c r="R313" s="116"/>
      <c r="S313" s="732" t="s">
        <v>4413</v>
      </c>
      <c r="T313" s="736"/>
      <c r="U313" s="8" t="s">
        <v>12</v>
      </c>
      <c r="V313" s="8"/>
    </row>
    <row r="314" spans="1:22" s="9" customFormat="1" ht="58.5" thickBot="1">
      <c r="A314" s="114" t="s">
        <v>441</v>
      </c>
      <c r="B314" s="115" t="s">
        <v>600</v>
      </c>
      <c r="C314" s="116" t="s">
        <v>4409</v>
      </c>
      <c r="D314" s="116" t="s">
        <v>4410</v>
      </c>
      <c r="E314" s="116" t="s">
        <v>4414</v>
      </c>
      <c r="F314" s="730" t="s">
        <v>446</v>
      </c>
      <c r="G314" s="139" t="s">
        <v>565</v>
      </c>
      <c r="H314" s="731" t="s">
        <v>615</v>
      </c>
      <c r="I314" s="116" t="s">
        <v>567</v>
      </c>
      <c r="J314" s="116" t="s">
        <v>4252</v>
      </c>
      <c r="K314" s="116"/>
      <c r="L314" s="116" t="s">
        <v>4412</v>
      </c>
      <c r="M314" s="116">
        <v>30998140</v>
      </c>
      <c r="N314" s="121">
        <v>45334</v>
      </c>
      <c r="O314" s="116">
        <v>2024</v>
      </c>
      <c r="P314" s="116">
        <v>2024</v>
      </c>
      <c r="Q314" s="168">
        <v>3090</v>
      </c>
      <c r="R314" s="116"/>
      <c r="S314" s="732" t="s">
        <v>4413</v>
      </c>
      <c r="T314" s="736"/>
      <c r="U314" s="8" t="s">
        <v>12</v>
      </c>
      <c r="V314" s="8"/>
    </row>
    <row r="315" spans="1:22" s="9" customFormat="1" ht="58.5" thickBot="1">
      <c r="A315" s="114" t="s">
        <v>441</v>
      </c>
      <c r="B315" s="115" t="s">
        <v>600</v>
      </c>
      <c r="C315" s="116" t="s">
        <v>4409</v>
      </c>
      <c r="D315" s="116" t="s">
        <v>4410</v>
      </c>
      <c r="E315" s="116" t="s">
        <v>4415</v>
      </c>
      <c r="F315" s="730" t="s">
        <v>446</v>
      </c>
      <c r="G315" s="139" t="s">
        <v>565</v>
      </c>
      <c r="H315" s="731" t="s">
        <v>615</v>
      </c>
      <c r="I315" s="116" t="s">
        <v>567</v>
      </c>
      <c r="J315" s="116" t="s">
        <v>4252</v>
      </c>
      <c r="K315" s="116"/>
      <c r="L315" s="116" t="s">
        <v>4412</v>
      </c>
      <c r="M315" s="116">
        <v>30998140</v>
      </c>
      <c r="N315" s="121">
        <v>45362</v>
      </c>
      <c r="O315" s="116">
        <v>2024</v>
      </c>
      <c r="P315" s="116">
        <v>2024</v>
      </c>
      <c r="Q315" s="168">
        <v>2410</v>
      </c>
      <c r="R315" s="116"/>
      <c r="S315" s="732" t="s">
        <v>4413</v>
      </c>
      <c r="T315" s="736"/>
      <c r="U315" s="8" t="s">
        <v>12</v>
      </c>
      <c r="V315" s="8"/>
    </row>
    <row r="316" spans="1:22" s="9" customFormat="1" ht="58.5" thickBot="1">
      <c r="A316" s="114" t="s">
        <v>441</v>
      </c>
      <c r="B316" s="115" t="s">
        <v>600</v>
      </c>
      <c r="C316" s="116" t="s">
        <v>4409</v>
      </c>
      <c r="D316" s="116" t="s">
        <v>4410</v>
      </c>
      <c r="E316" s="116" t="s">
        <v>4416</v>
      </c>
      <c r="F316" s="730" t="s">
        <v>446</v>
      </c>
      <c r="G316" s="139" t="s">
        <v>565</v>
      </c>
      <c r="H316" s="731" t="s">
        <v>615</v>
      </c>
      <c r="I316" s="116" t="s">
        <v>567</v>
      </c>
      <c r="J316" s="116" t="s">
        <v>4252</v>
      </c>
      <c r="K316" s="116"/>
      <c r="L316" s="116" t="s">
        <v>4412</v>
      </c>
      <c r="M316" s="116">
        <v>30998140</v>
      </c>
      <c r="N316" s="121">
        <v>45370</v>
      </c>
      <c r="O316" s="116">
        <v>2024</v>
      </c>
      <c r="P316" s="116">
        <v>2024</v>
      </c>
      <c r="Q316" s="168">
        <v>3550</v>
      </c>
      <c r="R316" s="116"/>
      <c r="S316" s="732" t="s">
        <v>4413</v>
      </c>
      <c r="T316" s="736"/>
      <c r="U316" s="8" t="s">
        <v>12</v>
      </c>
      <c r="V316" s="8"/>
    </row>
    <row r="317" spans="1:22" s="9" customFormat="1" ht="58.5" thickBot="1">
      <c r="A317" s="114" t="s">
        <v>441</v>
      </c>
      <c r="B317" s="115" t="s">
        <v>600</v>
      </c>
      <c r="C317" s="116" t="s">
        <v>4409</v>
      </c>
      <c r="D317" s="116" t="s">
        <v>4410</v>
      </c>
      <c r="E317" s="116" t="s">
        <v>4417</v>
      </c>
      <c r="F317" s="730" t="s">
        <v>446</v>
      </c>
      <c r="G317" s="139" t="s">
        <v>565</v>
      </c>
      <c r="H317" s="731" t="s">
        <v>615</v>
      </c>
      <c r="I317" s="116" t="s">
        <v>567</v>
      </c>
      <c r="J317" s="116" t="s">
        <v>4252</v>
      </c>
      <c r="K317" s="116"/>
      <c r="L317" s="116" t="s">
        <v>4412</v>
      </c>
      <c r="M317" s="116">
        <v>30998140</v>
      </c>
      <c r="N317" s="121">
        <v>45379</v>
      </c>
      <c r="O317" s="116">
        <v>2024</v>
      </c>
      <c r="P317" s="116">
        <v>2024</v>
      </c>
      <c r="Q317" s="168">
        <v>1030</v>
      </c>
      <c r="R317" s="116"/>
      <c r="S317" s="732" t="s">
        <v>4413</v>
      </c>
      <c r="T317" s="736"/>
      <c r="U317" s="8" t="s">
        <v>12</v>
      </c>
      <c r="V317" s="8"/>
    </row>
    <row r="318" spans="1:22" s="9" customFormat="1" ht="58.5" thickBot="1">
      <c r="A318" s="114" t="s">
        <v>441</v>
      </c>
      <c r="B318" s="115" t="s">
        <v>600</v>
      </c>
      <c r="C318" s="116" t="s">
        <v>4409</v>
      </c>
      <c r="D318" s="116" t="s">
        <v>4410</v>
      </c>
      <c r="E318" s="116" t="s">
        <v>4418</v>
      </c>
      <c r="F318" s="730" t="s">
        <v>446</v>
      </c>
      <c r="G318" s="139" t="s">
        <v>565</v>
      </c>
      <c r="H318" s="731" t="s">
        <v>615</v>
      </c>
      <c r="I318" s="116" t="s">
        <v>567</v>
      </c>
      <c r="J318" s="116" t="s">
        <v>4252</v>
      </c>
      <c r="K318" s="116"/>
      <c r="L318" s="116" t="s">
        <v>4412</v>
      </c>
      <c r="M318" s="116">
        <v>30998140</v>
      </c>
      <c r="N318" s="121">
        <v>45390</v>
      </c>
      <c r="O318" s="116">
        <v>2024</v>
      </c>
      <c r="P318" s="116">
        <v>2024</v>
      </c>
      <c r="Q318" s="168">
        <v>1030</v>
      </c>
      <c r="R318" s="116"/>
      <c r="S318" s="732" t="s">
        <v>4413</v>
      </c>
      <c r="T318" s="736"/>
      <c r="U318" s="8" t="s">
        <v>12</v>
      </c>
      <c r="V318" s="8"/>
    </row>
    <row r="319" spans="1:22" s="9" customFormat="1" ht="58.5" thickBot="1">
      <c r="A319" s="114" t="s">
        <v>441</v>
      </c>
      <c r="B319" s="115" t="s">
        <v>600</v>
      </c>
      <c r="C319" s="116" t="s">
        <v>4409</v>
      </c>
      <c r="D319" s="116" t="s">
        <v>4410</v>
      </c>
      <c r="E319" s="116" t="s">
        <v>4419</v>
      </c>
      <c r="F319" s="730" t="s">
        <v>446</v>
      </c>
      <c r="G319" s="139" t="s">
        <v>565</v>
      </c>
      <c r="H319" s="731" t="s">
        <v>615</v>
      </c>
      <c r="I319" s="116" t="s">
        <v>567</v>
      </c>
      <c r="J319" s="116" t="s">
        <v>4252</v>
      </c>
      <c r="K319" s="116"/>
      <c r="L319" s="116" t="s">
        <v>4412</v>
      </c>
      <c r="M319" s="116">
        <v>30998140</v>
      </c>
      <c r="N319" s="121">
        <v>45418</v>
      </c>
      <c r="O319" s="116">
        <v>2024</v>
      </c>
      <c r="P319" s="116">
        <v>2024</v>
      </c>
      <c r="Q319" s="168">
        <v>5520</v>
      </c>
      <c r="R319" s="116"/>
      <c r="S319" s="732" t="s">
        <v>4413</v>
      </c>
      <c r="T319" s="736"/>
      <c r="U319" s="8" t="s">
        <v>12</v>
      </c>
      <c r="V319" s="8"/>
    </row>
    <row r="320" spans="1:22" s="9" customFormat="1" ht="58.5" thickBot="1">
      <c r="A320" s="114" t="s">
        <v>441</v>
      </c>
      <c r="B320" s="115" t="s">
        <v>600</v>
      </c>
      <c r="C320" s="116" t="s">
        <v>4409</v>
      </c>
      <c r="D320" s="116" t="s">
        <v>4410</v>
      </c>
      <c r="E320" s="116" t="s">
        <v>4420</v>
      </c>
      <c r="F320" s="730" t="s">
        <v>446</v>
      </c>
      <c r="G320" s="139" t="s">
        <v>565</v>
      </c>
      <c r="H320" s="731" t="s">
        <v>615</v>
      </c>
      <c r="I320" s="116" t="s">
        <v>567</v>
      </c>
      <c r="J320" s="116" t="s">
        <v>4252</v>
      </c>
      <c r="K320" s="116"/>
      <c r="L320" s="116" t="s">
        <v>4412</v>
      </c>
      <c r="M320" s="116">
        <v>30998140</v>
      </c>
      <c r="N320" s="121">
        <v>45439</v>
      </c>
      <c r="O320" s="116">
        <v>2024</v>
      </c>
      <c r="P320" s="116">
        <v>2024</v>
      </c>
      <c r="Q320" s="168">
        <v>1380</v>
      </c>
      <c r="R320" s="116"/>
      <c r="S320" s="732" t="s">
        <v>4421</v>
      </c>
      <c r="T320" s="736"/>
      <c r="U320" s="8" t="s">
        <v>12</v>
      </c>
      <c r="V320" s="8"/>
    </row>
    <row r="321" spans="1:22" s="9" customFormat="1" ht="58.5" thickBot="1">
      <c r="A321" s="114" t="s">
        <v>441</v>
      </c>
      <c r="B321" s="115" t="s">
        <v>600</v>
      </c>
      <c r="C321" s="116" t="s">
        <v>4409</v>
      </c>
      <c r="D321" s="116" t="s">
        <v>4410</v>
      </c>
      <c r="E321" s="116" t="s">
        <v>4422</v>
      </c>
      <c r="F321" s="730" t="s">
        <v>446</v>
      </c>
      <c r="G321" s="139" t="s">
        <v>565</v>
      </c>
      <c r="H321" s="731" t="s">
        <v>615</v>
      </c>
      <c r="I321" s="116" t="s">
        <v>567</v>
      </c>
      <c r="J321" s="116" t="s">
        <v>4252</v>
      </c>
      <c r="K321" s="116"/>
      <c r="L321" s="116" t="s">
        <v>4412</v>
      </c>
      <c r="M321" s="116">
        <v>30998140</v>
      </c>
      <c r="N321" s="121">
        <v>45455</v>
      </c>
      <c r="O321" s="116">
        <v>2024</v>
      </c>
      <c r="P321" s="116">
        <v>2024</v>
      </c>
      <c r="Q321" s="168">
        <v>3090</v>
      </c>
      <c r="R321" s="116"/>
      <c r="S321" s="732" t="s">
        <v>4421</v>
      </c>
      <c r="T321" s="736"/>
      <c r="U321" s="8" t="s">
        <v>12</v>
      </c>
      <c r="V321" s="8"/>
    </row>
    <row r="322" spans="1:22" s="9" customFormat="1" ht="58.5" thickBot="1">
      <c r="A322" s="114" t="s">
        <v>441</v>
      </c>
      <c r="B322" s="115" t="s">
        <v>600</v>
      </c>
      <c r="C322" s="116" t="s">
        <v>4423</v>
      </c>
      <c r="D322" s="116" t="s">
        <v>4410</v>
      </c>
      <c r="E322" s="116" t="s">
        <v>4424</v>
      </c>
      <c r="F322" s="730" t="s">
        <v>446</v>
      </c>
      <c r="G322" s="139" t="s">
        <v>565</v>
      </c>
      <c r="H322" s="731" t="s">
        <v>615</v>
      </c>
      <c r="I322" s="116" t="s">
        <v>567</v>
      </c>
      <c r="J322" s="116" t="s">
        <v>4252</v>
      </c>
      <c r="K322" s="116"/>
      <c r="L322" s="116" t="s">
        <v>4412</v>
      </c>
      <c r="M322" s="116">
        <v>30998140</v>
      </c>
      <c r="N322" s="121">
        <v>45467</v>
      </c>
      <c r="O322" s="116">
        <v>2024</v>
      </c>
      <c r="P322" s="116">
        <v>2024</v>
      </c>
      <c r="Q322" s="168">
        <v>1380</v>
      </c>
      <c r="R322" s="116"/>
      <c r="S322" s="732" t="s">
        <v>4421</v>
      </c>
      <c r="T322" s="736"/>
      <c r="U322" s="8" t="s">
        <v>12</v>
      </c>
      <c r="V322" s="8"/>
    </row>
    <row r="323" spans="1:22" s="9" customFormat="1" ht="58.5" thickBot="1">
      <c r="A323" s="114" t="s">
        <v>441</v>
      </c>
      <c r="B323" s="115" t="s">
        <v>600</v>
      </c>
      <c r="C323" s="116" t="s">
        <v>4409</v>
      </c>
      <c r="D323" s="116" t="s">
        <v>4410</v>
      </c>
      <c r="E323" s="116" t="s">
        <v>4425</v>
      </c>
      <c r="F323" s="730" t="s">
        <v>446</v>
      </c>
      <c r="G323" s="139" t="s">
        <v>565</v>
      </c>
      <c r="H323" s="731" t="s">
        <v>615</v>
      </c>
      <c r="I323" s="116" t="s">
        <v>567</v>
      </c>
      <c r="J323" s="116" t="s">
        <v>4252</v>
      </c>
      <c r="K323" s="116"/>
      <c r="L323" s="116" t="s">
        <v>4412</v>
      </c>
      <c r="M323" s="116">
        <v>30998140</v>
      </c>
      <c r="N323" s="121">
        <v>45461</v>
      </c>
      <c r="O323" s="116">
        <v>2024</v>
      </c>
      <c r="P323" s="116">
        <v>2024</v>
      </c>
      <c r="Q323" s="168">
        <v>1030</v>
      </c>
      <c r="R323" s="116"/>
      <c r="S323" s="732" t="s">
        <v>4421</v>
      </c>
      <c r="T323" s="736"/>
      <c r="U323" s="8" t="s">
        <v>12</v>
      </c>
      <c r="V323" s="8"/>
    </row>
    <row r="324" spans="1:22" s="9" customFormat="1" ht="58.5" thickBot="1">
      <c r="A324" s="114" t="s">
        <v>441</v>
      </c>
      <c r="B324" s="115" t="s">
        <v>600</v>
      </c>
      <c r="C324" s="116" t="s">
        <v>4409</v>
      </c>
      <c r="D324" s="116" t="s">
        <v>4410</v>
      </c>
      <c r="E324" s="116" t="s">
        <v>4426</v>
      </c>
      <c r="F324" s="730" t="s">
        <v>446</v>
      </c>
      <c r="G324" s="139" t="s">
        <v>565</v>
      </c>
      <c r="H324" s="731" t="s">
        <v>615</v>
      </c>
      <c r="I324" s="116" t="s">
        <v>567</v>
      </c>
      <c r="J324" s="116" t="s">
        <v>4252</v>
      </c>
      <c r="K324" s="116"/>
      <c r="L324" s="116" t="s">
        <v>4412</v>
      </c>
      <c r="M324" s="116">
        <v>30998140</v>
      </c>
      <c r="N324" s="121">
        <v>45481</v>
      </c>
      <c r="O324" s="116">
        <v>2024</v>
      </c>
      <c r="P324" s="116">
        <v>2024</v>
      </c>
      <c r="Q324" s="168">
        <v>4120</v>
      </c>
      <c r="R324" s="116"/>
      <c r="S324" s="732" t="s">
        <v>4421</v>
      </c>
      <c r="T324" s="736"/>
      <c r="U324" s="8" t="s">
        <v>12</v>
      </c>
      <c r="V324" s="8"/>
    </row>
    <row r="325" spans="1:22" s="9" customFormat="1" ht="58.5" thickBot="1">
      <c r="A325" s="114" t="s">
        <v>441</v>
      </c>
      <c r="B325" s="115" t="s">
        <v>600</v>
      </c>
      <c r="C325" s="116" t="s">
        <v>4409</v>
      </c>
      <c r="D325" s="116" t="s">
        <v>4410</v>
      </c>
      <c r="E325" s="116" t="s">
        <v>4427</v>
      </c>
      <c r="F325" s="730" t="s">
        <v>446</v>
      </c>
      <c r="G325" s="139" t="s">
        <v>565</v>
      </c>
      <c r="H325" s="731" t="s">
        <v>615</v>
      </c>
      <c r="I325" s="116" t="s">
        <v>567</v>
      </c>
      <c r="J325" s="116" t="s">
        <v>4252</v>
      </c>
      <c r="K325" s="116"/>
      <c r="L325" s="116" t="s">
        <v>4412</v>
      </c>
      <c r="M325" s="116">
        <v>30998140</v>
      </c>
      <c r="N325" s="121">
        <v>45499</v>
      </c>
      <c r="O325" s="116">
        <v>2024</v>
      </c>
      <c r="P325" s="116">
        <v>2024</v>
      </c>
      <c r="Q325" s="168">
        <v>1030</v>
      </c>
      <c r="R325" s="116"/>
      <c r="S325" s="732" t="s">
        <v>4421</v>
      </c>
      <c r="T325" s="736"/>
      <c r="U325" s="8" t="s">
        <v>12</v>
      </c>
      <c r="V325" s="8"/>
    </row>
    <row r="326" spans="1:22" s="9" customFormat="1" ht="73" thickBot="1">
      <c r="A326" s="114" t="s">
        <v>441</v>
      </c>
      <c r="B326" s="115" t="s">
        <v>600</v>
      </c>
      <c r="C326" s="116" t="s">
        <v>4428</v>
      </c>
      <c r="D326" s="116" t="s">
        <v>4410</v>
      </c>
      <c r="E326" s="116" t="s">
        <v>4429</v>
      </c>
      <c r="F326" s="730" t="s">
        <v>446</v>
      </c>
      <c r="G326" s="139" t="s">
        <v>565</v>
      </c>
      <c r="H326" s="731" t="s">
        <v>657</v>
      </c>
      <c r="I326" s="116" t="s">
        <v>567</v>
      </c>
      <c r="J326" s="116" t="s">
        <v>4252</v>
      </c>
      <c r="K326" s="116"/>
      <c r="L326" s="116" t="s">
        <v>4430</v>
      </c>
      <c r="M326" s="116">
        <v>47558152</v>
      </c>
      <c r="N326" s="121">
        <v>45524</v>
      </c>
      <c r="O326" s="116">
        <v>2024</v>
      </c>
      <c r="P326" s="116">
        <v>2024</v>
      </c>
      <c r="Q326" s="168">
        <v>200</v>
      </c>
      <c r="R326" s="116"/>
      <c r="S326" s="732" t="s">
        <v>4431</v>
      </c>
      <c r="T326" s="736"/>
      <c r="U326" s="8" t="s">
        <v>12</v>
      </c>
      <c r="V326" s="8"/>
    </row>
    <row r="327" spans="1:22" s="9" customFormat="1" ht="87.5" thickBot="1">
      <c r="A327" s="114" t="s">
        <v>441</v>
      </c>
      <c r="B327" s="115" t="s">
        <v>600</v>
      </c>
      <c r="C327" s="116" t="s">
        <v>4432</v>
      </c>
      <c r="D327" s="116" t="s">
        <v>4410</v>
      </c>
      <c r="E327" s="116" t="s">
        <v>4433</v>
      </c>
      <c r="F327" s="730" t="s">
        <v>446</v>
      </c>
      <c r="G327" s="139" t="s">
        <v>565</v>
      </c>
      <c r="H327" s="731" t="s">
        <v>657</v>
      </c>
      <c r="I327" s="116" t="s">
        <v>567</v>
      </c>
      <c r="J327" s="116" t="s">
        <v>4252</v>
      </c>
      <c r="K327" s="116"/>
      <c r="L327" s="116" t="s">
        <v>4434</v>
      </c>
      <c r="M327" s="116">
        <v>46095969</v>
      </c>
      <c r="N327" s="121">
        <v>45552</v>
      </c>
      <c r="O327" s="116">
        <v>2024</v>
      </c>
      <c r="P327" s="116">
        <v>2024</v>
      </c>
      <c r="Q327" s="168">
        <v>3024</v>
      </c>
      <c r="R327" s="116"/>
      <c r="S327" s="732" t="s">
        <v>4435</v>
      </c>
      <c r="T327" s="736"/>
      <c r="U327" s="8" t="s">
        <v>12</v>
      </c>
      <c r="V327" s="8"/>
    </row>
    <row r="328" spans="1:22" s="9" customFormat="1" ht="58.5" thickBot="1">
      <c r="A328" s="114" t="s">
        <v>441</v>
      </c>
      <c r="B328" s="115" t="s">
        <v>600</v>
      </c>
      <c r="C328" s="116" t="s">
        <v>4409</v>
      </c>
      <c r="D328" s="116" t="s">
        <v>4410</v>
      </c>
      <c r="E328" s="116" t="s">
        <v>4436</v>
      </c>
      <c r="F328" s="730" t="s">
        <v>446</v>
      </c>
      <c r="G328" s="139" t="s">
        <v>565</v>
      </c>
      <c r="H328" s="731" t="s">
        <v>615</v>
      </c>
      <c r="I328" s="116" t="s">
        <v>567</v>
      </c>
      <c r="J328" s="116" t="s">
        <v>4252</v>
      </c>
      <c r="K328" s="116"/>
      <c r="L328" s="116" t="s">
        <v>4412</v>
      </c>
      <c r="M328" s="116">
        <v>30998140</v>
      </c>
      <c r="N328" s="121">
        <v>45541</v>
      </c>
      <c r="O328" s="116">
        <v>2024</v>
      </c>
      <c r="P328" s="116">
        <v>2024</v>
      </c>
      <c r="Q328" s="168">
        <v>3440</v>
      </c>
      <c r="R328" s="116"/>
      <c r="S328" s="732" t="s">
        <v>4421</v>
      </c>
      <c r="T328" s="736"/>
      <c r="U328" s="8" t="s">
        <v>12</v>
      </c>
      <c r="V328" s="8"/>
    </row>
    <row r="329" spans="1:22" s="9" customFormat="1" ht="58.5" thickBot="1">
      <c r="A329" s="114" t="s">
        <v>441</v>
      </c>
      <c r="B329" s="115" t="s">
        <v>600</v>
      </c>
      <c r="C329" s="116" t="s">
        <v>4409</v>
      </c>
      <c r="D329" s="116" t="s">
        <v>4410</v>
      </c>
      <c r="E329" s="116" t="s">
        <v>4437</v>
      </c>
      <c r="F329" s="730" t="s">
        <v>446</v>
      </c>
      <c r="G329" s="139" t="s">
        <v>565</v>
      </c>
      <c r="H329" s="731" t="s">
        <v>615</v>
      </c>
      <c r="I329" s="116" t="s">
        <v>567</v>
      </c>
      <c r="J329" s="116" t="s">
        <v>4252</v>
      </c>
      <c r="K329" s="116"/>
      <c r="L329" s="116" t="s">
        <v>4412</v>
      </c>
      <c r="M329" s="116">
        <v>30998140</v>
      </c>
      <c r="N329" s="121">
        <v>45541</v>
      </c>
      <c r="O329" s="116">
        <v>2024</v>
      </c>
      <c r="P329" s="116">
        <v>2024</v>
      </c>
      <c r="Q329" s="168">
        <v>3070</v>
      </c>
      <c r="R329" s="116"/>
      <c r="S329" s="732" t="s">
        <v>4421</v>
      </c>
      <c r="T329" s="736"/>
      <c r="U329" s="8" t="s">
        <v>12</v>
      </c>
      <c r="V329" s="8"/>
    </row>
    <row r="330" spans="1:22" s="9" customFormat="1" ht="58.5" thickBot="1">
      <c r="A330" s="114" t="s">
        <v>441</v>
      </c>
      <c r="B330" s="115" t="s">
        <v>600</v>
      </c>
      <c r="C330" s="116" t="s">
        <v>4409</v>
      </c>
      <c r="D330" s="116" t="s">
        <v>4410</v>
      </c>
      <c r="E330" s="116" t="s">
        <v>4438</v>
      </c>
      <c r="F330" s="730" t="s">
        <v>446</v>
      </c>
      <c r="G330" s="139" t="s">
        <v>565</v>
      </c>
      <c r="H330" s="731" t="s">
        <v>615</v>
      </c>
      <c r="I330" s="116" t="s">
        <v>567</v>
      </c>
      <c r="J330" s="116" t="s">
        <v>4252</v>
      </c>
      <c r="K330" s="116"/>
      <c r="L330" s="116" t="s">
        <v>4412</v>
      </c>
      <c r="M330" s="116">
        <v>30998140</v>
      </c>
      <c r="N330" s="121">
        <v>45580</v>
      </c>
      <c r="O330" s="116">
        <v>2024</v>
      </c>
      <c r="P330" s="116">
        <v>2024</v>
      </c>
      <c r="Q330" s="168">
        <v>2720</v>
      </c>
      <c r="R330" s="116"/>
      <c r="S330" s="732" t="s">
        <v>4421</v>
      </c>
      <c r="T330" s="736"/>
      <c r="U330" s="8" t="s">
        <v>12</v>
      </c>
      <c r="V330" s="8"/>
    </row>
    <row r="331" spans="1:22" s="9" customFormat="1" ht="58.5" thickBot="1">
      <c r="A331" s="114" t="s">
        <v>441</v>
      </c>
      <c r="B331" s="115" t="s">
        <v>600</v>
      </c>
      <c r="C331" s="116" t="s">
        <v>4409</v>
      </c>
      <c r="D331" s="116" t="s">
        <v>4410</v>
      </c>
      <c r="E331" s="116" t="s">
        <v>4439</v>
      </c>
      <c r="F331" s="730" t="s">
        <v>446</v>
      </c>
      <c r="G331" s="139" t="s">
        <v>565</v>
      </c>
      <c r="H331" s="731" t="s">
        <v>615</v>
      </c>
      <c r="I331" s="116" t="s">
        <v>567</v>
      </c>
      <c r="J331" s="116" t="s">
        <v>4252</v>
      </c>
      <c r="K331" s="116"/>
      <c r="L331" s="116" t="s">
        <v>4412</v>
      </c>
      <c r="M331" s="116">
        <v>30998140</v>
      </c>
      <c r="N331" s="121">
        <v>45588</v>
      </c>
      <c r="O331" s="116">
        <v>2024</v>
      </c>
      <c r="P331" s="116">
        <v>2024</v>
      </c>
      <c r="Q331" s="168">
        <v>1030</v>
      </c>
      <c r="R331" s="116"/>
      <c r="S331" s="732" t="s">
        <v>4421</v>
      </c>
      <c r="T331" s="736"/>
      <c r="U331" s="8" t="s">
        <v>12</v>
      </c>
      <c r="V331" s="8"/>
    </row>
    <row r="332" spans="1:22" s="9" customFormat="1" ht="145.5" thickBot="1">
      <c r="A332" s="114" t="s">
        <v>441</v>
      </c>
      <c r="B332" s="115" t="s">
        <v>600</v>
      </c>
      <c r="C332" s="116" t="s">
        <v>4440</v>
      </c>
      <c r="D332" s="116" t="s">
        <v>4441</v>
      </c>
      <c r="E332" s="116" t="s">
        <v>4442</v>
      </c>
      <c r="F332" s="730" t="s">
        <v>446</v>
      </c>
      <c r="G332" s="139" t="s">
        <v>485</v>
      </c>
      <c r="H332" s="731" t="s">
        <v>609</v>
      </c>
      <c r="I332" s="116" t="s">
        <v>556</v>
      </c>
      <c r="J332" s="116" t="s">
        <v>4252</v>
      </c>
      <c r="K332" s="116"/>
      <c r="L332" s="116" t="s">
        <v>4443</v>
      </c>
      <c r="M332" s="116">
        <v>36325732</v>
      </c>
      <c r="N332" s="121">
        <v>45415</v>
      </c>
      <c r="O332" s="116">
        <v>2024</v>
      </c>
      <c r="P332" s="116">
        <v>2024</v>
      </c>
      <c r="Q332" s="168">
        <v>540</v>
      </c>
      <c r="R332" s="116"/>
      <c r="S332" s="732" t="s">
        <v>4444</v>
      </c>
      <c r="T332" s="736"/>
      <c r="U332" s="8" t="s">
        <v>12</v>
      </c>
      <c r="V332" s="8"/>
    </row>
    <row r="333" spans="1:22" s="9" customFormat="1" ht="145.5" thickBot="1">
      <c r="A333" s="114" t="s">
        <v>441</v>
      </c>
      <c r="B333" s="115" t="s">
        <v>600</v>
      </c>
      <c r="C333" s="116" t="s">
        <v>4445</v>
      </c>
      <c r="D333" s="116" t="s">
        <v>4446</v>
      </c>
      <c r="E333" s="116" t="s">
        <v>4447</v>
      </c>
      <c r="F333" s="730" t="s">
        <v>446</v>
      </c>
      <c r="G333" s="139" t="s">
        <v>565</v>
      </c>
      <c r="H333" s="731" t="s">
        <v>615</v>
      </c>
      <c r="I333" s="116" t="s">
        <v>567</v>
      </c>
      <c r="J333" s="116" t="s">
        <v>4252</v>
      </c>
      <c r="K333" s="116"/>
      <c r="L333" s="116" t="s">
        <v>4448</v>
      </c>
      <c r="M333" s="116">
        <v>36856738</v>
      </c>
      <c r="N333" s="121">
        <v>45343</v>
      </c>
      <c r="O333" s="116">
        <v>2024</v>
      </c>
      <c r="P333" s="116">
        <v>2024</v>
      </c>
      <c r="Q333" s="168">
        <v>750</v>
      </c>
      <c r="R333" s="116"/>
      <c r="S333" s="732" t="s">
        <v>4449</v>
      </c>
      <c r="T333" s="736"/>
      <c r="U333" s="8" t="s">
        <v>12</v>
      </c>
      <c r="V333" s="8"/>
    </row>
    <row r="334" spans="1:22" s="9" customFormat="1" ht="334" thickBot="1">
      <c r="A334" s="114" t="s">
        <v>441</v>
      </c>
      <c r="B334" s="115" t="s">
        <v>600</v>
      </c>
      <c r="C334" s="116" t="s">
        <v>4450</v>
      </c>
      <c r="D334" s="116" t="s">
        <v>4451</v>
      </c>
      <c r="E334" s="116" t="s">
        <v>4452</v>
      </c>
      <c r="F334" s="730" t="s">
        <v>446</v>
      </c>
      <c r="G334" s="139" t="s">
        <v>485</v>
      </c>
      <c r="H334" s="731" t="s">
        <v>609</v>
      </c>
      <c r="I334" s="116" t="s">
        <v>567</v>
      </c>
      <c r="J334" s="116" t="s">
        <v>4252</v>
      </c>
      <c r="K334" s="116"/>
      <c r="L334" s="116" t="s">
        <v>4453</v>
      </c>
      <c r="M334" s="116">
        <v>44390823</v>
      </c>
      <c r="N334" s="121">
        <v>45391</v>
      </c>
      <c r="O334" s="116">
        <v>2024</v>
      </c>
      <c r="P334" s="116">
        <v>2024</v>
      </c>
      <c r="Q334" s="168">
        <v>540</v>
      </c>
      <c r="R334" s="116"/>
      <c r="S334" s="732" t="s">
        <v>4454</v>
      </c>
      <c r="T334" s="736"/>
      <c r="U334" s="8" t="s">
        <v>12</v>
      </c>
      <c r="V334" s="8"/>
    </row>
    <row r="335" spans="1:22" s="9" customFormat="1" ht="44" thickBot="1">
      <c r="A335" s="114" t="s">
        <v>441</v>
      </c>
      <c r="B335" s="115" t="s">
        <v>600</v>
      </c>
      <c r="C335" s="116" t="s">
        <v>4455</v>
      </c>
      <c r="D335" s="116" t="s">
        <v>4451</v>
      </c>
      <c r="E335" s="116" t="s">
        <v>4456</v>
      </c>
      <c r="F335" s="730" t="s">
        <v>446</v>
      </c>
      <c r="G335" s="139" t="s">
        <v>485</v>
      </c>
      <c r="H335" s="731" t="s">
        <v>609</v>
      </c>
      <c r="I335" s="116" t="s">
        <v>567</v>
      </c>
      <c r="J335" s="116" t="s">
        <v>4252</v>
      </c>
      <c r="K335" s="116"/>
      <c r="L335" s="116" t="s">
        <v>4457</v>
      </c>
      <c r="M335" s="116">
        <v>36822213</v>
      </c>
      <c r="N335" s="121">
        <v>45399</v>
      </c>
      <c r="O335" s="116">
        <v>2024</v>
      </c>
      <c r="P335" s="116">
        <v>2024</v>
      </c>
      <c r="Q335" s="168">
        <v>100</v>
      </c>
      <c r="R335" s="116"/>
      <c r="S335" s="732" t="s">
        <v>4458</v>
      </c>
      <c r="T335" s="736"/>
      <c r="U335" s="8" t="s">
        <v>12</v>
      </c>
      <c r="V335" s="8"/>
    </row>
    <row r="336" spans="1:22" s="9" customFormat="1" ht="334" thickBot="1">
      <c r="A336" s="114" t="s">
        <v>441</v>
      </c>
      <c r="B336" s="115" t="s">
        <v>600</v>
      </c>
      <c r="C336" s="116" t="s">
        <v>4459</v>
      </c>
      <c r="D336" s="116" t="s">
        <v>4460</v>
      </c>
      <c r="E336" s="116" t="s">
        <v>4461</v>
      </c>
      <c r="F336" s="730" t="s">
        <v>446</v>
      </c>
      <c r="G336" s="139" t="s">
        <v>485</v>
      </c>
      <c r="H336" s="731" t="s">
        <v>609</v>
      </c>
      <c r="I336" s="116" t="s">
        <v>567</v>
      </c>
      <c r="J336" s="116" t="s">
        <v>4252</v>
      </c>
      <c r="K336" s="116"/>
      <c r="L336" s="116" t="s">
        <v>4462</v>
      </c>
      <c r="M336" s="116">
        <v>46929720</v>
      </c>
      <c r="N336" s="121">
        <v>45372</v>
      </c>
      <c r="O336" s="116">
        <v>2024</v>
      </c>
      <c r="P336" s="116">
        <v>2024</v>
      </c>
      <c r="Q336" s="168">
        <v>640</v>
      </c>
      <c r="R336" s="116"/>
      <c r="S336" s="732" t="s">
        <v>4463</v>
      </c>
      <c r="T336" s="736"/>
      <c r="U336" s="8" t="s">
        <v>12</v>
      </c>
      <c r="V336" s="8"/>
    </row>
    <row r="337" spans="1:22" s="9" customFormat="1" ht="305" thickBot="1">
      <c r="A337" s="114" t="s">
        <v>441</v>
      </c>
      <c r="B337" s="115" t="s">
        <v>600</v>
      </c>
      <c r="C337" s="116" t="s">
        <v>4459</v>
      </c>
      <c r="D337" s="116" t="s">
        <v>4460</v>
      </c>
      <c r="E337" s="116" t="s">
        <v>4464</v>
      </c>
      <c r="F337" s="730" t="s">
        <v>446</v>
      </c>
      <c r="G337" s="139" t="s">
        <v>485</v>
      </c>
      <c r="H337" s="731" t="s">
        <v>609</v>
      </c>
      <c r="I337" s="116" t="s">
        <v>567</v>
      </c>
      <c r="J337" s="116" t="s">
        <v>4252</v>
      </c>
      <c r="K337" s="116"/>
      <c r="L337" s="116" t="s">
        <v>4462</v>
      </c>
      <c r="M337" s="116">
        <v>46929720</v>
      </c>
      <c r="N337" s="121">
        <v>45377</v>
      </c>
      <c r="O337" s="116">
        <v>2024</v>
      </c>
      <c r="P337" s="116">
        <v>2024</v>
      </c>
      <c r="Q337" s="168">
        <v>400</v>
      </c>
      <c r="R337" s="116"/>
      <c r="S337" s="732" t="s">
        <v>4465</v>
      </c>
      <c r="T337" s="736"/>
      <c r="U337" s="8" t="s">
        <v>12</v>
      </c>
      <c r="V337" s="8"/>
    </row>
    <row r="338" spans="1:22" s="9" customFormat="1" ht="247" thickBot="1">
      <c r="A338" s="114" t="s">
        <v>441</v>
      </c>
      <c r="B338" s="115" t="s">
        <v>600</v>
      </c>
      <c r="C338" s="116" t="s">
        <v>4466</v>
      </c>
      <c r="D338" s="116" t="s">
        <v>4460</v>
      </c>
      <c r="E338" s="116" t="s">
        <v>4467</v>
      </c>
      <c r="F338" s="730" t="s">
        <v>446</v>
      </c>
      <c r="G338" s="139" t="s">
        <v>485</v>
      </c>
      <c r="H338" s="731" t="s">
        <v>609</v>
      </c>
      <c r="I338" s="116" t="s">
        <v>567</v>
      </c>
      <c r="J338" s="116" t="s">
        <v>4252</v>
      </c>
      <c r="K338" s="116"/>
      <c r="L338" s="116" t="s">
        <v>4462</v>
      </c>
      <c r="M338" s="116">
        <v>46929720</v>
      </c>
      <c r="N338" s="121">
        <v>45602</v>
      </c>
      <c r="O338" s="116">
        <v>2024</v>
      </c>
      <c r="P338" s="116">
        <v>2024</v>
      </c>
      <c r="Q338" s="168">
        <v>820</v>
      </c>
      <c r="R338" s="116"/>
      <c r="S338" s="732" t="s">
        <v>4468</v>
      </c>
      <c r="T338" s="736"/>
      <c r="U338" s="8" t="s">
        <v>12</v>
      </c>
      <c r="V338" s="8"/>
    </row>
    <row r="339" spans="1:22" s="9" customFormat="1" ht="203.5" thickBot="1">
      <c r="A339" s="114" t="s">
        <v>441</v>
      </c>
      <c r="B339" s="115" t="s">
        <v>600</v>
      </c>
      <c r="C339" s="116" t="s">
        <v>4469</v>
      </c>
      <c r="D339" s="116" t="s">
        <v>4460</v>
      </c>
      <c r="E339" s="116" t="s">
        <v>4470</v>
      </c>
      <c r="F339" s="730" t="s">
        <v>446</v>
      </c>
      <c r="G339" s="139" t="s">
        <v>485</v>
      </c>
      <c r="H339" s="731" t="s">
        <v>609</v>
      </c>
      <c r="I339" s="116" t="s">
        <v>567</v>
      </c>
      <c r="J339" s="116" t="s">
        <v>4252</v>
      </c>
      <c r="K339" s="116"/>
      <c r="L339" s="116" t="s">
        <v>4471</v>
      </c>
      <c r="M339" s="116">
        <v>51160315</v>
      </c>
      <c r="N339" s="121">
        <v>45609</v>
      </c>
      <c r="O339" s="116">
        <v>2024</v>
      </c>
      <c r="P339" s="116">
        <v>2024</v>
      </c>
      <c r="Q339" s="168">
        <v>950</v>
      </c>
      <c r="R339" s="116"/>
      <c r="S339" s="732" t="s">
        <v>4472</v>
      </c>
      <c r="T339" s="736"/>
      <c r="U339" s="8" t="s">
        <v>12</v>
      </c>
      <c r="V339" s="8"/>
    </row>
    <row r="340" spans="1:22" s="9" customFormat="1" ht="102" thickBot="1">
      <c r="A340" s="114" t="s">
        <v>441</v>
      </c>
      <c r="B340" s="115" t="s">
        <v>600</v>
      </c>
      <c r="C340" s="116" t="s">
        <v>4473</v>
      </c>
      <c r="D340" s="116" t="s">
        <v>4474</v>
      </c>
      <c r="E340" s="116" t="s">
        <v>4475</v>
      </c>
      <c r="F340" s="730" t="s">
        <v>446</v>
      </c>
      <c r="G340" s="139" t="s">
        <v>565</v>
      </c>
      <c r="H340" s="731" t="s">
        <v>4251</v>
      </c>
      <c r="I340" s="116" t="s">
        <v>567</v>
      </c>
      <c r="J340" s="116" t="s">
        <v>4252</v>
      </c>
      <c r="K340" s="116"/>
      <c r="L340" s="116" t="s">
        <v>4476</v>
      </c>
      <c r="M340" s="116">
        <v>36285544</v>
      </c>
      <c r="N340" s="121">
        <v>45510</v>
      </c>
      <c r="O340" s="116">
        <v>2024</v>
      </c>
      <c r="P340" s="116">
        <v>2024</v>
      </c>
      <c r="Q340" s="168">
        <v>650</v>
      </c>
      <c r="R340" s="116"/>
      <c r="S340" s="732" t="s">
        <v>4477</v>
      </c>
      <c r="T340" s="736"/>
      <c r="U340" s="8" t="s">
        <v>12</v>
      </c>
      <c r="V340" s="8"/>
    </row>
    <row r="341" spans="1:22" s="9" customFormat="1" ht="31.5" customHeight="1" thickBot="1">
      <c r="A341" s="114" t="s">
        <v>441</v>
      </c>
      <c r="B341" s="115" t="s">
        <v>600</v>
      </c>
      <c r="C341" s="116" t="s">
        <v>4478</v>
      </c>
      <c r="D341" s="116" t="s">
        <v>4474</v>
      </c>
      <c r="E341" s="116" t="s">
        <v>4479</v>
      </c>
      <c r="F341" s="730" t="s">
        <v>446</v>
      </c>
      <c r="G341" s="139" t="s">
        <v>565</v>
      </c>
      <c r="H341" s="731" t="s">
        <v>4251</v>
      </c>
      <c r="I341" s="116" t="s">
        <v>567</v>
      </c>
      <c r="J341" s="116" t="s">
        <v>4252</v>
      </c>
      <c r="K341" s="116"/>
      <c r="L341" s="116" t="s">
        <v>4480</v>
      </c>
      <c r="M341" s="116">
        <v>36285757</v>
      </c>
      <c r="N341" s="121">
        <v>45568</v>
      </c>
      <c r="O341" s="116">
        <v>2024</v>
      </c>
      <c r="P341" s="116">
        <v>2024</v>
      </c>
      <c r="Q341" s="168">
        <v>600</v>
      </c>
      <c r="R341" s="116"/>
      <c r="S341" s="732" t="s">
        <v>4481</v>
      </c>
      <c r="T341" s="736"/>
      <c r="U341" s="8" t="s">
        <v>12</v>
      </c>
      <c r="V341" s="8"/>
    </row>
    <row r="342" spans="1:22" s="9" customFormat="1" ht="31.5" customHeight="1" thickBot="1">
      <c r="A342" s="114" t="s">
        <v>441</v>
      </c>
      <c r="B342" s="115" t="s">
        <v>600</v>
      </c>
      <c r="C342" s="116" t="s">
        <v>4482</v>
      </c>
      <c r="D342" s="116" t="s">
        <v>4483</v>
      </c>
      <c r="E342" s="116" t="s">
        <v>4484</v>
      </c>
      <c r="F342" s="730" t="s">
        <v>446</v>
      </c>
      <c r="G342" s="139" t="s">
        <v>565</v>
      </c>
      <c r="H342" s="731" t="s">
        <v>657</v>
      </c>
      <c r="I342" s="116" t="s">
        <v>556</v>
      </c>
      <c r="J342" s="116" t="s">
        <v>4252</v>
      </c>
      <c r="K342" s="116"/>
      <c r="L342" s="116" t="s">
        <v>4485</v>
      </c>
      <c r="M342" s="116">
        <v>31368484</v>
      </c>
      <c r="N342" s="121">
        <v>45225</v>
      </c>
      <c r="O342" s="116">
        <v>2024</v>
      </c>
      <c r="P342" s="116">
        <v>2024</v>
      </c>
      <c r="Q342" s="168">
        <v>7000</v>
      </c>
      <c r="R342" s="116"/>
      <c r="S342" s="732" t="s">
        <v>4486</v>
      </c>
      <c r="T342" s="736"/>
      <c r="U342" s="8" t="s">
        <v>12</v>
      </c>
      <c r="V342" s="8"/>
    </row>
    <row r="343" spans="1:22" s="9" customFormat="1" ht="31.5" customHeight="1" thickBot="1">
      <c r="A343" s="114" t="s">
        <v>441</v>
      </c>
      <c r="B343" s="115" t="s">
        <v>600</v>
      </c>
      <c r="C343" s="116" t="s">
        <v>4487</v>
      </c>
      <c r="D343" s="116" t="s">
        <v>4488</v>
      </c>
      <c r="E343" s="116" t="s">
        <v>4489</v>
      </c>
      <c r="F343" s="730" t="s">
        <v>446</v>
      </c>
      <c r="G343" s="139" t="s">
        <v>565</v>
      </c>
      <c r="H343" s="731" t="s">
        <v>615</v>
      </c>
      <c r="I343" s="116" t="s">
        <v>567</v>
      </c>
      <c r="J343" s="116" t="s">
        <v>4252</v>
      </c>
      <c r="K343" s="116"/>
      <c r="L343" s="116" t="s">
        <v>4490</v>
      </c>
      <c r="M343" s="116">
        <v>48052256</v>
      </c>
      <c r="N343" s="121">
        <v>45320</v>
      </c>
      <c r="O343" s="116">
        <v>2024</v>
      </c>
      <c r="P343" s="116">
        <v>2024</v>
      </c>
      <c r="Q343" s="168">
        <v>160</v>
      </c>
      <c r="R343" s="116"/>
      <c r="S343" s="732" t="s">
        <v>4491</v>
      </c>
      <c r="T343" s="736"/>
      <c r="U343" s="8" t="s">
        <v>12</v>
      </c>
      <c r="V343" s="8"/>
    </row>
    <row r="344" spans="1:22" s="9" customFormat="1" ht="31.5" customHeight="1" thickBot="1">
      <c r="A344" s="114" t="s">
        <v>441</v>
      </c>
      <c r="B344" s="115" t="s">
        <v>600</v>
      </c>
      <c r="C344" s="116" t="s">
        <v>4487</v>
      </c>
      <c r="D344" s="116" t="s">
        <v>4488</v>
      </c>
      <c r="E344" s="116" t="s">
        <v>4492</v>
      </c>
      <c r="F344" s="730" t="s">
        <v>446</v>
      </c>
      <c r="G344" s="139" t="s">
        <v>565</v>
      </c>
      <c r="H344" s="731" t="s">
        <v>615</v>
      </c>
      <c r="I344" s="116" t="s">
        <v>567</v>
      </c>
      <c r="J344" s="116" t="s">
        <v>4252</v>
      </c>
      <c r="K344" s="116"/>
      <c r="L344" s="116" t="s">
        <v>4493</v>
      </c>
      <c r="M344" s="116">
        <v>36234851</v>
      </c>
      <c r="N344" s="121">
        <v>45348</v>
      </c>
      <c r="O344" s="116">
        <v>2024</v>
      </c>
      <c r="P344" s="116">
        <v>2024</v>
      </c>
      <c r="Q344" s="168">
        <v>220</v>
      </c>
      <c r="R344" s="116"/>
      <c r="S344" s="732" t="s">
        <v>4494</v>
      </c>
      <c r="T344" s="736"/>
      <c r="U344" s="8" t="s">
        <v>12</v>
      </c>
      <c r="V344" s="8"/>
    </row>
    <row r="345" spans="1:22" s="9" customFormat="1" ht="31.5" customHeight="1" thickBot="1">
      <c r="A345" s="114" t="s">
        <v>441</v>
      </c>
      <c r="B345" s="115" t="s">
        <v>600</v>
      </c>
      <c r="C345" s="116" t="s">
        <v>4487</v>
      </c>
      <c r="D345" s="116" t="s">
        <v>4488</v>
      </c>
      <c r="E345" s="116" t="s">
        <v>4495</v>
      </c>
      <c r="F345" s="730" t="s">
        <v>446</v>
      </c>
      <c r="G345" s="139" t="s">
        <v>565</v>
      </c>
      <c r="H345" s="731" t="s">
        <v>615</v>
      </c>
      <c r="I345" s="116" t="s">
        <v>567</v>
      </c>
      <c r="J345" s="116" t="s">
        <v>4252</v>
      </c>
      <c r="K345" s="116"/>
      <c r="L345" s="116" t="s">
        <v>4496</v>
      </c>
      <c r="M345" s="116" t="s">
        <v>4497</v>
      </c>
      <c r="N345" s="121">
        <v>45330</v>
      </c>
      <c r="O345" s="116">
        <v>2024</v>
      </c>
      <c r="P345" s="116">
        <v>2024</v>
      </c>
      <c r="Q345" s="168">
        <v>355</v>
      </c>
      <c r="R345" s="116"/>
      <c r="S345" s="732" t="s">
        <v>4498</v>
      </c>
      <c r="T345" s="736"/>
      <c r="U345" s="8" t="s">
        <v>12</v>
      </c>
      <c r="V345" s="8"/>
    </row>
    <row r="346" spans="1:22" s="9" customFormat="1" ht="31.5" customHeight="1" thickBot="1">
      <c r="A346" s="114" t="s">
        <v>441</v>
      </c>
      <c r="B346" s="115" t="s">
        <v>600</v>
      </c>
      <c r="C346" s="116" t="s">
        <v>4499</v>
      </c>
      <c r="D346" s="116" t="s">
        <v>4488</v>
      </c>
      <c r="E346" s="116" t="s">
        <v>4500</v>
      </c>
      <c r="F346" s="730" t="s">
        <v>446</v>
      </c>
      <c r="G346" s="139" t="s">
        <v>565</v>
      </c>
      <c r="H346" s="731" t="s">
        <v>615</v>
      </c>
      <c r="I346" s="116" t="s">
        <v>567</v>
      </c>
      <c r="J346" s="116" t="s">
        <v>4252</v>
      </c>
      <c r="K346" s="116"/>
      <c r="L346" s="116" t="s">
        <v>4501</v>
      </c>
      <c r="M346" s="116" t="s">
        <v>4502</v>
      </c>
      <c r="N346" s="121">
        <v>45392</v>
      </c>
      <c r="O346" s="116">
        <v>2024</v>
      </c>
      <c r="P346" s="116">
        <v>2024</v>
      </c>
      <c r="Q346" s="168">
        <v>350</v>
      </c>
      <c r="R346" s="116"/>
      <c r="S346" s="732" t="s">
        <v>4503</v>
      </c>
      <c r="T346" s="736"/>
      <c r="U346" s="8" t="s">
        <v>12</v>
      </c>
      <c r="V346" s="8"/>
    </row>
    <row r="347" spans="1:22" s="9" customFormat="1" ht="31.5" customHeight="1" thickBot="1">
      <c r="A347" s="114" t="s">
        <v>441</v>
      </c>
      <c r="B347" s="115" t="s">
        <v>600</v>
      </c>
      <c r="C347" s="116" t="s">
        <v>4487</v>
      </c>
      <c r="D347" s="116" t="s">
        <v>4488</v>
      </c>
      <c r="E347" s="116" t="s">
        <v>4504</v>
      </c>
      <c r="F347" s="730" t="s">
        <v>446</v>
      </c>
      <c r="G347" s="139" t="s">
        <v>565</v>
      </c>
      <c r="H347" s="731" t="s">
        <v>615</v>
      </c>
      <c r="I347" s="116" t="s">
        <v>567</v>
      </c>
      <c r="J347" s="116" t="s">
        <v>4252</v>
      </c>
      <c r="K347" s="116"/>
      <c r="L347" s="116" t="s">
        <v>4496</v>
      </c>
      <c r="M347" s="116" t="s">
        <v>4497</v>
      </c>
      <c r="N347" s="121">
        <v>45394</v>
      </c>
      <c r="O347" s="116">
        <v>2024</v>
      </c>
      <c r="P347" s="116">
        <v>2024</v>
      </c>
      <c r="Q347" s="168">
        <v>490</v>
      </c>
      <c r="R347" s="116"/>
      <c r="S347" s="732" t="s">
        <v>4505</v>
      </c>
      <c r="T347" s="736"/>
      <c r="U347" s="8" t="s">
        <v>12</v>
      </c>
      <c r="V347" s="8"/>
    </row>
    <row r="348" spans="1:22" s="9" customFormat="1" ht="31.5" customHeight="1" thickBot="1">
      <c r="A348" s="114" t="s">
        <v>441</v>
      </c>
      <c r="B348" s="115" t="s">
        <v>600</v>
      </c>
      <c r="C348" s="116" t="s">
        <v>4487</v>
      </c>
      <c r="D348" s="116" t="s">
        <v>4488</v>
      </c>
      <c r="E348" s="116" t="s">
        <v>4506</v>
      </c>
      <c r="F348" s="730" t="s">
        <v>446</v>
      </c>
      <c r="G348" s="139" t="s">
        <v>565</v>
      </c>
      <c r="H348" s="731" t="s">
        <v>615</v>
      </c>
      <c r="I348" s="116" t="s">
        <v>567</v>
      </c>
      <c r="J348" s="116" t="s">
        <v>4252</v>
      </c>
      <c r="K348" s="116"/>
      <c r="L348" s="116" t="s">
        <v>4496</v>
      </c>
      <c r="M348" s="116" t="s">
        <v>4497</v>
      </c>
      <c r="N348" s="121">
        <v>45394</v>
      </c>
      <c r="O348" s="116">
        <v>2024</v>
      </c>
      <c r="P348" s="116">
        <v>2024</v>
      </c>
      <c r="Q348" s="168">
        <v>170</v>
      </c>
      <c r="R348" s="116"/>
      <c r="S348" s="732" t="s">
        <v>4505</v>
      </c>
      <c r="T348" s="736"/>
      <c r="U348" s="8" t="s">
        <v>12</v>
      </c>
      <c r="V348" s="8"/>
    </row>
    <row r="349" spans="1:22" s="9" customFormat="1" ht="31.5" customHeight="1" thickBot="1">
      <c r="A349" s="114" t="s">
        <v>441</v>
      </c>
      <c r="B349" s="115" t="s">
        <v>600</v>
      </c>
      <c r="C349" s="116" t="s">
        <v>4487</v>
      </c>
      <c r="D349" s="116" t="s">
        <v>4488</v>
      </c>
      <c r="E349" s="116" t="s">
        <v>4507</v>
      </c>
      <c r="F349" s="730" t="s">
        <v>446</v>
      </c>
      <c r="G349" s="139" t="s">
        <v>565</v>
      </c>
      <c r="H349" s="731" t="s">
        <v>615</v>
      </c>
      <c r="I349" s="116" t="s">
        <v>567</v>
      </c>
      <c r="J349" s="116" t="s">
        <v>4252</v>
      </c>
      <c r="K349" s="116"/>
      <c r="L349" s="116" t="s">
        <v>4496</v>
      </c>
      <c r="M349" s="116" t="s">
        <v>4497</v>
      </c>
      <c r="N349" s="121">
        <v>45442</v>
      </c>
      <c r="O349" s="116">
        <v>2024</v>
      </c>
      <c r="P349" s="116">
        <v>2024</v>
      </c>
      <c r="Q349" s="168">
        <v>542.79999999999995</v>
      </c>
      <c r="R349" s="116"/>
      <c r="S349" s="732" t="s">
        <v>4505</v>
      </c>
      <c r="T349" s="736"/>
      <c r="U349" s="8" t="s">
        <v>12</v>
      </c>
      <c r="V349" s="8"/>
    </row>
    <row r="350" spans="1:22" s="9" customFormat="1" ht="31.5" customHeight="1" thickBot="1">
      <c r="A350" s="114" t="s">
        <v>441</v>
      </c>
      <c r="B350" s="115" t="s">
        <v>600</v>
      </c>
      <c r="C350" s="116" t="s">
        <v>4487</v>
      </c>
      <c r="D350" s="116" t="s">
        <v>4488</v>
      </c>
      <c r="E350" s="116" t="s">
        <v>4508</v>
      </c>
      <c r="F350" s="730" t="s">
        <v>446</v>
      </c>
      <c r="G350" s="139" t="s">
        <v>565</v>
      </c>
      <c r="H350" s="731" t="s">
        <v>615</v>
      </c>
      <c r="I350" s="116" t="s">
        <v>567</v>
      </c>
      <c r="J350" s="116" t="s">
        <v>4252</v>
      </c>
      <c r="K350" s="116"/>
      <c r="L350" s="116" t="s">
        <v>4509</v>
      </c>
      <c r="M350" s="116">
        <v>36234851</v>
      </c>
      <c r="N350" s="121">
        <v>45470</v>
      </c>
      <c r="O350" s="116">
        <v>2024</v>
      </c>
      <c r="P350" s="116">
        <v>2024</v>
      </c>
      <c r="Q350" s="168">
        <v>690</v>
      </c>
      <c r="R350" s="116"/>
      <c r="S350" s="732" t="s">
        <v>4510</v>
      </c>
      <c r="T350" s="736"/>
      <c r="U350" s="8" t="s">
        <v>12</v>
      </c>
      <c r="V350" s="8"/>
    </row>
    <row r="351" spans="1:22" s="9" customFormat="1" ht="31.5" customHeight="1" thickBot="1">
      <c r="A351" s="114" t="s">
        <v>441</v>
      </c>
      <c r="B351" s="115" t="s">
        <v>600</v>
      </c>
      <c r="C351" s="116" t="s">
        <v>4487</v>
      </c>
      <c r="D351" s="116" t="s">
        <v>4488</v>
      </c>
      <c r="E351" s="116" t="s">
        <v>4511</v>
      </c>
      <c r="F351" s="730" t="s">
        <v>446</v>
      </c>
      <c r="G351" s="139" t="s">
        <v>565</v>
      </c>
      <c r="H351" s="731" t="s">
        <v>615</v>
      </c>
      <c r="I351" s="116" t="s">
        <v>567</v>
      </c>
      <c r="J351" s="116" t="s">
        <v>4252</v>
      </c>
      <c r="K351" s="116"/>
      <c r="L351" s="116" t="s">
        <v>4512</v>
      </c>
      <c r="M351" s="116" t="s">
        <v>4513</v>
      </c>
      <c r="N351" s="121">
        <v>45471</v>
      </c>
      <c r="O351" s="116">
        <v>2024</v>
      </c>
      <c r="P351" s="116">
        <v>2024</v>
      </c>
      <c r="Q351" s="168">
        <v>910</v>
      </c>
      <c r="R351" s="116"/>
      <c r="S351" s="732" t="s">
        <v>4514</v>
      </c>
      <c r="T351" s="736"/>
      <c r="U351" s="8" t="s">
        <v>12</v>
      </c>
      <c r="V351" s="8"/>
    </row>
    <row r="352" spans="1:22" s="9" customFormat="1" ht="66" customHeight="1" thickBot="1">
      <c r="A352" s="114" t="s">
        <v>441</v>
      </c>
      <c r="B352" s="115" t="s">
        <v>600</v>
      </c>
      <c r="C352" s="116" t="s">
        <v>4487</v>
      </c>
      <c r="D352" s="116" t="s">
        <v>4488</v>
      </c>
      <c r="E352" s="116" t="s">
        <v>4515</v>
      </c>
      <c r="F352" s="730" t="s">
        <v>446</v>
      </c>
      <c r="G352" s="139" t="s">
        <v>565</v>
      </c>
      <c r="H352" s="731" t="s">
        <v>615</v>
      </c>
      <c r="I352" s="116" t="s">
        <v>567</v>
      </c>
      <c r="J352" s="116" t="s">
        <v>4252</v>
      </c>
      <c r="K352" s="116"/>
      <c r="L352" s="116" t="s">
        <v>4496</v>
      </c>
      <c r="M352" s="116" t="s">
        <v>4497</v>
      </c>
      <c r="N352" s="121">
        <v>45485</v>
      </c>
      <c r="O352" s="116">
        <v>2024</v>
      </c>
      <c r="P352" s="116">
        <v>2024</v>
      </c>
      <c r="Q352" s="168">
        <v>170</v>
      </c>
      <c r="R352" s="116"/>
      <c r="S352" s="732" t="s">
        <v>4505</v>
      </c>
      <c r="T352" s="736"/>
      <c r="U352" s="8" t="s">
        <v>12</v>
      </c>
      <c r="V352" s="8"/>
    </row>
    <row r="353" spans="1:22" s="9" customFormat="1" ht="110.25" customHeight="1" thickBot="1">
      <c r="A353" s="114" t="s">
        <v>441</v>
      </c>
      <c r="B353" s="115" t="s">
        <v>600</v>
      </c>
      <c r="C353" s="116" t="s">
        <v>4487</v>
      </c>
      <c r="D353" s="116" t="s">
        <v>4488</v>
      </c>
      <c r="E353" s="116" t="s">
        <v>4516</v>
      </c>
      <c r="F353" s="730" t="s">
        <v>446</v>
      </c>
      <c r="G353" s="139" t="s">
        <v>565</v>
      </c>
      <c r="H353" s="731" t="s">
        <v>615</v>
      </c>
      <c r="I353" s="116" t="s">
        <v>567</v>
      </c>
      <c r="J353" s="116" t="s">
        <v>4252</v>
      </c>
      <c r="K353" s="116"/>
      <c r="L353" s="116" t="s">
        <v>4517</v>
      </c>
      <c r="M353" s="116">
        <v>36049841</v>
      </c>
      <c r="N353" s="121">
        <v>45537</v>
      </c>
      <c r="O353" s="116">
        <v>2024</v>
      </c>
      <c r="P353" s="116">
        <v>2024</v>
      </c>
      <c r="Q353" s="168">
        <v>250</v>
      </c>
      <c r="R353" s="116"/>
      <c r="S353" s="732" t="s">
        <v>4518</v>
      </c>
      <c r="T353" s="736"/>
      <c r="U353" s="8" t="s">
        <v>12</v>
      </c>
      <c r="V353" s="8"/>
    </row>
    <row r="354" spans="1:22" s="9" customFormat="1" ht="87" customHeight="1" thickBot="1">
      <c r="A354" s="114" t="s">
        <v>441</v>
      </c>
      <c r="B354" s="115" t="s">
        <v>600</v>
      </c>
      <c r="C354" s="116" t="s">
        <v>4487</v>
      </c>
      <c r="D354" s="116" t="s">
        <v>4488</v>
      </c>
      <c r="E354" s="116" t="s">
        <v>4519</v>
      </c>
      <c r="F354" s="730" t="s">
        <v>446</v>
      </c>
      <c r="G354" s="139" t="s">
        <v>565</v>
      </c>
      <c r="H354" s="731" t="s">
        <v>615</v>
      </c>
      <c r="I354" s="116" t="s">
        <v>567</v>
      </c>
      <c r="J354" s="116" t="s">
        <v>4252</v>
      </c>
      <c r="K354" s="116"/>
      <c r="L354" s="116" t="s">
        <v>4517</v>
      </c>
      <c r="M354" s="116">
        <v>36049841</v>
      </c>
      <c r="N354" s="121">
        <v>45572</v>
      </c>
      <c r="O354" s="116">
        <v>2024</v>
      </c>
      <c r="P354" s="116">
        <v>2024</v>
      </c>
      <c r="Q354" s="168">
        <v>625</v>
      </c>
      <c r="R354" s="116"/>
      <c r="S354" s="732" t="s">
        <v>4520</v>
      </c>
      <c r="T354" s="736"/>
      <c r="U354" s="8" t="s">
        <v>12</v>
      </c>
      <c r="V354" s="8"/>
    </row>
    <row r="355" spans="1:22" s="9" customFormat="1" ht="87" customHeight="1" thickBot="1">
      <c r="A355" s="114" t="s">
        <v>441</v>
      </c>
      <c r="B355" s="115" t="s">
        <v>600</v>
      </c>
      <c r="C355" s="116" t="s">
        <v>4487</v>
      </c>
      <c r="D355" s="116" t="s">
        <v>4488</v>
      </c>
      <c r="E355" s="116" t="s">
        <v>4521</v>
      </c>
      <c r="F355" s="730" t="s">
        <v>446</v>
      </c>
      <c r="G355" s="139" t="s">
        <v>565</v>
      </c>
      <c r="H355" s="731" t="s">
        <v>615</v>
      </c>
      <c r="I355" s="116" t="s">
        <v>567</v>
      </c>
      <c r="J355" s="116" t="s">
        <v>4252</v>
      </c>
      <c r="K355" s="116"/>
      <c r="L355" s="116" t="s">
        <v>4522</v>
      </c>
      <c r="M355" s="116">
        <v>53364988</v>
      </c>
      <c r="N355" s="121">
        <v>45589</v>
      </c>
      <c r="O355" s="116">
        <v>2024</v>
      </c>
      <c r="P355" s="116">
        <v>2024</v>
      </c>
      <c r="Q355" s="168">
        <v>220</v>
      </c>
      <c r="R355" s="116"/>
      <c r="S355" s="732" t="s">
        <v>4523</v>
      </c>
      <c r="T355" s="736"/>
      <c r="U355" s="8" t="s">
        <v>12</v>
      </c>
      <c r="V355" s="8"/>
    </row>
    <row r="356" spans="1:22" s="9" customFormat="1" ht="73" thickBot="1">
      <c r="A356" s="114" t="s">
        <v>441</v>
      </c>
      <c r="B356" s="115" t="s">
        <v>600</v>
      </c>
      <c r="C356" s="116" t="s">
        <v>4524</v>
      </c>
      <c r="D356" s="116" t="s">
        <v>4525</v>
      </c>
      <c r="E356" s="116" t="s">
        <v>4526</v>
      </c>
      <c r="F356" s="730" t="s">
        <v>446</v>
      </c>
      <c r="G356" s="139" t="s">
        <v>485</v>
      </c>
      <c r="H356" s="731" t="s">
        <v>609</v>
      </c>
      <c r="I356" s="116" t="s">
        <v>567</v>
      </c>
      <c r="J356" s="116" t="s">
        <v>4252</v>
      </c>
      <c r="K356" s="116"/>
      <c r="L356" s="116" t="s">
        <v>4527</v>
      </c>
      <c r="M356" s="116">
        <v>36684597</v>
      </c>
      <c r="N356" s="121">
        <v>45243</v>
      </c>
      <c r="O356" s="116">
        <v>2024</v>
      </c>
      <c r="P356" s="116">
        <v>2024</v>
      </c>
      <c r="Q356" s="168">
        <v>4089.75</v>
      </c>
      <c r="R356" s="116"/>
      <c r="S356" s="732" t="s">
        <v>4528</v>
      </c>
      <c r="T356" s="736"/>
      <c r="U356" s="8" t="s">
        <v>12</v>
      </c>
      <c r="V356" s="8"/>
    </row>
    <row r="357" spans="1:22" s="9" customFormat="1" ht="58.5" thickBot="1">
      <c r="A357" s="114" t="s">
        <v>441</v>
      </c>
      <c r="B357" s="115" t="s">
        <v>600</v>
      </c>
      <c r="C357" s="116" t="s">
        <v>4529</v>
      </c>
      <c r="D357" s="116" t="s">
        <v>4525</v>
      </c>
      <c r="E357" s="116" t="s">
        <v>4530</v>
      </c>
      <c r="F357" s="730" t="s">
        <v>446</v>
      </c>
      <c r="G357" s="139" t="s">
        <v>485</v>
      </c>
      <c r="H357" s="731" t="s">
        <v>609</v>
      </c>
      <c r="I357" s="116" t="s">
        <v>567</v>
      </c>
      <c r="J357" s="116" t="s">
        <v>4252</v>
      </c>
      <c r="K357" s="116"/>
      <c r="L357" s="116" t="s">
        <v>4527</v>
      </c>
      <c r="M357" s="116">
        <v>36684597</v>
      </c>
      <c r="N357" s="121">
        <v>45307</v>
      </c>
      <c r="O357" s="116">
        <v>2024</v>
      </c>
      <c r="P357" s="116">
        <v>2024</v>
      </c>
      <c r="Q357" s="168">
        <v>3122.25</v>
      </c>
      <c r="R357" s="116"/>
      <c r="S357" s="732" t="s">
        <v>4531</v>
      </c>
      <c r="T357" s="736"/>
      <c r="U357" s="8" t="s">
        <v>12</v>
      </c>
      <c r="V357" s="8"/>
    </row>
    <row r="358" spans="1:22" s="9" customFormat="1" ht="76" thickBot="1">
      <c r="A358" s="114" t="s">
        <v>441</v>
      </c>
      <c r="B358" s="115" t="s">
        <v>600</v>
      </c>
      <c r="C358" s="116" t="s">
        <v>4529</v>
      </c>
      <c r="D358" s="116" t="s">
        <v>4525</v>
      </c>
      <c r="E358" s="116" t="s">
        <v>4532</v>
      </c>
      <c r="F358" s="730" t="s">
        <v>446</v>
      </c>
      <c r="G358" s="139" t="s">
        <v>485</v>
      </c>
      <c r="H358" s="731" t="s">
        <v>609</v>
      </c>
      <c r="I358" s="116" t="s">
        <v>567</v>
      </c>
      <c r="J358" s="116" t="s">
        <v>4252</v>
      </c>
      <c r="K358" s="116"/>
      <c r="L358" s="116" t="s">
        <v>4381</v>
      </c>
      <c r="M358" s="116">
        <v>36707341</v>
      </c>
      <c r="N358" s="121">
        <v>45336</v>
      </c>
      <c r="O358" s="116">
        <v>2024</v>
      </c>
      <c r="P358" s="116">
        <v>2024</v>
      </c>
      <c r="Q358" s="168">
        <v>678</v>
      </c>
      <c r="R358" s="116"/>
      <c r="S358" s="732" t="s">
        <v>4533</v>
      </c>
      <c r="T358" s="736"/>
      <c r="U358" s="8" t="s">
        <v>12</v>
      </c>
      <c r="V358" s="8"/>
    </row>
    <row r="359" spans="1:22" s="9" customFormat="1" ht="73" thickBot="1">
      <c r="A359" s="114" t="s">
        <v>441</v>
      </c>
      <c r="B359" s="115" t="s">
        <v>600</v>
      </c>
      <c r="C359" s="116" t="s">
        <v>4529</v>
      </c>
      <c r="D359" s="116" t="s">
        <v>4525</v>
      </c>
      <c r="E359" s="116" t="s">
        <v>4534</v>
      </c>
      <c r="F359" s="730" t="s">
        <v>446</v>
      </c>
      <c r="G359" s="139" t="s">
        <v>485</v>
      </c>
      <c r="H359" s="731" t="s">
        <v>609</v>
      </c>
      <c r="I359" s="116" t="s">
        <v>567</v>
      </c>
      <c r="J359" s="116" t="s">
        <v>4252</v>
      </c>
      <c r="K359" s="116"/>
      <c r="L359" s="116" t="s">
        <v>4480</v>
      </c>
      <c r="M359" s="116">
        <v>36285757</v>
      </c>
      <c r="N359" s="121">
        <v>45352</v>
      </c>
      <c r="O359" s="116">
        <v>2024</v>
      </c>
      <c r="P359" s="116">
        <v>2024</v>
      </c>
      <c r="Q359" s="168">
        <v>438</v>
      </c>
      <c r="R359" s="116"/>
      <c r="S359" s="732" t="s">
        <v>4535</v>
      </c>
      <c r="T359" s="736"/>
      <c r="U359" s="8" t="s">
        <v>12</v>
      </c>
      <c r="V359" s="8"/>
    </row>
    <row r="360" spans="1:22" s="9" customFormat="1" ht="73" thickBot="1">
      <c r="A360" s="114" t="s">
        <v>441</v>
      </c>
      <c r="B360" s="115" t="s">
        <v>600</v>
      </c>
      <c r="C360" s="116" t="s">
        <v>4536</v>
      </c>
      <c r="D360" s="116" t="s">
        <v>4525</v>
      </c>
      <c r="E360" s="116" t="s">
        <v>4537</v>
      </c>
      <c r="F360" s="730" t="s">
        <v>446</v>
      </c>
      <c r="G360" s="139" t="s">
        <v>485</v>
      </c>
      <c r="H360" s="731" t="s">
        <v>609</v>
      </c>
      <c r="I360" s="116" t="s">
        <v>567</v>
      </c>
      <c r="J360" s="116" t="s">
        <v>4252</v>
      </c>
      <c r="K360" s="116"/>
      <c r="L360" s="116" t="s">
        <v>4527</v>
      </c>
      <c r="M360" s="116">
        <v>36684597</v>
      </c>
      <c r="N360" s="121">
        <v>45337</v>
      </c>
      <c r="O360" s="116">
        <v>2024</v>
      </c>
      <c r="P360" s="116">
        <v>2024</v>
      </c>
      <c r="Q360" s="168">
        <v>2891.05</v>
      </c>
      <c r="R360" s="116"/>
      <c r="S360" s="732" t="s">
        <v>4528</v>
      </c>
      <c r="T360" s="736"/>
      <c r="U360" s="8" t="s">
        <v>12</v>
      </c>
      <c r="V360" s="8"/>
    </row>
    <row r="361" spans="1:22" s="9" customFormat="1" ht="203.5" thickBot="1">
      <c r="A361" s="114" t="s">
        <v>441</v>
      </c>
      <c r="B361" s="115" t="s">
        <v>600</v>
      </c>
      <c r="C361" s="116" t="s">
        <v>4538</v>
      </c>
      <c r="D361" s="116" t="s">
        <v>4525</v>
      </c>
      <c r="E361" s="116" t="s">
        <v>4539</v>
      </c>
      <c r="F361" s="730" t="s">
        <v>446</v>
      </c>
      <c r="G361" s="139" t="s">
        <v>485</v>
      </c>
      <c r="H361" s="731" t="s">
        <v>609</v>
      </c>
      <c r="I361" s="116" t="s">
        <v>567</v>
      </c>
      <c r="J361" s="116" t="s">
        <v>4252</v>
      </c>
      <c r="K361" s="116"/>
      <c r="L361" s="116" t="s">
        <v>4325</v>
      </c>
      <c r="M361" s="116">
        <v>31450474</v>
      </c>
      <c r="N361" s="121">
        <v>45366</v>
      </c>
      <c r="O361" s="116">
        <v>2024</v>
      </c>
      <c r="P361" s="116">
        <v>2024</v>
      </c>
      <c r="Q361" s="168">
        <v>700</v>
      </c>
      <c r="R361" s="116"/>
      <c r="S361" s="732" t="s">
        <v>4540</v>
      </c>
      <c r="T361" s="736"/>
      <c r="U361" s="8" t="s">
        <v>12</v>
      </c>
      <c r="V361" s="8"/>
    </row>
    <row r="362" spans="1:22" s="9" customFormat="1" ht="73" thickBot="1">
      <c r="A362" s="114" t="s">
        <v>441</v>
      </c>
      <c r="B362" s="115" t="s">
        <v>600</v>
      </c>
      <c r="C362" s="116" t="s">
        <v>4541</v>
      </c>
      <c r="D362" s="116" t="s">
        <v>4525</v>
      </c>
      <c r="E362" s="116" t="s">
        <v>4542</v>
      </c>
      <c r="F362" s="730" t="s">
        <v>446</v>
      </c>
      <c r="G362" s="139" t="s">
        <v>485</v>
      </c>
      <c r="H362" s="731" t="s">
        <v>609</v>
      </c>
      <c r="I362" s="116" t="s">
        <v>567</v>
      </c>
      <c r="J362" s="116" t="s">
        <v>4252</v>
      </c>
      <c r="K362" s="116"/>
      <c r="L362" s="116" t="s">
        <v>4402</v>
      </c>
      <c r="M362" s="116">
        <v>36460451</v>
      </c>
      <c r="N362" s="121">
        <v>45341</v>
      </c>
      <c r="O362" s="116">
        <v>2024</v>
      </c>
      <c r="P362" s="116">
        <v>2024</v>
      </c>
      <c r="Q362" s="168">
        <v>1075</v>
      </c>
      <c r="R362" s="116"/>
      <c r="S362" s="732" t="s">
        <v>4543</v>
      </c>
      <c r="T362" s="736"/>
      <c r="U362" s="8" t="s">
        <v>12</v>
      </c>
      <c r="V362" s="8"/>
    </row>
    <row r="363" spans="1:22" s="9" customFormat="1" ht="73" thickBot="1">
      <c r="A363" s="114" t="s">
        <v>441</v>
      </c>
      <c r="B363" s="115" t="s">
        <v>600</v>
      </c>
      <c r="C363" s="116" t="s">
        <v>4541</v>
      </c>
      <c r="D363" s="116" t="s">
        <v>4525</v>
      </c>
      <c r="E363" s="116" t="s">
        <v>4544</v>
      </c>
      <c r="F363" s="730" t="s">
        <v>446</v>
      </c>
      <c r="G363" s="139" t="s">
        <v>485</v>
      </c>
      <c r="H363" s="731" t="s">
        <v>609</v>
      </c>
      <c r="I363" s="116" t="s">
        <v>567</v>
      </c>
      <c r="J363" s="116" t="s">
        <v>4252</v>
      </c>
      <c r="K363" s="116"/>
      <c r="L363" s="116" t="s">
        <v>4545</v>
      </c>
      <c r="M363" s="116">
        <v>31449557</v>
      </c>
      <c r="N363" s="121">
        <v>45377</v>
      </c>
      <c r="O363" s="116">
        <v>2024</v>
      </c>
      <c r="P363" s="116">
        <v>2024</v>
      </c>
      <c r="Q363" s="168">
        <v>390</v>
      </c>
      <c r="R363" s="116"/>
      <c r="S363" s="732" t="s">
        <v>4546</v>
      </c>
      <c r="T363" s="736"/>
      <c r="U363" s="8" t="s">
        <v>12</v>
      </c>
      <c r="V363" s="8"/>
    </row>
    <row r="364" spans="1:22" s="9" customFormat="1" ht="73" thickBot="1">
      <c r="A364" s="114" t="s">
        <v>441</v>
      </c>
      <c r="B364" s="115" t="s">
        <v>600</v>
      </c>
      <c r="C364" s="116" t="s">
        <v>4541</v>
      </c>
      <c r="D364" s="116" t="s">
        <v>4525</v>
      </c>
      <c r="E364" s="116" t="s">
        <v>4547</v>
      </c>
      <c r="F364" s="730" t="s">
        <v>446</v>
      </c>
      <c r="G364" s="139" t="s">
        <v>485</v>
      </c>
      <c r="H364" s="731" t="s">
        <v>609</v>
      </c>
      <c r="I364" s="116" t="s">
        <v>567</v>
      </c>
      <c r="J364" s="116" t="s">
        <v>4252</v>
      </c>
      <c r="K364" s="116"/>
      <c r="L364" s="116" t="s">
        <v>4480</v>
      </c>
      <c r="M364" s="116">
        <v>36285757</v>
      </c>
      <c r="N364" s="121">
        <v>45377</v>
      </c>
      <c r="O364" s="116">
        <v>2024</v>
      </c>
      <c r="P364" s="116">
        <v>2024</v>
      </c>
      <c r="Q364" s="168">
        <v>522</v>
      </c>
      <c r="R364" s="116"/>
      <c r="S364" s="732" t="s">
        <v>4535</v>
      </c>
      <c r="T364" s="736"/>
      <c r="U364" s="8" t="s">
        <v>12</v>
      </c>
      <c r="V364" s="8"/>
    </row>
    <row r="365" spans="1:22" s="9" customFormat="1" ht="73" thickBot="1">
      <c r="A365" s="114" t="s">
        <v>441</v>
      </c>
      <c r="B365" s="115" t="s">
        <v>600</v>
      </c>
      <c r="C365" s="116" t="s">
        <v>4529</v>
      </c>
      <c r="D365" s="116" t="s">
        <v>4525</v>
      </c>
      <c r="E365" s="116" t="s">
        <v>4548</v>
      </c>
      <c r="F365" s="730" t="s">
        <v>446</v>
      </c>
      <c r="G365" s="139" t="s">
        <v>485</v>
      </c>
      <c r="H365" s="731" t="s">
        <v>609</v>
      </c>
      <c r="I365" s="116" t="s">
        <v>567</v>
      </c>
      <c r="J365" s="116" t="s">
        <v>4252</v>
      </c>
      <c r="K365" s="116"/>
      <c r="L365" s="116" t="s">
        <v>4527</v>
      </c>
      <c r="M365" s="116">
        <v>36684597</v>
      </c>
      <c r="N365" s="121">
        <v>45366</v>
      </c>
      <c r="O365" s="116">
        <v>2024</v>
      </c>
      <c r="P365" s="116">
        <v>2024</v>
      </c>
      <c r="Q365" s="168">
        <v>2108.6999999999998</v>
      </c>
      <c r="R365" s="116"/>
      <c r="S365" s="732" t="s">
        <v>4528</v>
      </c>
      <c r="T365" s="736"/>
      <c r="U365" s="8" t="s">
        <v>12</v>
      </c>
      <c r="V365" s="8"/>
    </row>
    <row r="366" spans="1:22" s="9" customFormat="1" ht="73" thickBot="1">
      <c r="A366" s="114" t="s">
        <v>441</v>
      </c>
      <c r="B366" s="115" t="s">
        <v>600</v>
      </c>
      <c r="C366" s="116" t="s">
        <v>4541</v>
      </c>
      <c r="D366" s="116" t="s">
        <v>4525</v>
      </c>
      <c r="E366" s="116" t="s">
        <v>4549</v>
      </c>
      <c r="F366" s="730" t="s">
        <v>446</v>
      </c>
      <c r="G366" s="139" t="s">
        <v>485</v>
      </c>
      <c r="H366" s="731" t="s">
        <v>609</v>
      </c>
      <c r="I366" s="116" t="s">
        <v>567</v>
      </c>
      <c r="J366" s="116" t="s">
        <v>4252</v>
      </c>
      <c r="K366" s="116"/>
      <c r="L366" s="116" t="s">
        <v>4480</v>
      </c>
      <c r="M366" s="116">
        <v>36285757</v>
      </c>
      <c r="N366" s="121">
        <v>45390</v>
      </c>
      <c r="O366" s="116">
        <v>2024</v>
      </c>
      <c r="P366" s="116">
        <v>2024</v>
      </c>
      <c r="Q366" s="168">
        <v>522</v>
      </c>
      <c r="R366" s="116"/>
      <c r="S366" s="732" t="s">
        <v>4550</v>
      </c>
      <c r="T366" s="736"/>
      <c r="U366" s="8" t="s">
        <v>12</v>
      </c>
      <c r="V366" s="8"/>
    </row>
    <row r="367" spans="1:22" s="9" customFormat="1" ht="58.5" thickBot="1">
      <c r="A367" s="114" t="s">
        <v>441</v>
      </c>
      <c r="B367" s="115" t="s">
        <v>600</v>
      </c>
      <c r="C367" s="116" t="s">
        <v>4536</v>
      </c>
      <c r="D367" s="116" t="s">
        <v>4525</v>
      </c>
      <c r="E367" s="116" t="s">
        <v>4551</v>
      </c>
      <c r="F367" s="730" t="s">
        <v>446</v>
      </c>
      <c r="G367" s="139" t="s">
        <v>485</v>
      </c>
      <c r="H367" s="731" t="s">
        <v>609</v>
      </c>
      <c r="I367" s="116" t="s">
        <v>567</v>
      </c>
      <c r="J367" s="116" t="s">
        <v>4252</v>
      </c>
      <c r="K367" s="116"/>
      <c r="L367" s="116" t="s">
        <v>4527</v>
      </c>
      <c r="M367" s="116">
        <v>36684597</v>
      </c>
      <c r="N367" s="121">
        <v>45412</v>
      </c>
      <c r="O367" s="116">
        <v>2024</v>
      </c>
      <c r="P367" s="116">
        <v>2024</v>
      </c>
      <c r="Q367" s="168">
        <v>2992.8</v>
      </c>
      <c r="R367" s="116"/>
      <c r="S367" s="732" t="s">
        <v>4531</v>
      </c>
      <c r="T367" s="736"/>
      <c r="U367" s="8" t="s">
        <v>12</v>
      </c>
      <c r="V367" s="8"/>
    </row>
    <row r="368" spans="1:22" s="9" customFormat="1" ht="73" thickBot="1">
      <c r="A368" s="114" t="s">
        <v>441</v>
      </c>
      <c r="B368" s="115" t="s">
        <v>600</v>
      </c>
      <c r="C368" s="116" t="s">
        <v>4536</v>
      </c>
      <c r="D368" s="116" t="s">
        <v>4525</v>
      </c>
      <c r="E368" s="116" t="s">
        <v>4552</v>
      </c>
      <c r="F368" s="730" t="s">
        <v>446</v>
      </c>
      <c r="G368" s="139" t="s">
        <v>485</v>
      </c>
      <c r="H368" s="731" t="s">
        <v>609</v>
      </c>
      <c r="I368" s="116" t="s">
        <v>567</v>
      </c>
      <c r="J368" s="116" t="s">
        <v>4252</v>
      </c>
      <c r="K368" s="116"/>
      <c r="L368" s="116" t="s">
        <v>4527</v>
      </c>
      <c r="M368" s="116">
        <v>36684597</v>
      </c>
      <c r="N368" s="121">
        <v>45404</v>
      </c>
      <c r="O368" s="116">
        <v>2024</v>
      </c>
      <c r="P368" s="116">
        <v>2024</v>
      </c>
      <c r="Q368" s="168">
        <v>2656.5</v>
      </c>
      <c r="R368" s="116"/>
      <c r="S368" s="732" t="s">
        <v>4553</v>
      </c>
      <c r="T368" s="736"/>
      <c r="U368" s="8" t="s">
        <v>12</v>
      </c>
      <c r="V368" s="8"/>
    </row>
    <row r="369" spans="1:22" s="9" customFormat="1" ht="160" thickBot="1">
      <c r="A369" s="114" t="s">
        <v>441</v>
      </c>
      <c r="B369" s="115" t="s">
        <v>600</v>
      </c>
      <c r="C369" s="116" t="s">
        <v>4554</v>
      </c>
      <c r="D369" s="116" t="s">
        <v>4525</v>
      </c>
      <c r="E369" s="116" t="s">
        <v>4555</v>
      </c>
      <c r="F369" s="730" t="s">
        <v>446</v>
      </c>
      <c r="G369" s="139" t="s">
        <v>485</v>
      </c>
      <c r="H369" s="731" t="s">
        <v>609</v>
      </c>
      <c r="I369" s="116" t="s">
        <v>567</v>
      </c>
      <c r="J369" s="116" t="s">
        <v>4252</v>
      </c>
      <c r="K369" s="116"/>
      <c r="L369" s="116" t="s">
        <v>4556</v>
      </c>
      <c r="M369" s="116">
        <v>55771335</v>
      </c>
      <c r="N369" s="121">
        <v>45418</v>
      </c>
      <c r="O369" s="116">
        <v>2024</v>
      </c>
      <c r="P369" s="116">
        <v>2024</v>
      </c>
      <c r="Q369" s="168">
        <v>380</v>
      </c>
      <c r="R369" s="116"/>
      <c r="S369" s="732" t="s">
        <v>4557</v>
      </c>
      <c r="T369" s="736"/>
      <c r="U369" s="8" t="s">
        <v>12</v>
      </c>
      <c r="V369" s="8"/>
    </row>
    <row r="370" spans="1:22" s="9" customFormat="1" ht="73" thickBot="1">
      <c r="A370" s="114" t="s">
        <v>441</v>
      </c>
      <c r="B370" s="115" t="s">
        <v>600</v>
      </c>
      <c r="C370" s="116" t="s">
        <v>4536</v>
      </c>
      <c r="D370" s="116" t="s">
        <v>4525</v>
      </c>
      <c r="E370" s="116" t="s">
        <v>4558</v>
      </c>
      <c r="F370" s="730" t="s">
        <v>446</v>
      </c>
      <c r="G370" s="139" t="s">
        <v>485</v>
      </c>
      <c r="H370" s="731" t="s">
        <v>609</v>
      </c>
      <c r="I370" s="116" t="s">
        <v>567</v>
      </c>
      <c r="J370" s="116" t="s">
        <v>4252</v>
      </c>
      <c r="K370" s="116"/>
      <c r="L370" s="116" t="s">
        <v>4527</v>
      </c>
      <c r="M370" s="116">
        <v>36684597</v>
      </c>
      <c r="N370" s="121">
        <v>45476</v>
      </c>
      <c r="O370" s="116">
        <v>2024</v>
      </c>
      <c r="P370" s="116">
        <v>2024</v>
      </c>
      <c r="Q370" s="168">
        <v>3763.4</v>
      </c>
      <c r="R370" s="116"/>
      <c r="S370" s="732" t="s">
        <v>4559</v>
      </c>
      <c r="T370" s="736"/>
      <c r="U370" s="8" t="s">
        <v>12</v>
      </c>
      <c r="V370" s="8"/>
    </row>
    <row r="371" spans="1:22" s="9" customFormat="1" ht="73" thickBot="1">
      <c r="A371" s="114" t="s">
        <v>441</v>
      </c>
      <c r="B371" s="115" t="s">
        <v>600</v>
      </c>
      <c r="C371" s="116" t="s">
        <v>4560</v>
      </c>
      <c r="D371" s="116" t="s">
        <v>4525</v>
      </c>
      <c r="E371" s="116" t="s">
        <v>4561</v>
      </c>
      <c r="F371" s="730" t="s">
        <v>446</v>
      </c>
      <c r="G371" s="139" t="s">
        <v>485</v>
      </c>
      <c r="H371" s="731" t="s">
        <v>609</v>
      </c>
      <c r="I371" s="116" t="s">
        <v>567</v>
      </c>
      <c r="J371" s="116" t="s">
        <v>4252</v>
      </c>
      <c r="K371" s="116"/>
      <c r="L371" s="116" t="s">
        <v>4480</v>
      </c>
      <c r="M371" s="116">
        <v>36285757</v>
      </c>
      <c r="N371" s="121">
        <v>45481</v>
      </c>
      <c r="O371" s="116">
        <v>2024</v>
      </c>
      <c r="P371" s="116">
        <v>2024</v>
      </c>
      <c r="Q371" s="168">
        <v>2037</v>
      </c>
      <c r="R371" s="116"/>
      <c r="S371" s="732" t="s">
        <v>4562</v>
      </c>
      <c r="T371" s="736"/>
      <c r="U371" s="8" t="s">
        <v>12</v>
      </c>
      <c r="V371" s="8"/>
    </row>
    <row r="372" spans="1:22" s="9" customFormat="1" ht="73" thickBot="1">
      <c r="A372" s="114" t="s">
        <v>441</v>
      </c>
      <c r="B372" s="115" t="s">
        <v>600</v>
      </c>
      <c r="C372" s="116" t="s">
        <v>4541</v>
      </c>
      <c r="D372" s="116" t="s">
        <v>4525</v>
      </c>
      <c r="E372" s="116" t="s">
        <v>4563</v>
      </c>
      <c r="F372" s="730" t="s">
        <v>446</v>
      </c>
      <c r="G372" s="139" t="s">
        <v>485</v>
      </c>
      <c r="H372" s="731" t="s">
        <v>609</v>
      </c>
      <c r="I372" s="116" t="s">
        <v>567</v>
      </c>
      <c r="J372" s="116" t="s">
        <v>4252</v>
      </c>
      <c r="K372" s="116"/>
      <c r="L372" s="116" t="s">
        <v>4480</v>
      </c>
      <c r="M372" s="116">
        <v>36285757</v>
      </c>
      <c r="N372" s="121">
        <v>45503</v>
      </c>
      <c r="O372" s="116">
        <v>2024</v>
      </c>
      <c r="P372" s="116">
        <v>2024</v>
      </c>
      <c r="Q372" s="168">
        <v>2037</v>
      </c>
      <c r="R372" s="116"/>
      <c r="S372" s="732" t="s">
        <v>4562</v>
      </c>
      <c r="T372" s="736"/>
      <c r="U372" s="8" t="s">
        <v>12</v>
      </c>
      <c r="V372" s="8"/>
    </row>
    <row r="373" spans="1:22" s="9" customFormat="1" ht="73" thickBot="1">
      <c r="A373" s="114" t="s">
        <v>441</v>
      </c>
      <c r="B373" s="115" t="s">
        <v>600</v>
      </c>
      <c r="C373" s="116" t="s">
        <v>4536</v>
      </c>
      <c r="D373" s="116" t="s">
        <v>4525</v>
      </c>
      <c r="E373" s="116" t="s">
        <v>4564</v>
      </c>
      <c r="F373" s="730" t="s">
        <v>446</v>
      </c>
      <c r="G373" s="139" t="s">
        <v>485</v>
      </c>
      <c r="H373" s="731" t="s">
        <v>609</v>
      </c>
      <c r="I373" s="116" t="s">
        <v>567</v>
      </c>
      <c r="J373" s="116" t="s">
        <v>4252</v>
      </c>
      <c r="K373" s="116"/>
      <c r="L373" s="116" t="s">
        <v>4527</v>
      </c>
      <c r="M373" s="116">
        <v>36684597</v>
      </c>
      <c r="N373" s="121">
        <v>45523</v>
      </c>
      <c r="O373" s="116">
        <v>2024</v>
      </c>
      <c r="P373" s="116">
        <v>2024</v>
      </c>
      <c r="Q373" s="168">
        <v>1924.65</v>
      </c>
      <c r="R373" s="116"/>
      <c r="S373" s="732" t="s">
        <v>4559</v>
      </c>
      <c r="T373" s="736"/>
      <c r="U373" s="8" t="s">
        <v>12</v>
      </c>
      <c r="V373" s="8"/>
    </row>
    <row r="374" spans="1:22" s="9" customFormat="1" ht="73" thickBot="1">
      <c r="A374" s="114" t="s">
        <v>441</v>
      </c>
      <c r="B374" s="115" t="s">
        <v>600</v>
      </c>
      <c r="C374" s="116" t="s">
        <v>4565</v>
      </c>
      <c r="D374" s="116" t="s">
        <v>4525</v>
      </c>
      <c r="E374" s="116" t="s">
        <v>4566</v>
      </c>
      <c r="F374" s="730" t="s">
        <v>446</v>
      </c>
      <c r="G374" s="139" t="s">
        <v>485</v>
      </c>
      <c r="H374" s="731" t="s">
        <v>609</v>
      </c>
      <c r="I374" s="116" t="s">
        <v>567</v>
      </c>
      <c r="J374" s="116" t="s">
        <v>4252</v>
      </c>
      <c r="K374" s="116"/>
      <c r="L374" s="116" t="s">
        <v>4480</v>
      </c>
      <c r="M374" s="116">
        <v>36285757</v>
      </c>
      <c r="N374" s="121">
        <v>45524</v>
      </c>
      <c r="O374" s="116">
        <v>2024</v>
      </c>
      <c r="P374" s="116">
        <v>2024</v>
      </c>
      <c r="Q374" s="168">
        <v>600</v>
      </c>
      <c r="R374" s="116"/>
      <c r="S374" s="732" t="s">
        <v>4567</v>
      </c>
      <c r="T374" s="736"/>
      <c r="U374" s="8" t="s">
        <v>12</v>
      </c>
      <c r="V374" s="8"/>
    </row>
    <row r="375" spans="1:22" s="9" customFormat="1" ht="73" thickBot="1">
      <c r="A375" s="114" t="s">
        <v>441</v>
      </c>
      <c r="B375" s="115" t="s">
        <v>600</v>
      </c>
      <c r="C375" s="116" t="s">
        <v>4541</v>
      </c>
      <c r="D375" s="116" t="s">
        <v>4525</v>
      </c>
      <c r="E375" s="116" t="s">
        <v>4568</v>
      </c>
      <c r="F375" s="730" t="s">
        <v>446</v>
      </c>
      <c r="G375" s="139" t="s">
        <v>485</v>
      </c>
      <c r="H375" s="731" t="s">
        <v>609</v>
      </c>
      <c r="I375" s="116" t="s">
        <v>567</v>
      </c>
      <c r="J375" s="116" t="s">
        <v>4252</v>
      </c>
      <c r="K375" s="116"/>
      <c r="L375" s="116" t="s">
        <v>4480</v>
      </c>
      <c r="M375" s="116">
        <v>36285757</v>
      </c>
      <c r="N375" s="121">
        <v>45527</v>
      </c>
      <c r="O375" s="116">
        <v>2024</v>
      </c>
      <c r="P375" s="116">
        <v>2024</v>
      </c>
      <c r="Q375" s="168">
        <v>1128</v>
      </c>
      <c r="R375" s="116"/>
      <c r="S375" s="732" t="s">
        <v>4567</v>
      </c>
      <c r="T375" s="736"/>
      <c r="U375" s="8" t="s">
        <v>12</v>
      </c>
      <c r="V375" s="8"/>
    </row>
    <row r="376" spans="1:22" s="9" customFormat="1" ht="87.5" thickBot="1">
      <c r="A376" s="114" t="s">
        <v>441</v>
      </c>
      <c r="B376" s="115" t="s">
        <v>600</v>
      </c>
      <c r="C376" s="116" t="s">
        <v>4569</v>
      </c>
      <c r="D376" s="116" t="s">
        <v>4525</v>
      </c>
      <c r="E376" s="116" t="s">
        <v>4570</v>
      </c>
      <c r="F376" s="730" t="s">
        <v>446</v>
      </c>
      <c r="G376" s="139" t="s">
        <v>485</v>
      </c>
      <c r="H376" s="731" t="s">
        <v>609</v>
      </c>
      <c r="I376" s="116" t="s">
        <v>567</v>
      </c>
      <c r="J376" s="116" t="s">
        <v>4252</v>
      </c>
      <c r="K376" s="116"/>
      <c r="L376" s="116" t="s">
        <v>4381</v>
      </c>
      <c r="M376" s="116">
        <v>36707341</v>
      </c>
      <c r="N376" s="121">
        <v>45527</v>
      </c>
      <c r="O376" s="116">
        <v>2024</v>
      </c>
      <c r="P376" s="116">
        <v>2024</v>
      </c>
      <c r="Q376" s="168">
        <v>650</v>
      </c>
      <c r="R376" s="116"/>
      <c r="S376" s="732" t="s">
        <v>4571</v>
      </c>
      <c r="T376" s="736"/>
      <c r="U376" s="8" t="s">
        <v>12</v>
      </c>
      <c r="V376" s="8"/>
    </row>
    <row r="377" spans="1:22" s="9" customFormat="1" ht="73" thickBot="1">
      <c r="A377" s="114" t="s">
        <v>441</v>
      </c>
      <c r="B377" s="115" t="s">
        <v>600</v>
      </c>
      <c r="C377" s="116" t="s">
        <v>4541</v>
      </c>
      <c r="D377" s="116" t="s">
        <v>4525</v>
      </c>
      <c r="E377" s="116" t="s">
        <v>4572</v>
      </c>
      <c r="F377" s="730" t="s">
        <v>446</v>
      </c>
      <c r="G377" s="139" t="s">
        <v>485</v>
      </c>
      <c r="H377" s="731" t="s">
        <v>609</v>
      </c>
      <c r="I377" s="116" t="s">
        <v>567</v>
      </c>
      <c r="J377" s="116" t="s">
        <v>4252</v>
      </c>
      <c r="K377" s="116"/>
      <c r="L377" s="116" t="s">
        <v>4573</v>
      </c>
      <c r="M377" s="116">
        <v>46422609</v>
      </c>
      <c r="N377" s="121">
        <v>45560</v>
      </c>
      <c r="O377" s="116">
        <v>2024</v>
      </c>
      <c r="P377" s="116">
        <v>2024</v>
      </c>
      <c r="Q377" s="168">
        <v>790</v>
      </c>
      <c r="R377" s="116"/>
      <c r="S377" s="732" t="s">
        <v>4559</v>
      </c>
      <c r="T377" s="736"/>
      <c r="U377" s="8" t="s">
        <v>12</v>
      </c>
      <c r="V377" s="8"/>
    </row>
    <row r="378" spans="1:22" s="9" customFormat="1" ht="73" thickBot="1">
      <c r="A378" s="114" t="s">
        <v>441</v>
      </c>
      <c r="B378" s="115" t="s">
        <v>600</v>
      </c>
      <c r="C378" s="116" t="s">
        <v>4541</v>
      </c>
      <c r="D378" s="116" t="s">
        <v>4525</v>
      </c>
      <c r="E378" s="116" t="s">
        <v>4574</v>
      </c>
      <c r="F378" s="730" t="s">
        <v>446</v>
      </c>
      <c r="G378" s="139" t="s">
        <v>485</v>
      </c>
      <c r="H378" s="731" t="s">
        <v>609</v>
      </c>
      <c r="I378" s="116" t="s">
        <v>567</v>
      </c>
      <c r="J378" s="116" t="s">
        <v>4252</v>
      </c>
      <c r="K378" s="116"/>
      <c r="L378" s="116" t="s">
        <v>4480</v>
      </c>
      <c r="M378" s="116">
        <v>36285757</v>
      </c>
      <c r="N378" s="121">
        <v>45547</v>
      </c>
      <c r="O378" s="116">
        <v>2024</v>
      </c>
      <c r="P378" s="116">
        <v>2024</v>
      </c>
      <c r="Q378" s="168">
        <v>564</v>
      </c>
      <c r="R378" s="116"/>
      <c r="S378" s="732" t="s">
        <v>4567</v>
      </c>
      <c r="T378" s="736"/>
      <c r="U378" s="8" t="s">
        <v>12</v>
      </c>
      <c r="V378" s="8"/>
    </row>
    <row r="379" spans="1:22" s="9" customFormat="1" ht="73" thickBot="1">
      <c r="A379" s="114" t="s">
        <v>441</v>
      </c>
      <c r="B379" s="115" t="s">
        <v>600</v>
      </c>
      <c r="C379" s="116" t="s">
        <v>4569</v>
      </c>
      <c r="D379" s="116" t="s">
        <v>4525</v>
      </c>
      <c r="E379" s="116" t="s">
        <v>4575</v>
      </c>
      <c r="F379" s="730" t="s">
        <v>446</v>
      </c>
      <c r="G379" s="139" t="s">
        <v>485</v>
      </c>
      <c r="H379" s="731" t="s">
        <v>609</v>
      </c>
      <c r="I379" s="116" t="s">
        <v>567</v>
      </c>
      <c r="J379" s="116" t="s">
        <v>4252</v>
      </c>
      <c r="K379" s="116"/>
      <c r="L379" s="116" t="s">
        <v>4527</v>
      </c>
      <c r="M379" s="116">
        <v>36684597</v>
      </c>
      <c r="N379" s="121">
        <v>45544</v>
      </c>
      <c r="O379" s="116">
        <v>2024</v>
      </c>
      <c r="P379" s="116">
        <v>2024</v>
      </c>
      <c r="Q379" s="168">
        <v>3244.9</v>
      </c>
      <c r="R379" s="116"/>
      <c r="S379" s="732" t="s">
        <v>4528</v>
      </c>
      <c r="T379" s="736"/>
      <c r="U379" s="8" t="s">
        <v>12</v>
      </c>
      <c r="V379" s="8"/>
    </row>
    <row r="380" spans="1:22" s="9" customFormat="1" ht="87.5" thickBot="1">
      <c r="A380" s="114" t="s">
        <v>441</v>
      </c>
      <c r="B380" s="115" t="s">
        <v>600</v>
      </c>
      <c r="C380" s="116" t="s">
        <v>4569</v>
      </c>
      <c r="D380" s="116" t="s">
        <v>4525</v>
      </c>
      <c r="E380" s="116" t="s">
        <v>4576</v>
      </c>
      <c r="F380" s="730" t="s">
        <v>446</v>
      </c>
      <c r="G380" s="139" t="s">
        <v>485</v>
      </c>
      <c r="H380" s="731" t="s">
        <v>609</v>
      </c>
      <c r="I380" s="116" t="s">
        <v>567</v>
      </c>
      <c r="J380" s="116" t="s">
        <v>4252</v>
      </c>
      <c r="K380" s="116"/>
      <c r="L380" s="116" t="s">
        <v>4381</v>
      </c>
      <c r="M380" s="116">
        <v>36707341</v>
      </c>
      <c r="N380" s="121">
        <v>45336</v>
      </c>
      <c r="O380" s="116">
        <v>2024</v>
      </c>
      <c r="P380" s="116">
        <v>2024</v>
      </c>
      <c r="Q380" s="168">
        <v>226</v>
      </c>
      <c r="R380" s="116"/>
      <c r="S380" s="732" t="s">
        <v>4577</v>
      </c>
      <c r="T380" s="736"/>
      <c r="U380" s="8" t="s">
        <v>12</v>
      </c>
      <c r="V380" s="8"/>
    </row>
    <row r="381" spans="1:22" s="9" customFormat="1" ht="73" thickBot="1">
      <c r="A381" s="114" t="s">
        <v>441</v>
      </c>
      <c r="B381" s="115" t="s">
        <v>600</v>
      </c>
      <c r="C381" s="116" t="s">
        <v>4578</v>
      </c>
      <c r="D381" s="116" t="s">
        <v>4525</v>
      </c>
      <c r="E381" s="116" t="s">
        <v>4579</v>
      </c>
      <c r="F381" s="730" t="s">
        <v>446</v>
      </c>
      <c r="G381" s="139" t="s">
        <v>485</v>
      </c>
      <c r="H381" s="731" t="s">
        <v>609</v>
      </c>
      <c r="I381" s="116" t="s">
        <v>567</v>
      </c>
      <c r="J381" s="116" t="s">
        <v>4252</v>
      </c>
      <c r="K381" s="116"/>
      <c r="L381" s="116" t="s">
        <v>4580</v>
      </c>
      <c r="M381" s="116">
        <v>52978591</v>
      </c>
      <c r="N381" s="121">
        <v>45568</v>
      </c>
      <c r="O381" s="116">
        <v>2024</v>
      </c>
      <c r="P381" s="116">
        <v>2024</v>
      </c>
      <c r="Q381" s="168">
        <v>300</v>
      </c>
      <c r="R381" s="116"/>
      <c r="S381" s="732" t="s">
        <v>4581</v>
      </c>
      <c r="T381" s="736"/>
      <c r="U381" s="8" t="s">
        <v>12</v>
      </c>
      <c r="V381" s="8"/>
    </row>
    <row r="382" spans="1:22" s="9" customFormat="1" ht="73" thickBot="1">
      <c r="A382" s="114" t="s">
        <v>441</v>
      </c>
      <c r="B382" s="115" t="s">
        <v>600</v>
      </c>
      <c r="C382" s="116" t="s">
        <v>4541</v>
      </c>
      <c r="D382" s="116" t="s">
        <v>4525</v>
      </c>
      <c r="E382" s="116" t="s">
        <v>4582</v>
      </c>
      <c r="F382" s="730" t="s">
        <v>446</v>
      </c>
      <c r="G382" s="139" t="s">
        <v>485</v>
      </c>
      <c r="H382" s="731" t="s">
        <v>609</v>
      </c>
      <c r="I382" s="116" t="s">
        <v>567</v>
      </c>
      <c r="J382" s="116" t="s">
        <v>4252</v>
      </c>
      <c r="K382" s="116"/>
      <c r="L382" s="116" t="s">
        <v>4480</v>
      </c>
      <c r="M382" s="116">
        <v>36285757</v>
      </c>
      <c r="N382" s="121">
        <v>45582</v>
      </c>
      <c r="O382" s="116">
        <v>2024</v>
      </c>
      <c r="P382" s="116">
        <v>2024</v>
      </c>
      <c r="Q382" s="168">
        <v>1044</v>
      </c>
      <c r="R382" s="116"/>
      <c r="S382" s="732" t="s">
        <v>4535</v>
      </c>
      <c r="T382" s="736"/>
      <c r="U382" s="8" t="s">
        <v>12</v>
      </c>
      <c r="V382" s="8"/>
    </row>
    <row r="383" spans="1:22" s="9" customFormat="1" ht="73" thickBot="1">
      <c r="A383" s="114" t="s">
        <v>441</v>
      </c>
      <c r="B383" s="115" t="s">
        <v>600</v>
      </c>
      <c r="C383" s="116" t="s">
        <v>4536</v>
      </c>
      <c r="D383" s="116" t="s">
        <v>4525</v>
      </c>
      <c r="E383" s="116" t="s">
        <v>4583</v>
      </c>
      <c r="F383" s="730" t="s">
        <v>446</v>
      </c>
      <c r="G383" s="139" t="s">
        <v>485</v>
      </c>
      <c r="H383" s="731" t="s">
        <v>609</v>
      </c>
      <c r="I383" s="116" t="s">
        <v>567</v>
      </c>
      <c r="J383" s="116" t="s">
        <v>4252</v>
      </c>
      <c r="K383" s="116"/>
      <c r="L383" s="116" t="s">
        <v>4527</v>
      </c>
      <c r="M383" s="116">
        <v>36684597</v>
      </c>
      <c r="N383" s="121">
        <v>45551</v>
      </c>
      <c r="O383" s="116">
        <v>2024</v>
      </c>
      <c r="P383" s="116">
        <v>2024</v>
      </c>
      <c r="Q383" s="168">
        <v>3590.65</v>
      </c>
      <c r="R383" s="116"/>
      <c r="S383" s="732" t="s">
        <v>4528</v>
      </c>
      <c r="T383" s="736"/>
      <c r="U383" s="8" t="s">
        <v>12</v>
      </c>
      <c r="V383" s="8"/>
    </row>
    <row r="384" spans="1:22" s="9" customFormat="1" ht="116.5" thickBot="1">
      <c r="A384" s="114" t="s">
        <v>441</v>
      </c>
      <c r="B384" s="115" t="s">
        <v>600</v>
      </c>
      <c r="C384" s="116" t="s">
        <v>4584</v>
      </c>
      <c r="D384" s="116" t="s">
        <v>4525</v>
      </c>
      <c r="E384" s="116" t="s">
        <v>4585</v>
      </c>
      <c r="F384" s="730" t="s">
        <v>446</v>
      </c>
      <c r="G384" s="139" t="s">
        <v>485</v>
      </c>
      <c r="H384" s="731" t="s">
        <v>609</v>
      </c>
      <c r="I384" s="116" t="s">
        <v>567</v>
      </c>
      <c r="J384" s="116" t="s">
        <v>4252</v>
      </c>
      <c r="K384" s="116"/>
      <c r="L384" s="116" t="s">
        <v>4402</v>
      </c>
      <c r="M384" s="116">
        <v>36460451</v>
      </c>
      <c r="N384" s="121">
        <v>45589</v>
      </c>
      <c r="O384" s="116">
        <v>2024</v>
      </c>
      <c r="P384" s="116">
        <v>2024</v>
      </c>
      <c r="Q384" s="168">
        <v>610</v>
      </c>
      <c r="R384" s="116"/>
      <c r="S384" s="732" t="s">
        <v>4586</v>
      </c>
      <c r="T384" s="736"/>
      <c r="U384" s="8" t="s">
        <v>12</v>
      </c>
      <c r="V384" s="8"/>
    </row>
    <row r="385" spans="1:22" s="9" customFormat="1" ht="87.5" thickBot="1">
      <c r="A385" s="114" t="s">
        <v>441</v>
      </c>
      <c r="B385" s="115" t="s">
        <v>600</v>
      </c>
      <c r="C385" s="116" t="s">
        <v>4584</v>
      </c>
      <c r="D385" s="116" t="s">
        <v>4525</v>
      </c>
      <c r="E385" s="116" t="s">
        <v>4587</v>
      </c>
      <c r="F385" s="730" t="s">
        <v>446</v>
      </c>
      <c r="G385" s="139" t="s">
        <v>485</v>
      </c>
      <c r="H385" s="731" t="s">
        <v>609</v>
      </c>
      <c r="I385" s="116" t="s">
        <v>567</v>
      </c>
      <c r="J385" s="116" t="s">
        <v>4252</v>
      </c>
      <c r="K385" s="116"/>
      <c r="L385" s="116" t="s">
        <v>4545</v>
      </c>
      <c r="M385" s="116">
        <v>31449557</v>
      </c>
      <c r="N385" s="121">
        <v>45603</v>
      </c>
      <c r="O385" s="116">
        <v>2024</v>
      </c>
      <c r="P385" s="116">
        <v>2024</v>
      </c>
      <c r="Q385" s="168">
        <v>2400</v>
      </c>
      <c r="R385" s="116"/>
      <c r="S385" s="732" t="s">
        <v>4588</v>
      </c>
      <c r="T385" s="736"/>
      <c r="U385" s="8" t="s">
        <v>12</v>
      </c>
      <c r="V385" s="8"/>
    </row>
    <row r="386" spans="1:22" s="9" customFormat="1" ht="58.5" thickBot="1">
      <c r="A386" s="114" t="s">
        <v>441</v>
      </c>
      <c r="B386" s="115" t="s">
        <v>600</v>
      </c>
      <c r="C386" s="116" t="s">
        <v>4589</v>
      </c>
      <c r="D386" s="116" t="s">
        <v>4590</v>
      </c>
      <c r="E386" s="116" t="s">
        <v>4591</v>
      </c>
      <c r="F386" s="730" t="s">
        <v>446</v>
      </c>
      <c r="G386" s="139" t="s">
        <v>485</v>
      </c>
      <c r="H386" s="731" t="s">
        <v>609</v>
      </c>
      <c r="I386" s="116" t="s">
        <v>556</v>
      </c>
      <c r="J386" s="116" t="s">
        <v>4252</v>
      </c>
      <c r="K386" s="116"/>
      <c r="L386" s="116" t="s">
        <v>4592</v>
      </c>
      <c r="M386" s="116">
        <v>35863536</v>
      </c>
      <c r="N386" s="121">
        <v>45328</v>
      </c>
      <c r="O386" s="116">
        <v>2024</v>
      </c>
      <c r="P386" s="116">
        <v>2024</v>
      </c>
      <c r="Q386" s="168">
        <v>900</v>
      </c>
      <c r="R386" s="116"/>
      <c r="S386" s="732" t="s">
        <v>4593</v>
      </c>
      <c r="T386" s="736"/>
      <c r="U386" s="8" t="s">
        <v>12</v>
      </c>
      <c r="V386" s="8"/>
    </row>
    <row r="387" spans="1:22" s="9" customFormat="1" ht="87.5" thickBot="1">
      <c r="A387" s="114" t="s">
        <v>441</v>
      </c>
      <c r="B387" s="115" t="s">
        <v>600</v>
      </c>
      <c r="C387" s="116" t="s">
        <v>4594</v>
      </c>
      <c r="D387" s="116" t="s">
        <v>4595</v>
      </c>
      <c r="E387" s="116" t="s">
        <v>4596</v>
      </c>
      <c r="F387" s="730" t="s">
        <v>446</v>
      </c>
      <c r="G387" s="139" t="s">
        <v>485</v>
      </c>
      <c r="H387" s="731" t="s">
        <v>609</v>
      </c>
      <c r="I387" s="116" t="s">
        <v>567</v>
      </c>
      <c r="J387" s="116" t="s">
        <v>4252</v>
      </c>
      <c r="K387" s="116"/>
      <c r="L387" s="116" t="s">
        <v>4430</v>
      </c>
      <c r="M387" s="116">
        <v>47258152</v>
      </c>
      <c r="N387" s="121">
        <v>45317</v>
      </c>
      <c r="O387" s="116">
        <v>2024</v>
      </c>
      <c r="P387" s="116">
        <v>2024</v>
      </c>
      <c r="Q387" s="168">
        <v>140</v>
      </c>
      <c r="R387" s="116"/>
      <c r="S387" s="732" t="s">
        <v>4597</v>
      </c>
      <c r="T387" s="736"/>
      <c r="U387" s="8" t="s">
        <v>12</v>
      </c>
      <c r="V387" s="8"/>
    </row>
    <row r="388" spans="1:22" s="9" customFormat="1" ht="116.5" thickBot="1">
      <c r="A388" s="114" t="s">
        <v>441</v>
      </c>
      <c r="B388" s="115" t="s">
        <v>600</v>
      </c>
      <c r="C388" s="116" t="s">
        <v>4594</v>
      </c>
      <c r="D388" s="116" t="s">
        <v>4595</v>
      </c>
      <c r="E388" s="116" t="s">
        <v>4598</v>
      </c>
      <c r="F388" s="730" t="s">
        <v>446</v>
      </c>
      <c r="G388" s="139" t="s">
        <v>485</v>
      </c>
      <c r="H388" s="731" t="s">
        <v>609</v>
      </c>
      <c r="I388" s="116" t="s">
        <v>567</v>
      </c>
      <c r="J388" s="116" t="s">
        <v>4252</v>
      </c>
      <c r="K388" s="116"/>
      <c r="L388" s="116" t="s">
        <v>4430</v>
      </c>
      <c r="M388" s="116">
        <v>47258152</v>
      </c>
      <c r="N388" s="121">
        <v>45324</v>
      </c>
      <c r="O388" s="116">
        <v>2024</v>
      </c>
      <c r="P388" s="116">
        <v>2024</v>
      </c>
      <c r="Q388" s="168">
        <v>140</v>
      </c>
      <c r="R388" s="116"/>
      <c r="S388" s="732" t="s">
        <v>4599</v>
      </c>
      <c r="T388" s="736"/>
      <c r="U388" s="8" t="s">
        <v>12</v>
      </c>
      <c r="V388" s="8"/>
    </row>
    <row r="389" spans="1:22" s="9" customFormat="1" ht="102" thickBot="1">
      <c r="A389" s="114" t="s">
        <v>441</v>
      </c>
      <c r="B389" s="115" t="s">
        <v>600</v>
      </c>
      <c r="C389" s="116" t="s">
        <v>4600</v>
      </c>
      <c r="D389" s="116" t="s">
        <v>4595</v>
      </c>
      <c r="E389" s="116" t="s">
        <v>4601</v>
      </c>
      <c r="F389" s="730" t="s">
        <v>446</v>
      </c>
      <c r="G389" s="139" t="s">
        <v>485</v>
      </c>
      <c r="H389" s="731" t="s">
        <v>609</v>
      </c>
      <c r="I389" s="116" t="s">
        <v>567</v>
      </c>
      <c r="J389" s="116" t="s">
        <v>4252</v>
      </c>
      <c r="K389" s="116"/>
      <c r="L389" s="116" t="s">
        <v>4402</v>
      </c>
      <c r="M389" s="116">
        <v>36460451</v>
      </c>
      <c r="N389" s="121">
        <v>45337</v>
      </c>
      <c r="O389" s="116">
        <v>2024</v>
      </c>
      <c r="P389" s="116">
        <v>2024</v>
      </c>
      <c r="Q389" s="168">
        <v>150</v>
      </c>
      <c r="R389" s="116"/>
      <c r="S389" s="732" t="s">
        <v>4602</v>
      </c>
      <c r="T389" s="736"/>
      <c r="U389" s="8" t="s">
        <v>12</v>
      </c>
      <c r="V389" s="8"/>
    </row>
    <row r="390" spans="1:22" s="9" customFormat="1" ht="102" thickBot="1">
      <c r="A390" s="114" t="s">
        <v>441</v>
      </c>
      <c r="B390" s="115" t="s">
        <v>600</v>
      </c>
      <c r="C390" s="116" t="s">
        <v>4603</v>
      </c>
      <c r="D390" s="116" t="s">
        <v>4595</v>
      </c>
      <c r="E390" s="116" t="s">
        <v>4604</v>
      </c>
      <c r="F390" s="730" t="s">
        <v>446</v>
      </c>
      <c r="G390" s="139" t="s">
        <v>485</v>
      </c>
      <c r="H390" s="731" t="s">
        <v>609</v>
      </c>
      <c r="I390" s="116" t="s">
        <v>567</v>
      </c>
      <c r="J390" s="116" t="s">
        <v>4252</v>
      </c>
      <c r="K390" s="116"/>
      <c r="L390" s="116" t="s">
        <v>4605</v>
      </c>
      <c r="M390" s="116">
        <v>35962623</v>
      </c>
      <c r="N390" s="121">
        <v>45372</v>
      </c>
      <c r="O390" s="116">
        <v>2024</v>
      </c>
      <c r="P390" s="116">
        <v>2024</v>
      </c>
      <c r="Q390" s="168">
        <v>100</v>
      </c>
      <c r="R390" s="116"/>
      <c r="S390" s="732" t="s">
        <v>4606</v>
      </c>
      <c r="T390" s="736"/>
      <c r="U390" s="8" t="s">
        <v>12</v>
      </c>
      <c r="V390" s="8"/>
    </row>
    <row r="391" spans="1:22" s="9" customFormat="1" ht="73" thickBot="1">
      <c r="A391" s="114" t="s">
        <v>441</v>
      </c>
      <c r="B391" s="115" t="s">
        <v>600</v>
      </c>
      <c r="C391" s="116" t="s">
        <v>4603</v>
      </c>
      <c r="D391" s="116" t="s">
        <v>4595</v>
      </c>
      <c r="E391" s="116" t="s">
        <v>4607</v>
      </c>
      <c r="F391" s="730" t="s">
        <v>446</v>
      </c>
      <c r="G391" s="139" t="s">
        <v>485</v>
      </c>
      <c r="H391" s="731" t="s">
        <v>609</v>
      </c>
      <c r="I391" s="116" t="s">
        <v>567</v>
      </c>
      <c r="J391" s="116" t="s">
        <v>4252</v>
      </c>
      <c r="K391" s="116"/>
      <c r="L391" s="116" t="s">
        <v>4608</v>
      </c>
      <c r="M391" s="116">
        <v>36263508</v>
      </c>
      <c r="N391" s="121">
        <v>45432</v>
      </c>
      <c r="O391" s="116">
        <v>2024</v>
      </c>
      <c r="P391" s="116">
        <v>2024</v>
      </c>
      <c r="Q391" s="168">
        <v>100</v>
      </c>
      <c r="R391" s="116"/>
      <c r="S391" s="732" t="s">
        <v>4609</v>
      </c>
      <c r="T391" s="736"/>
      <c r="U391" s="8" t="s">
        <v>12</v>
      </c>
      <c r="V391" s="8"/>
    </row>
    <row r="392" spans="1:22" s="9" customFormat="1" ht="87.5" thickBot="1">
      <c r="A392" s="114" t="s">
        <v>441</v>
      </c>
      <c r="B392" s="115" t="s">
        <v>600</v>
      </c>
      <c r="C392" s="116" t="s">
        <v>4610</v>
      </c>
      <c r="D392" s="116" t="s">
        <v>4595</v>
      </c>
      <c r="E392" s="116" t="s">
        <v>4611</v>
      </c>
      <c r="F392" s="730" t="s">
        <v>446</v>
      </c>
      <c r="G392" s="139" t="s">
        <v>485</v>
      </c>
      <c r="H392" s="731" t="s">
        <v>609</v>
      </c>
      <c r="I392" s="116" t="s">
        <v>567</v>
      </c>
      <c r="J392" s="116" t="s">
        <v>4252</v>
      </c>
      <c r="K392" s="116"/>
      <c r="L392" s="116" t="s">
        <v>4612</v>
      </c>
      <c r="M392" s="116">
        <v>44808321</v>
      </c>
      <c r="N392" s="121">
        <v>45440</v>
      </c>
      <c r="O392" s="116">
        <v>2024</v>
      </c>
      <c r="P392" s="116">
        <v>2024</v>
      </c>
      <c r="Q392" s="168">
        <v>200</v>
      </c>
      <c r="R392" s="116"/>
      <c r="S392" s="732" t="s">
        <v>4613</v>
      </c>
      <c r="T392" s="736"/>
      <c r="U392" s="8" t="s">
        <v>12</v>
      </c>
      <c r="V392" s="8"/>
    </row>
    <row r="393" spans="1:22" s="9" customFormat="1" ht="73" thickBot="1">
      <c r="A393" s="114" t="s">
        <v>441</v>
      </c>
      <c r="B393" s="115" t="s">
        <v>600</v>
      </c>
      <c r="C393" s="116" t="s">
        <v>4614</v>
      </c>
      <c r="D393" s="116" t="s">
        <v>4595</v>
      </c>
      <c r="E393" s="116" t="s">
        <v>4615</v>
      </c>
      <c r="F393" s="730" t="s">
        <v>446</v>
      </c>
      <c r="G393" s="139" t="s">
        <v>485</v>
      </c>
      <c r="H393" s="731" t="s">
        <v>609</v>
      </c>
      <c r="I393" s="116" t="s">
        <v>567</v>
      </c>
      <c r="J393" s="116" t="s">
        <v>4252</v>
      </c>
      <c r="K393" s="116"/>
      <c r="L393" s="116" t="s">
        <v>4302</v>
      </c>
      <c r="M393" s="116">
        <v>34108513</v>
      </c>
      <c r="N393" s="121">
        <v>45450</v>
      </c>
      <c r="O393" s="116">
        <v>2024</v>
      </c>
      <c r="P393" s="116">
        <v>2024</v>
      </c>
      <c r="Q393" s="168">
        <v>500</v>
      </c>
      <c r="R393" s="116"/>
      <c r="S393" s="732" t="s">
        <v>4616</v>
      </c>
      <c r="T393" s="736"/>
      <c r="U393" s="8" t="s">
        <v>12</v>
      </c>
      <c r="V393" s="8"/>
    </row>
    <row r="394" spans="1:22" s="9" customFormat="1" ht="73" thickBot="1">
      <c r="A394" s="114" t="s">
        <v>441</v>
      </c>
      <c r="B394" s="115" t="s">
        <v>600</v>
      </c>
      <c r="C394" s="116" t="s">
        <v>4617</v>
      </c>
      <c r="D394" s="116" t="s">
        <v>4595</v>
      </c>
      <c r="E394" s="116" t="s">
        <v>4618</v>
      </c>
      <c r="F394" s="730" t="s">
        <v>446</v>
      </c>
      <c r="G394" s="139" t="s">
        <v>485</v>
      </c>
      <c r="H394" s="731" t="s">
        <v>609</v>
      </c>
      <c r="I394" s="116" t="s">
        <v>567</v>
      </c>
      <c r="J394" s="116" t="s">
        <v>4252</v>
      </c>
      <c r="K394" s="116"/>
      <c r="L394" s="116" t="s">
        <v>4608</v>
      </c>
      <c r="M394" s="116">
        <v>36263508</v>
      </c>
      <c r="N394" s="121">
        <v>45454</v>
      </c>
      <c r="O394" s="116">
        <v>2024</v>
      </c>
      <c r="P394" s="116">
        <v>2024</v>
      </c>
      <c r="Q394" s="168">
        <v>100</v>
      </c>
      <c r="R394" s="116"/>
      <c r="S394" s="732" t="s">
        <v>4619</v>
      </c>
      <c r="T394" s="736"/>
      <c r="U394" s="8" t="s">
        <v>12</v>
      </c>
      <c r="V394" s="8"/>
    </row>
    <row r="395" spans="1:22" s="9" customFormat="1" ht="102" thickBot="1">
      <c r="A395" s="114" t="s">
        <v>441</v>
      </c>
      <c r="B395" s="115" t="s">
        <v>600</v>
      </c>
      <c r="C395" s="116" t="s">
        <v>4620</v>
      </c>
      <c r="D395" s="116" t="s">
        <v>4595</v>
      </c>
      <c r="E395" s="116" t="s">
        <v>4621</v>
      </c>
      <c r="F395" s="730" t="s">
        <v>446</v>
      </c>
      <c r="G395" s="139" t="s">
        <v>485</v>
      </c>
      <c r="H395" s="731" t="s">
        <v>609</v>
      </c>
      <c r="I395" s="116" t="s">
        <v>567</v>
      </c>
      <c r="J395" s="116" t="s">
        <v>4252</v>
      </c>
      <c r="K395" s="116"/>
      <c r="L395" s="116" t="s">
        <v>4608</v>
      </c>
      <c r="M395" s="116">
        <v>36263508</v>
      </c>
      <c r="N395" s="121">
        <v>45462</v>
      </c>
      <c r="O395" s="116">
        <v>2024</v>
      </c>
      <c r="P395" s="116">
        <v>2024</v>
      </c>
      <c r="Q395" s="168">
        <v>200</v>
      </c>
      <c r="R395" s="116"/>
      <c r="S395" s="732" t="s">
        <v>4622</v>
      </c>
      <c r="T395" s="736"/>
      <c r="U395" s="8" t="s">
        <v>12</v>
      </c>
      <c r="V395" s="8"/>
    </row>
    <row r="396" spans="1:22" s="9" customFormat="1" ht="102" thickBot="1">
      <c r="A396" s="114" t="s">
        <v>441</v>
      </c>
      <c r="B396" s="115" t="s">
        <v>600</v>
      </c>
      <c r="C396" s="116" t="s">
        <v>4623</v>
      </c>
      <c r="D396" s="116" t="s">
        <v>4595</v>
      </c>
      <c r="E396" s="116" t="s">
        <v>4624</v>
      </c>
      <c r="F396" s="730" t="s">
        <v>446</v>
      </c>
      <c r="G396" s="139" t="s">
        <v>485</v>
      </c>
      <c r="H396" s="731" t="s">
        <v>609</v>
      </c>
      <c r="I396" s="116" t="s">
        <v>567</v>
      </c>
      <c r="J396" s="116" t="s">
        <v>4252</v>
      </c>
      <c r="K396" s="116"/>
      <c r="L396" s="116" t="s">
        <v>4625</v>
      </c>
      <c r="M396" s="116">
        <v>47984562</v>
      </c>
      <c r="N396" s="121">
        <v>45482</v>
      </c>
      <c r="O396" s="116">
        <v>2024</v>
      </c>
      <c r="P396" s="116">
        <v>2024</v>
      </c>
      <c r="Q396" s="168">
        <v>260</v>
      </c>
      <c r="R396" s="116"/>
      <c r="S396" s="732" t="s">
        <v>4626</v>
      </c>
      <c r="T396" s="736"/>
      <c r="U396" s="8" t="s">
        <v>12</v>
      </c>
      <c r="V396" s="8"/>
    </row>
    <row r="397" spans="1:22" s="9" customFormat="1" ht="131" thickBot="1">
      <c r="A397" s="114" t="s">
        <v>441</v>
      </c>
      <c r="B397" s="115" t="s">
        <v>600</v>
      </c>
      <c r="C397" s="116" t="s">
        <v>4541</v>
      </c>
      <c r="D397" s="116" t="s">
        <v>4595</v>
      </c>
      <c r="E397" s="116" t="s">
        <v>4627</v>
      </c>
      <c r="F397" s="730" t="s">
        <v>446</v>
      </c>
      <c r="G397" s="139" t="s">
        <v>485</v>
      </c>
      <c r="H397" s="731" t="s">
        <v>609</v>
      </c>
      <c r="I397" s="116" t="s">
        <v>567</v>
      </c>
      <c r="J397" s="116" t="s">
        <v>4252</v>
      </c>
      <c r="K397" s="116"/>
      <c r="L397" s="116" t="s">
        <v>4628</v>
      </c>
      <c r="M397" s="116">
        <v>47719311</v>
      </c>
      <c r="N397" s="121">
        <v>45553</v>
      </c>
      <c r="O397" s="116">
        <v>2024</v>
      </c>
      <c r="P397" s="116">
        <v>2024</v>
      </c>
      <c r="Q397" s="168">
        <v>250</v>
      </c>
      <c r="R397" s="116"/>
      <c r="S397" s="732" t="s">
        <v>4629</v>
      </c>
      <c r="T397" s="736"/>
      <c r="U397" s="8" t="s">
        <v>12</v>
      </c>
      <c r="V397" s="8"/>
    </row>
    <row r="398" spans="1:22" s="9" customFormat="1" ht="87.5" thickBot="1">
      <c r="A398" s="114" t="s">
        <v>441</v>
      </c>
      <c r="B398" s="115" t="s">
        <v>600</v>
      </c>
      <c r="C398" s="116" t="s">
        <v>4630</v>
      </c>
      <c r="D398" s="116" t="s">
        <v>4595</v>
      </c>
      <c r="E398" s="116" t="s">
        <v>4631</v>
      </c>
      <c r="F398" s="730" t="s">
        <v>446</v>
      </c>
      <c r="G398" s="139" t="s">
        <v>485</v>
      </c>
      <c r="H398" s="731" t="s">
        <v>609</v>
      </c>
      <c r="I398" s="116" t="s">
        <v>567</v>
      </c>
      <c r="J398" s="116" t="s">
        <v>4252</v>
      </c>
      <c r="K398" s="116"/>
      <c r="L398" s="116" t="s">
        <v>4381</v>
      </c>
      <c r="M398" s="116">
        <v>36707341</v>
      </c>
      <c r="N398" s="121">
        <v>45518</v>
      </c>
      <c r="O398" s="116">
        <v>2024</v>
      </c>
      <c r="P398" s="116">
        <v>2024</v>
      </c>
      <c r="Q398" s="168">
        <v>600</v>
      </c>
      <c r="R398" s="116"/>
      <c r="S398" s="732" t="s">
        <v>4577</v>
      </c>
      <c r="T398" s="736"/>
      <c r="U398" s="8" t="s">
        <v>12</v>
      </c>
      <c r="V398" s="8"/>
    </row>
    <row r="399" spans="1:22" s="9" customFormat="1" ht="87.5" thickBot="1">
      <c r="A399" s="114" t="s">
        <v>441</v>
      </c>
      <c r="B399" s="115" t="s">
        <v>600</v>
      </c>
      <c r="C399" s="116" t="s">
        <v>4630</v>
      </c>
      <c r="D399" s="116" t="s">
        <v>4595</v>
      </c>
      <c r="E399" s="116" t="s">
        <v>4632</v>
      </c>
      <c r="F399" s="730" t="s">
        <v>446</v>
      </c>
      <c r="G399" s="139" t="s">
        <v>485</v>
      </c>
      <c r="H399" s="731" t="s">
        <v>609</v>
      </c>
      <c r="I399" s="116" t="s">
        <v>567</v>
      </c>
      <c r="J399" s="116" t="s">
        <v>4252</v>
      </c>
      <c r="K399" s="116"/>
      <c r="L399" s="116" t="s">
        <v>4580</v>
      </c>
      <c r="M399" s="116">
        <v>52978591</v>
      </c>
      <c r="N399" s="121">
        <v>45573</v>
      </c>
      <c r="O399" s="116">
        <v>2024</v>
      </c>
      <c r="P399" s="116">
        <v>2024</v>
      </c>
      <c r="Q399" s="168">
        <v>600</v>
      </c>
      <c r="R399" s="116"/>
      <c r="S399" s="732" t="s">
        <v>4633</v>
      </c>
      <c r="T399" s="736"/>
      <c r="U399" s="8" t="s">
        <v>12</v>
      </c>
      <c r="V399" s="8"/>
    </row>
    <row r="400" spans="1:22" s="9" customFormat="1" ht="87.5" thickBot="1">
      <c r="A400" s="114" t="s">
        <v>441</v>
      </c>
      <c r="B400" s="115" t="s">
        <v>600</v>
      </c>
      <c r="C400" s="116" t="s">
        <v>4630</v>
      </c>
      <c r="D400" s="116" t="s">
        <v>4595</v>
      </c>
      <c r="E400" s="116" t="s">
        <v>4634</v>
      </c>
      <c r="F400" s="730" t="s">
        <v>446</v>
      </c>
      <c r="G400" s="139" t="s">
        <v>485</v>
      </c>
      <c r="H400" s="731" t="s">
        <v>609</v>
      </c>
      <c r="I400" s="116" t="s">
        <v>567</v>
      </c>
      <c r="J400" s="116" t="s">
        <v>4252</v>
      </c>
      <c r="K400" s="116"/>
      <c r="L400" s="116" t="s">
        <v>4381</v>
      </c>
      <c r="M400" s="116">
        <v>36707341</v>
      </c>
      <c r="N400" s="121">
        <v>45575</v>
      </c>
      <c r="O400" s="116">
        <v>2024</v>
      </c>
      <c r="P400" s="116">
        <v>2024</v>
      </c>
      <c r="Q400" s="168">
        <v>400</v>
      </c>
      <c r="R400" s="116"/>
      <c r="S400" s="732" t="s">
        <v>4577</v>
      </c>
      <c r="T400" s="736"/>
      <c r="U400" s="8" t="s">
        <v>12</v>
      </c>
      <c r="V400" s="8"/>
    </row>
    <row r="401" spans="1:22" s="9" customFormat="1" ht="73" thickBot="1">
      <c r="A401" s="114" t="s">
        <v>441</v>
      </c>
      <c r="B401" s="115" t="s">
        <v>600</v>
      </c>
      <c r="C401" s="116" t="s">
        <v>4635</v>
      </c>
      <c r="D401" s="116" t="s">
        <v>4595</v>
      </c>
      <c r="E401" s="116" t="s">
        <v>4636</v>
      </c>
      <c r="F401" s="730" t="s">
        <v>446</v>
      </c>
      <c r="G401" s="139" t="s">
        <v>485</v>
      </c>
      <c r="H401" s="731" t="s">
        <v>609</v>
      </c>
      <c r="I401" s="116" t="s">
        <v>567</v>
      </c>
      <c r="J401" s="116" t="s">
        <v>4252</v>
      </c>
      <c r="K401" s="116"/>
      <c r="L401" s="116" t="s">
        <v>4407</v>
      </c>
      <c r="M401" s="116">
        <v>36356107</v>
      </c>
      <c r="N401" s="121">
        <v>45580</v>
      </c>
      <c r="O401" s="116">
        <v>2024</v>
      </c>
      <c r="P401" s="116">
        <v>2024</v>
      </c>
      <c r="Q401" s="168">
        <v>450</v>
      </c>
      <c r="R401" s="116"/>
      <c r="S401" s="732" t="s">
        <v>4637</v>
      </c>
      <c r="T401" s="736"/>
      <c r="U401" s="8" t="s">
        <v>12</v>
      </c>
      <c r="V401" s="8"/>
    </row>
    <row r="402" spans="1:22" s="9" customFormat="1" ht="87.5" thickBot="1">
      <c r="A402" s="114" t="s">
        <v>441</v>
      </c>
      <c r="B402" s="115" t="s">
        <v>600</v>
      </c>
      <c r="C402" s="116" t="s">
        <v>4638</v>
      </c>
      <c r="D402" s="116" t="s">
        <v>4595</v>
      </c>
      <c r="E402" s="116" t="s">
        <v>4639</v>
      </c>
      <c r="F402" s="730" t="s">
        <v>446</v>
      </c>
      <c r="G402" s="139" t="s">
        <v>485</v>
      </c>
      <c r="H402" s="731" t="s">
        <v>609</v>
      </c>
      <c r="I402" s="116" t="s">
        <v>567</v>
      </c>
      <c r="J402" s="116" t="s">
        <v>4252</v>
      </c>
      <c r="K402" s="116"/>
      <c r="L402" s="116" t="s">
        <v>4612</v>
      </c>
      <c r="M402" s="116">
        <v>44808321</v>
      </c>
      <c r="N402" s="121">
        <v>45604</v>
      </c>
      <c r="O402" s="116">
        <v>2024</v>
      </c>
      <c r="P402" s="116">
        <v>2024</v>
      </c>
      <c r="Q402" s="168">
        <v>160</v>
      </c>
      <c r="R402" s="116"/>
      <c r="S402" s="732" t="s">
        <v>4640</v>
      </c>
      <c r="T402" s="736"/>
      <c r="U402" s="8" t="s">
        <v>12</v>
      </c>
      <c r="V402" s="8"/>
    </row>
    <row r="403" spans="1:22" s="9" customFormat="1" ht="58.5" thickBot="1">
      <c r="A403" s="114" t="s">
        <v>441</v>
      </c>
      <c r="B403" s="115" t="s">
        <v>600</v>
      </c>
      <c r="C403" s="116" t="s">
        <v>4641</v>
      </c>
      <c r="D403" s="116" t="s">
        <v>4642</v>
      </c>
      <c r="E403" s="116" t="s">
        <v>4643</v>
      </c>
      <c r="F403" s="730" t="s">
        <v>446</v>
      </c>
      <c r="G403" s="139" t="s">
        <v>485</v>
      </c>
      <c r="H403" s="731" t="s">
        <v>609</v>
      </c>
      <c r="I403" s="116" t="s">
        <v>567</v>
      </c>
      <c r="J403" s="116" t="s">
        <v>4252</v>
      </c>
      <c r="K403" s="116"/>
      <c r="L403" s="116" t="s">
        <v>4605</v>
      </c>
      <c r="M403" s="116">
        <v>35962623</v>
      </c>
      <c r="N403" s="121">
        <v>45323</v>
      </c>
      <c r="O403" s="116">
        <v>2024</v>
      </c>
      <c r="P403" s="116">
        <v>2024</v>
      </c>
      <c r="Q403" s="168">
        <v>150</v>
      </c>
      <c r="R403" s="116"/>
      <c r="S403" s="732" t="s">
        <v>4644</v>
      </c>
      <c r="T403" s="736"/>
      <c r="U403" s="8" t="s">
        <v>12</v>
      </c>
      <c r="V403" s="8"/>
    </row>
    <row r="404" spans="1:22" s="9" customFormat="1" ht="58.5" thickBot="1">
      <c r="A404" s="114" t="s">
        <v>441</v>
      </c>
      <c r="B404" s="115" t="s">
        <v>600</v>
      </c>
      <c r="C404" s="116" t="s">
        <v>4641</v>
      </c>
      <c r="D404" s="116" t="s">
        <v>4642</v>
      </c>
      <c r="E404" s="116" t="s">
        <v>4645</v>
      </c>
      <c r="F404" s="730" t="s">
        <v>446</v>
      </c>
      <c r="G404" s="139" t="s">
        <v>485</v>
      </c>
      <c r="H404" s="731" t="s">
        <v>609</v>
      </c>
      <c r="I404" s="116" t="s">
        <v>567</v>
      </c>
      <c r="J404" s="116" t="s">
        <v>4252</v>
      </c>
      <c r="K404" s="116"/>
      <c r="L404" s="116" t="s">
        <v>4605</v>
      </c>
      <c r="M404" s="116">
        <v>35962623</v>
      </c>
      <c r="N404" s="121">
        <v>45371</v>
      </c>
      <c r="O404" s="116">
        <v>2024</v>
      </c>
      <c r="P404" s="116">
        <v>2024</v>
      </c>
      <c r="Q404" s="168">
        <v>150</v>
      </c>
      <c r="R404" s="116"/>
      <c r="S404" s="732" t="s">
        <v>4644</v>
      </c>
      <c r="T404" s="736"/>
      <c r="U404" s="8" t="s">
        <v>12</v>
      </c>
      <c r="V404" s="8"/>
    </row>
    <row r="405" spans="1:22" s="9" customFormat="1" ht="58.5" thickBot="1">
      <c r="A405" s="114" t="s">
        <v>441</v>
      </c>
      <c r="B405" s="115" t="s">
        <v>600</v>
      </c>
      <c r="C405" s="116" t="s">
        <v>4594</v>
      </c>
      <c r="D405" s="116" t="s">
        <v>4642</v>
      </c>
      <c r="E405" s="116" t="s">
        <v>4646</v>
      </c>
      <c r="F405" s="730" t="s">
        <v>446</v>
      </c>
      <c r="G405" s="139" t="s">
        <v>485</v>
      </c>
      <c r="H405" s="731" t="s">
        <v>609</v>
      </c>
      <c r="I405" s="116" t="s">
        <v>567</v>
      </c>
      <c r="J405" s="116" t="s">
        <v>4252</v>
      </c>
      <c r="K405" s="116"/>
      <c r="L405" s="116" t="s">
        <v>4605</v>
      </c>
      <c r="M405" s="116">
        <v>35962623</v>
      </c>
      <c r="N405" s="121">
        <v>45408</v>
      </c>
      <c r="O405" s="116">
        <v>2024</v>
      </c>
      <c r="P405" s="116">
        <v>2024</v>
      </c>
      <c r="Q405" s="168">
        <v>75</v>
      </c>
      <c r="R405" s="116"/>
      <c r="S405" s="732" t="s">
        <v>4644</v>
      </c>
      <c r="T405" s="736"/>
      <c r="U405" s="8" t="s">
        <v>12</v>
      </c>
      <c r="V405" s="8"/>
    </row>
    <row r="406" spans="1:22" s="9" customFormat="1" ht="73" thickBot="1">
      <c r="A406" s="114" t="s">
        <v>441</v>
      </c>
      <c r="B406" s="115" t="s">
        <v>600</v>
      </c>
      <c r="C406" s="116" t="s">
        <v>4647</v>
      </c>
      <c r="D406" s="116" t="s">
        <v>4648</v>
      </c>
      <c r="E406" s="116" t="s">
        <v>4649</v>
      </c>
      <c r="F406" s="730" t="s">
        <v>446</v>
      </c>
      <c r="G406" s="139" t="s">
        <v>565</v>
      </c>
      <c r="H406" s="731" t="s">
        <v>657</v>
      </c>
      <c r="I406" s="116" t="s">
        <v>567</v>
      </c>
      <c r="J406" s="116" t="s">
        <v>4252</v>
      </c>
      <c r="K406" s="116"/>
      <c r="L406" s="116" t="s">
        <v>4650</v>
      </c>
      <c r="M406" s="116">
        <v>36322300</v>
      </c>
      <c r="N406" s="121">
        <v>45275</v>
      </c>
      <c r="O406" s="116">
        <v>2024</v>
      </c>
      <c r="P406" s="116">
        <v>2024</v>
      </c>
      <c r="Q406" s="168">
        <v>1707.6</v>
      </c>
      <c r="R406" s="116"/>
      <c r="S406" s="732" t="s">
        <v>4651</v>
      </c>
      <c r="T406" s="736"/>
      <c r="U406" s="8" t="s">
        <v>12</v>
      </c>
      <c r="V406" s="8"/>
    </row>
    <row r="407" spans="1:22" s="9" customFormat="1" ht="189" thickBot="1">
      <c r="A407" s="114" t="s">
        <v>441</v>
      </c>
      <c r="B407" s="115" t="s">
        <v>600</v>
      </c>
      <c r="C407" s="116" t="s">
        <v>4652</v>
      </c>
      <c r="D407" s="116" t="s">
        <v>4653</v>
      </c>
      <c r="E407" s="116" t="s">
        <v>4654</v>
      </c>
      <c r="F407" s="730" t="s">
        <v>446</v>
      </c>
      <c r="G407" s="139" t="s">
        <v>485</v>
      </c>
      <c r="H407" s="731" t="s">
        <v>609</v>
      </c>
      <c r="I407" s="116" t="s">
        <v>567</v>
      </c>
      <c r="J407" s="116" t="s">
        <v>4252</v>
      </c>
      <c r="K407" s="116"/>
      <c r="L407" s="116" t="s">
        <v>4655</v>
      </c>
      <c r="M407" s="116">
        <v>36235164</v>
      </c>
      <c r="N407" s="121">
        <v>45387</v>
      </c>
      <c r="O407" s="116">
        <v>2024</v>
      </c>
      <c r="P407" s="116">
        <v>2024</v>
      </c>
      <c r="Q407" s="168">
        <v>2019</v>
      </c>
      <c r="R407" s="116"/>
      <c r="S407" s="732" t="s">
        <v>4656</v>
      </c>
      <c r="T407" s="736"/>
      <c r="U407" s="8" t="s">
        <v>12</v>
      </c>
      <c r="V407" s="8"/>
    </row>
    <row r="408" spans="1:22" s="9" customFormat="1" ht="189" thickBot="1">
      <c r="A408" s="114" t="s">
        <v>441</v>
      </c>
      <c r="B408" s="115" t="s">
        <v>600</v>
      </c>
      <c r="C408" s="116" t="s">
        <v>4657</v>
      </c>
      <c r="D408" s="116" t="s">
        <v>4653</v>
      </c>
      <c r="E408" s="116" t="s">
        <v>4658</v>
      </c>
      <c r="F408" s="730" t="s">
        <v>446</v>
      </c>
      <c r="G408" s="139" t="s">
        <v>485</v>
      </c>
      <c r="H408" s="731" t="s">
        <v>609</v>
      </c>
      <c r="I408" s="116" t="s">
        <v>567</v>
      </c>
      <c r="J408" s="116" t="s">
        <v>4252</v>
      </c>
      <c r="K408" s="116"/>
      <c r="L408" s="116" t="s">
        <v>4655</v>
      </c>
      <c r="M408" s="116">
        <v>36235164</v>
      </c>
      <c r="N408" s="121">
        <v>45471</v>
      </c>
      <c r="O408" s="116">
        <v>2024</v>
      </c>
      <c r="P408" s="116">
        <v>2024</v>
      </c>
      <c r="Q408" s="168">
        <v>945</v>
      </c>
      <c r="R408" s="116"/>
      <c r="S408" s="732" t="s">
        <v>4659</v>
      </c>
      <c r="T408" s="736"/>
      <c r="U408" s="8" t="s">
        <v>12</v>
      </c>
      <c r="V408" s="8"/>
    </row>
    <row r="409" spans="1:22" s="9" customFormat="1" ht="145.5" thickBot="1">
      <c r="A409" s="114" t="s">
        <v>441</v>
      </c>
      <c r="B409" s="115" t="s">
        <v>600</v>
      </c>
      <c r="C409" s="116" t="s">
        <v>4375</v>
      </c>
      <c r="D409" s="116" t="s">
        <v>4653</v>
      </c>
      <c r="E409" s="116" t="s">
        <v>4660</v>
      </c>
      <c r="F409" s="730" t="s">
        <v>446</v>
      </c>
      <c r="G409" s="139" t="s">
        <v>485</v>
      </c>
      <c r="H409" s="731" t="s">
        <v>609</v>
      </c>
      <c r="I409" s="116" t="s">
        <v>567</v>
      </c>
      <c r="J409" s="116" t="s">
        <v>4252</v>
      </c>
      <c r="K409" s="116"/>
      <c r="L409" s="116" t="s">
        <v>4655</v>
      </c>
      <c r="M409" s="116">
        <v>36235164</v>
      </c>
      <c r="N409" s="121">
        <v>45450</v>
      </c>
      <c r="O409" s="116">
        <v>2024</v>
      </c>
      <c r="P409" s="116">
        <v>2024</v>
      </c>
      <c r="Q409" s="168">
        <v>930</v>
      </c>
      <c r="R409" s="116"/>
      <c r="S409" s="732" t="s">
        <v>4661</v>
      </c>
      <c r="T409" s="736"/>
      <c r="U409" s="8" t="s">
        <v>12</v>
      </c>
      <c r="V409" s="8"/>
    </row>
    <row r="410" spans="1:22" s="9" customFormat="1" ht="174.5" thickBot="1">
      <c r="A410" s="114" t="s">
        <v>441</v>
      </c>
      <c r="B410" s="115" t="s">
        <v>600</v>
      </c>
      <c r="C410" s="116" t="s">
        <v>4662</v>
      </c>
      <c r="D410" s="116" t="s">
        <v>4653</v>
      </c>
      <c r="E410" s="116" t="s">
        <v>4663</v>
      </c>
      <c r="F410" s="730" t="s">
        <v>446</v>
      </c>
      <c r="G410" s="139" t="s">
        <v>485</v>
      </c>
      <c r="H410" s="731" t="s">
        <v>609</v>
      </c>
      <c r="I410" s="116" t="s">
        <v>567</v>
      </c>
      <c r="J410" s="116" t="s">
        <v>4252</v>
      </c>
      <c r="K410" s="116"/>
      <c r="L410" s="116" t="s">
        <v>4655</v>
      </c>
      <c r="M410" s="116">
        <v>36235164</v>
      </c>
      <c r="N410" s="121">
        <v>45450</v>
      </c>
      <c r="O410" s="116">
        <v>2024</v>
      </c>
      <c r="P410" s="116">
        <v>2024</v>
      </c>
      <c r="Q410" s="168">
        <v>730</v>
      </c>
      <c r="R410" s="116"/>
      <c r="S410" s="732" t="s">
        <v>4664</v>
      </c>
      <c r="T410" s="736"/>
      <c r="U410" s="8" t="s">
        <v>12</v>
      </c>
      <c r="V410" s="8"/>
    </row>
    <row r="411" spans="1:22" s="9" customFormat="1" ht="203.5" thickBot="1">
      <c r="A411" s="114" t="s">
        <v>441</v>
      </c>
      <c r="B411" s="115" t="s">
        <v>600</v>
      </c>
      <c r="C411" s="116" t="s">
        <v>4335</v>
      </c>
      <c r="D411" s="116" t="s">
        <v>4653</v>
      </c>
      <c r="E411" s="116" t="s">
        <v>4665</v>
      </c>
      <c r="F411" s="730" t="s">
        <v>446</v>
      </c>
      <c r="G411" s="139" t="s">
        <v>485</v>
      </c>
      <c r="H411" s="731" t="s">
        <v>609</v>
      </c>
      <c r="I411" s="116" t="s">
        <v>567</v>
      </c>
      <c r="J411" s="116" t="s">
        <v>4252</v>
      </c>
      <c r="K411" s="116"/>
      <c r="L411" s="116" t="s">
        <v>4655</v>
      </c>
      <c r="M411" s="116">
        <v>36235164</v>
      </c>
      <c r="N411" s="121">
        <v>45511</v>
      </c>
      <c r="O411" s="116">
        <v>2024</v>
      </c>
      <c r="P411" s="116">
        <v>2024</v>
      </c>
      <c r="Q411" s="168">
        <v>700</v>
      </c>
      <c r="R411" s="116"/>
      <c r="S411" s="732" t="s">
        <v>4666</v>
      </c>
      <c r="T411" s="736"/>
      <c r="U411" s="8" t="s">
        <v>12</v>
      </c>
      <c r="V411" s="8"/>
    </row>
    <row r="412" spans="1:22" s="9" customFormat="1" ht="160" thickBot="1">
      <c r="A412" s="114" t="s">
        <v>441</v>
      </c>
      <c r="B412" s="115" t="s">
        <v>600</v>
      </c>
      <c r="C412" s="116" t="s">
        <v>4335</v>
      </c>
      <c r="D412" s="116" t="s">
        <v>4653</v>
      </c>
      <c r="E412" s="116" t="s">
        <v>4667</v>
      </c>
      <c r="F412" s="730" t="s">
        <v>446</v>
      </c>
      <c r="G412" s="139" t="s">
        <v>485</v>
      </c>
      <c r="H412" s="731" t="s">
        <v>609</v>
      </c>
      <c r="I412" s="116" t="s">
        <v>567</v>
      </c>
      <c r="J412" s="116" t="s">
        <v>4252</v>
      </c>
      <c r="K412" s="116"/>
      <c r="L412" s="116" t="s">
        <v>4655</v>
      </c>
      <c r="M412" s="116">
        <v>36235164</v>
      </c>
      <c r="N412" s="121">
        <v>45523</v>
      </c>
      <c r="O412" s="116">
        <v>2024</v>
      </c>
      <c r="P412" s="116">
        <v>2024</v>
      </c>
      <c r="Q412" s="168">
        <v>360</v>
      </c>
      <c r="R412" s="116"/>
      <c r="S412" s="732" t="s">
        <v>4668</v>
      </c>
      <c r="T412" s="736"/>
      <c r="U412" s="8" t="s">
        <v>12</v>
      </c>
      <c r="V412" s="8"/>
    </row>
    <row r="413" spans="1:22" s="9" customFormat="1" ht="102" thickBot="1">
      <c r="A413" s="114" t="s">
        <v>441</v>
      </c>
      <c r="B413" s="115" t="s">
        <v>600</v>
      </c>
      <c r="C413" s="116" t="s">
        <v>4669</v>
      </c>
      <c r="D413" s="116" t="s">
        <v>4670</v>
      </c>
      <c r="E413" s="116" t="s">
        <v>4671</v>
      </c>
      <c r="F413" s="730" t="s">
        <v>446</v>
      </c>
      <c r="G413" s="139" t="s">
        <v>565</v>
      </c>
      <c r="H413" s="731" t="s">
        <v>657</v>
      </c>
      <c r="I413" s="116" t="s">
        <v>556</v>
      </c>
      <c r="J413" s="116" t="s">
        <v>4252</v>
      </c>
      <c r="K413" s="116"/>
      <c r="L413" s="116" t="s">
        <v>4471</v>
      </c>
      <c r="M413" s="116">
        <v>51160315</v>
      </c>
      <c r="N413" s="121">
        <v>45345</v>
      </c>
      <c r="O413" s="116">
        <v>2024</v>
      </c>
      <c r="P413" s="116">
        <v>2024</v>
      </c>
      <c r="Q413" s="168">
        <v>700</v>
      </c>
      <c r="R413" s="116"/>
      <c r="S413" s="732" t="s">
        <v>4672</v>
      </c>
      <c r="T413" s="736"/>
      <c r="U413" s="8" t="s">
        <v>12</v>
      </c>
      <c r="V413" s="8"/>
    </row>
    <row r="414" spans="1:22" s="9" customFormat="1" ht="116.5" thickBot="1">
      <c r="A414" s="114" t="s">
        <v>441</v>
      </c>
      <c r="B414" s="115" t="s">
        <v>600</v>
      </c>
      <c r="C414" s="116" t="s">
        <v>4299</v>
      </c>
      <c r="D414" s="116" t="s">
        <v>4673</v>
      </c>
      <c r="E414" s="116" t="s">
        <v>4674</v>
      </c>
      <c r="F414" s="730" t="s">
        <v>446</v>
      </c>
      <c r="G414" s="139" t="s">
        <v>485</v>
      </c>
      <c r="H414" s="731" t="s">
        <v>609</v>
      </c>
      <c r="I414" s="116" t="s">
        <v>556</v>
      </c>
      <c r="J414" s="116" t="s">
        <v>4252</v>
      </c>
      <c r="K414" s="116"/>
      <c r="L414" s="116" t="s">
        <v>4675</v>
      </c>
      <c r="M414" s="116">
        <v>34103236</v>
      </c>
      <c r="N414" s="121">
        <v>45407</v>
      </c>
      <c r="O414" s="116">
        <v>2024</v>
      </c>
      <c r="P414" s="116">
        <v>2024</v>
      </c>
      <c r="Q414" s="168">
        <v>500</v>
      </c>
      <c r="R414" s="116"/>
      <c r="S414" s="732" t="s">
        <v>4676</v>
      </c>
      <c r="T414" s="736"/>
      <c r="U414" s="8" t="s">
        <v>12</v>
      </c>
      <c r="V414" s="8"/>
    </row>
    <row r="415" spans="1:22" s="9" customFormat="1" ht="131" thickBot="1">
      <c r="A415" s="114" t="s">
        <v>441</v>
      </c>
      <c r="B415" s="115" t="s">
        <v>600</v>
      </c>
      <c r="C415" s="116" t="s">
        <v>4487</v>
      </c>
      <c r="D415" s="116" t="s">
        <v>4677</v>
      </c>
      <c r="E415" s="116" t="s">
        <v>4678</v>
      </c>
      <c r="F415" s="730" t="s">
        <v>446</v>
      </c>
      <c r="G415" s="139" t="s">
        <v>565</v>
      </c>
      <c r="H415" s="731" t="s">
        <v>615</v>
      </c>
      <c r="I415" s="116" t="s">
        <v>567</v>
      </c>
      <c r="J415" s="116" t="s">
        <v>4252</v>
      </c>
      <c r="K415" s="116"/>
      <c r="L415" s="116" t="s">
        <v>4679</v>
      </c>
      <c r="M415" s="116">
        <v>35810785</v>
      </c>
      <c r="N415" s="121">
        <v>45376</v>
      </c>
      <c r="O415" s="116">
        <v>2024</v>
      </c>
      <c r="P415" s="116">
        <v>2024</v>
      </c>
      <c r="Q415" s="168">
        <v>100</v>
      </c>
      <c r="R415" s="116"/>
      <c r="S415" s="732" t="s">
        <v>4680</v>
      </c>
      <c r="T415" s="736"/>
      <c r="U415" s="8" t="s">
        <v>12</v>
      </c>
      <c r="V415" s="8"/>
    </row>
    <row r="416" spans="1:22" s="9" customFormat="1" ht="87.5" thickBot="1">
      <c r="A416" s="114" t="s">
        <v>441</v>
      </c>
      <c r="B416" s="115" t="s">
        <v>600</v>
      </c>
      <c r="C416" s="116" t="s">
        <v>4681</v>
      </c>
      <c r="D416" s="116" t="s">
        <v>4677</v>
      </c>
      <c r="E416" s="116" t="s">
        <v>4682</v>
      </c>
      <c r="F416" s="730" t="s">
        <v>446</v>
      </c>
      <c r="G416" s="139" t="s">
        <v>565</v>
      </c>
      <c r="H416" s="731" t="s">
        <v>615</v>
      </c>
      <c r="I416" s="116" t="s">
        <v>567</v>
      </c>
      <c r="J416" s="116" t="s">
        <v>4252</v>
      </c>
      <c r="K416" s="116"/>
      <c r="L416" s="116" t="s">
        <v>4679</v>
      </c>
      <c r="M416" s="116">
        <v>35810785</v>
      </c>
      <c r="N416" s="121">
        <v>45565</v>
      </c>
      <c r="O416" s="116">
        <v>2024</v>
      </c>
      <c r="P416" s="116">
        <v>2024</v>
      </c>
      <c r="Q416" s="168">
        <v>110</v>
      </c>
      <c r="R416" s="116"/>
      <c r="S416" s="732" t="s">
        <v>4683</v>
      </c>
      <c r="T416" s="736"/>
      <c r="U416" s="8" t="s">
        <v>12</v>
      </c>
      <c r="V416" s="8"/>
    </row>
    <row r="417" spans="1:22" s="9" customFormat="1" ht="73" thickBot="1">
      <c r="A417" s="114" t="s">
        <v>441</v>
      </c>
      <c r="B417" s="115" t="s">
        <v>600</v>
      </c>
      <c r="C417" s="116" t="s">
        <v>4684</v>
      </c>
      <c r="D417" s="116" t="s">
        <v>4685</v>
      </c>
      <c r="E417" s="116" t="s">
        <v>4686</v>
      </c>
      <c r="F417" s="730" t="s">
        <v>446</v>
      </c>
      <c r="G417" s="139" t="s">
        <v>485</v>
      </c>
      <c r="H417" s="731" t="s">
        <v>609</v>
      </c>
      <c r="I417" s="116" t="s">
        <v>567</v>
      </c>
      <c r="J417" s="116" t="s">
        <v>4252</v>
      </c>
      <c r="K417" s="116"/>
      <c r="L417" s="116" t="s">
        <v>4480</v>
      </c>
      <c r="M417" s="116">
        <v>36285757</v>
      </c>
      <c r="N417" s="121">
        <v>45446</v>
      </c>
      <c r="O417" s="116">
        <v>2024</v>
      </c>
      <c r="P417" s="116">
        <v>2024</v>
      </c>
      <c r="Q417" s="168">
        <v>438</v>
      </c>
      <c r="R417" s="737"/>
      <c r="S417" s="732" t="s">
        <v>4687</v>
      </c>
      <c r="T417" s="736"/>
      <c r="U417" s="8" t="s">
        <v>12</v>
      </c>
      <c r="V417" s="8"/>
    </row>
    <row r="418" spans="1:22" s="9" customFormat="1" ht="73" thickBot="1">
      <c r="A418" s="114" t="s">
        <v>441</v>
      </c>
      <c r="B418" s="115" t="s">
        <v>600</v>
      </c>
      <c r="C418" s="116" t="s">
        <v>4265</v>
      </c>
      <c r="D418" s="116" t="s">
        <v>4685</v>
      </c>
      <c r="E418" s="116" t="s">
        <v>4688</v>
      </c>
      <c r="F418" s="730" t="s">
        <v>446</v>
      </c>
      <c r="G418" s="139" t="s">
        <v>485</v>
      </c>
      <c r="H418" s="731" t="s">
        <v>609</v>
      </c>
      <c r="I418" s="116" t="s">
        <v>567</v>
      </c>
      <c r="J418" s="116" t="s">
        <v>4252</v>
      </c>
      <c r="K418" s="116"/>
      <c r="L418" s="116" t="s">
        <v>4302</v>
      </c>
      <c r="M418" s="116">
        <v>34108513</v>
      </c>
      <c r="N418" s="121">
        <v>45440</v>
      </c>
      <c r="O418" s="116">
        <v>2024</v>
      </c>
      <c r="P418" s="116">
        <v>2024</v>
      </c>
      <c r="Q418" s="168">
        <v>240</v>
      </c>
      <c r="R418" s="737"/>
      <c r="S418" s="732" t="s">
        <v>4689</v>
      </c>
      <c r="T418" s="736"/>
      <c r="U418" s="8" t="s">
        <v>12</v>
      </c>
      <c r="V418" s="8"/>
    </row>
    <row r="419" spans="1:22" s="9" customFormat="1" ht="87.5" thickBot="1">
      <c r="A419" s="114" t="s">
        <v>441</v>
      </c>
      <c r="B419" s="115" t="s">
        <v>600</v>
      </c>
      <c r="C419" s="116" t="s">
        <v>4690</v>
      </c>
      <c r="D419" s="116" t="s">
        <v>4691</v>
      </c>
      <c r="E419" s="116" t="s">
        <v>4692</v>
      </c>
      <c r="F419" s="730" t="s">
        <v>446</v>
      </c>
      <c r="G419" s="139" t="s">
        <v>565</v>
      </c>
      <c r="H419" s="731" t="s">
        <v>615</v>
      </c>
      <c r="I419" s="116" t="s">
        <v>567</v>
      </c>
      <c r="J419" s="116" t="s">
        <v>4252</v>
      </c>
      <c r="K419" s="116"/>
      <c r="L419" s="116" t="s">
        <v>4407</v>
      </c>
      <c r="M419" s="116">
        <v>36356107</v>
      </c>
      <c r="N419" s="121">
        <v>45439</v>
      </c>
      <c r="O419" s="116">
        <v>2024</v>
      </c>
      <c r="P419" s="116">
        <v>2024</v>
      </c>
      <c r="Q419" s="168">
        <v>750</v>
      </c>
      <c r="R419" s="737"/>
      <c r="S419" s="732" t="s">
        <v>4693</v>
      </c>
      <c r="T419" s="736"/>
      <c r="U419" s="8" t="s">
        <v>12</v>
      </c>
      <c r="V419" s="8"/>
    </row>
    <row r="420" spans="1:22" s="9" customFormat="1" ht="73" thickBot="1">
      <c r="A420" s="114" t="s">
        <v>441</v>
      </c>
      <c r="B420" s="115" t="s">
        <v>600</v>
      </c>
      <c r="C420" s="116" t="s">
        <v>4694</v>
      </c>
      <c r="D420" s="116" t="s">
        <v>4695</v>
      </c>
      <c r="E420" s="116" t="s">
        <v>4696</v>
      </c>
      <c r="F420" s="730" t="s">
        <v>446</v>
      </c>
      <c r="G420" s="139" t="s">
        <v>485</v>
      </c>
      <c r="H420" s="731" t="s">
        <v>609</v>
      </c>
      <c r="I420" s="116" t="s">
        <v>567</v>
      </c>
      <c r="J420" s="116" t="s">
        <v>4252</v>
      </c>
      <c r="K420" s="116"/>
      <c r="L420" s="116" t="s">
        <v>4697</v>
      </c>
      <c r="M420" s="116">
        <v>33205841</v>
      </c>
      <c r="N420" s="121">
        <v>45421</v>
      </c>
      <c r="O420" s="116">
        <v>2024</v>
      </c>
      <c r="P420" s="116">
        <v>2024</v>
      </c>
      <c r="Q420" s="168">
        <v>600</v>
      </c>
      <c r="R420" s="737"/>
      <c r="S420" s="732" t="s">
        <v>4698</v>
      </c>
      <c r="T420" s="736"/>
      <c r="U420" s="8" t="s">
        <v>12</v>
      </c>
      <c r="V420" s="8"/>
    </row>
    <row r="421" spans="1:22" s="9" customFormat="1" ht="87.5" thickBot="1">
      <c r="A421" s="114" t="s">
        <v>441</v>
      </c>
      <c r="B421" s="115" t="s">
        <v>600</v>
      </c>
      <c r="C421" s="116" t="s">
        <v>4386</v>
      </c>
      <c r="D421" s="116" t="s">
        <v>4695</v>
      </c>
      <c r="E421" s="116" t="s">
        <v>4699</v>
      </c>
      <c r="F421" s="730" t="s">
        <v>446</v>
      </c>
      <c r="G421" s="139" t="s">
        <v>485</v>
      </c>
      <c r="H421" s="731" t="s">
        <v>609</v>
      </c>
      <c r="I421" s="116" t="s">
        <v>567</v>
      </c>
      <c r="J421" s="116" t="s">
        <v>4252</v>
      </c>
      <c r="K421" s="116"/>
      <c r="L421" s="116" t="s">
        <v>4377</v>
      </c>
      <c r="M421" s="116">
        <v>52408132</v>
      </c>
      <c r="N421" s="121">
        <v>45608</v>
      </c>
      <c r="O421" s="116">
        <v>2024</v>
      </c>
      <c r="P421" s="116">
        <v>2024</v>
      </c>
      <c r="Q421" s="168">
        <v>480</v>
      </c>
      <c r="R421" s="737"/>
      <c r="S421" s="732" t="s">
        <v>4700</v>
      </c>
      <c r="T421" s="736"/>
      <c r="U421" s="8" t="s">
        <v>12</v>
      </c>
      <c r="V421" s="8"/>
    </row>
    <row r="422" spans="1:22" s="9" customFormat="1" ht="160" thickBot="1">
      <c r="A422" s="114" t="s">
        <v>441</v>
      </c>
      <c r="B422" s="115" t="s">
        <v>600</v>
      </c>
      <c r="C422" s="116" t="s">
        <v>4701</v>
      </c>
      <c r="D422" s="116" t="s">
        <v>4702</v>
      </c>
      <c r="E422" s="116" t="s">
        <v>4703</v>
      </c>
      <c r="F422" s="730" t="s">
        <v>446</v>
      </c>
      <c r="G422" s="139" t="s">
        <v>536</v>
      </c>
      <c r="H422" s="731" t="s">
        <v>537</v>
      </c>
      <c r="I422" s="116" t="s">
        <v>567</v>
      </c>
      <c r="J422" s="116" t="s">
        <v>4252</v>
      </c>
      <c r="K422" s="116"/>
      <c r="L422" s="116" t="s">
        <v>4325</v>
      </c>
      <c r="M422" s="116">
        <v>31450474</v>
      </c>
      <c r="N422" s="121">
        <v>45336</v>
      </c>
      <c r="O422" s="116">
        <v>2024</v>
      </c>
      <c r="P422" s="116">
        <v>2024</v>
      </c>
      <c r="Q422" s="168">
        <v>3600</v>
      </c>
      <c r="R422" s="737"/>
      <c r="S422" s="732" t="s">
        <v>4704</v>
      </c>
      <c r="T422" s="736"/>
      <c r="U422" s="8" t="s">
        <v>12</v>
      </c>
      <c r="V422" s="8"/>
    </row>
    <row r="423" spans="1:22" s="9" customFormat="1" ht="189" thickBot="1">
      <c r="A423" s="114" t="s">
        <v>441</v>
      </c>
      <c r="B423" s="115" t="s">
        <v>600</v>
      </c>
      <c r="C423" s="116" t="s">
        <v>4701</v>
      </c>
      <c r="D423" s="116" t="s">
        <v>4702</v>
      </c>
      <c r="E423" s="116" t="s">
        <v>4705</v>
      </c>
      <c r="F423" s="730" t="s">
        <v>446</v>
      </c>
      <c r="G423" s="139" t="s">
        <v>536</v>
      </c>
      <c r="H423" s="731" t="s">
        <v>537</v>
      </c>
      <c r="I423" s="116" t="s">
        <v>567</v>
      </c>
      <c r="J423" s="116" t="s">
        <v>4252</v>
      </c>
      <c r="K423" s="116"/>
      <c r="L423" s="116" t="s">
        <v>4325</v>
      </c>
      <c r="M423" s="116">
        <v>31450474</v>
      </c>
      <c r="N423" s="121">
        <v>45356</v>
      </c>
      <c r="O423" s="116">
        <v>2024</v>
      </c>
      <c r="P423" s="116">
        <v>2024</v>
      </c>
      <c r="Q423" s="168">
        <v>2950</v>
      </c>
      <c r="R423" s="737"/>
      <c r="S423" s="732" t="s">
        <v>4706</v>
      </c>
      <c r="T423" s="736"/>
      <c r="U423" s="8" t="s">
        <v>12</v>
      </c>
      <c r="V423" s="8"/>
    </row>
    <row r="424" spans="1:22" s="9" customFormat="1" ht="73" thickBot="1">
      <c r="A424" s="114" t="s">
        <v>441</v>
      </c>
      <c r="B424" s="115" t="s">
        <v>600</v>
      </c>
      <c r="C424" s="116" t="s">
        <v>4487</v>
      </c>
      <c r="D424" s="116" t="s">
        <v>4707</v>
      </c>
      <c r="E424" s="116" t="s">
        <v>4708</v>
      </c>
      <c r="F424" s="730" t="s">
        <v>446</v>
      </c>
      <c r="G424" s="139" t="s">
        <v>565</v>
      </c>
      <c r="H424" s="731" t="s">
        <v>615</v>
      </c>
      <c r="I424" s="116" t="s">
        <v>567</v>
      </c>
      <c r="J424" s="116" t="s">
        <v>4252</v>
      </c>
      <c r="K424" s="116"/>
      <c r="L424" s="116" t="s">
        <v>4709</v>
      </c>
      <c r="M424" s="116">
        <v>36282332</v>
      </c>
      <c r="N424" s="121">
        <v>45317</v>
      </c>
      <c r="O424" s="116">
        <v>2024</v>
      </c>
      <c r="P424" s="116">
        <v>2024</v>
      </c>
      <c r="Q424" s="168">
        <v>459.2</v>
      </c>
      <c r="R424" s="737"/>
      <c r="S424" s="732" t="s">
        <v>4710</v>
      </c>
      <c r="T424" s="736"/>
      <c r="U424" s="8" t="s">
        <v>12</v>
      </c>
      <c r="V424" s="8"/>
    </row>
    <row r="425" spans="1:22" s="9" customFormat="1" ht="87.5" thickBot="1">
      <c r="A425" s="114" t="s">
        <v>441</v>
      </c>
      <c r="B425" s="115" t="s">
        <v>600</v>
      </c>
      <c r="C425" s="116" t="s">
        <v>4487</v>
      </c>
      <c r="D425" s="116" t="s">
        <v>4707</v>
      </c>
      <c r="E425" s="116" t="s">
        <v>4711</v>
      </c>
      <c r="F425" s="730" t="s">
        <v>446</v>
      </c>
      <c r="G425" s="139" t="s">
        <v>565</v>
      </c>
      <c r="H425" s="731" t="s">
        <v>615</v>
      </c>
      <c r="I425" s="116" t="s">
        <v>567</v>
      </c>
      <c r="J425" s="116" t="s">
        <v>4252</v>
      </c>
      <c r="K425" s="116"/>
      <c r="L425" s="116" t="s">
        <v>4712</v>
      </c>
      <c r="M425" s="116">
        <v>35734132</v>
      </c>
      <c r="N425" s="121">
        <v>45439</v>
      </c>
      <c r="O425" s="116">
        <v>2024</v>
      </c>
      <c r="P425" s="116">
        <v>2024</v>
      </c>
      <c r="Q425" s="168">
        <v>450</v>
      </c>
      <c r="R425" s="737"/>
      <c r="S425" s="732" t="s">
        <v>4713</v>
      </c>
      <c r="T425" s="736"/>
      <c r="U425" s="8" t="s">
        <v>12</v>
      </c>
      <c r="V425" s="8"/>
    </row>
    <row r="426" spans="1:22" s="9" customFormat="1" ht="131" thickBot="1">
      <c r="A426" s="114" t="s">
        <v>441</v>
      </c>
      <c r="B426" s="115" t="s">
        <v>600</v>
      </c>
      <c r="C426" s="116" t="s">
        <v>4487</v>
      </c>
      <c r="D426" s="116" t="s">
        <v>4707</v>
      </c>
      <c r="E426" s="116" t="s">
        <v>4714</v>
      </c>
      <c r="F426" s="730" t="s">
        <v>446</v>
      </c>
      <c r="G426" s="139" t="s">
        <v>565</v>
      </c>
      <c r="H426" s="731" t="s">
        <v>615</v>
      </c>
      <c r="I426" s="116" t="s">
        <v>567</v>
      </c>
      <c r="J426" s="116" t="s">
        <v>4252</v>
      </c>
      <c r="K426" s="116"/>
      <c r="L426" s="116" t="s">
        <v>4715</v>
      </c>
      <c r="M426" s="116">
        <v>35961791</v>
      </c>
      <c r="N426" s="121">
        <v>45442</v>
      </c>
      <c r="O426" s="116">
        <v>2024</v>
      </c>
      <c r="P426" s="116">
        <v>2024</v>
      </c>
      <c r="Q426" s="168">
        <v>300</v>
      </c>
      <c r="R426" s="737"/>
      <c r="S426" s="732" t="s">
        <v>4716</v>
      </c>
      <c r="T426" s="736"/>
      <c r="U426" s="8" t="s">
        <v>12</v>
      </c>
      <c r="V426" s="8"/>
    </row>
    <row r="427" spans="1:22" s="9" customFormat="1" ht="44" thickBot="1">
      <c r="A427" s="114" t="s">
        <v>441</v>
      </c>
      <c r="B427" s="115" t="s">
        <v>600</v>
      </c>
      <c r="C427" s="116" t="s">
        <v>4717</v>
      </c>
      <c r="D427" s="116" t="s">
        <v>4707</v>
      </c>
      <c r="E427" s="116" t="s">
        <v>4718</v>
      </c>
      <c r="F427" s="730" t="s">
        <v>446</v>
      </c>
      <c r="G427" s="139" t="s">
        <v>565</v>
      </c>
      <c r="H427" s="731" t="s">
        <v>4251</v>
      </c>
      <c r="I427" s="116" t="s">
        <v>567</v>
      </c>
      <c r="J427" s="116" t="s">
        <v>4252</v>
      </c>
      <c r="K427" s="116"/>
      <c r="L427" s="116" t="s">
        <v>4719</v>
      </c>
      <c r="M427" s="116">
        <v>50966979</v>
      </c>
      <c r="N427" s="121">
        <v>45432</v>
      </c>
      <c r="O427" s="116">
        <v>2024</v>
      </c>
      <c r="P427" s="116">
        <v>2024</v>
      </c>
      <c r="Q427" s="168">
        <v>840</v>
      </c>
      <c r="R427" s="116"/>
      <c r="S427" s="732" t="s">
        <v>4720</v>
      </c>
      <c r="T427" s="736"/>
      <c r="U427" s="8" t="s">
        <v>12</v>
      </c>
      <c r="V427" s="8"/>
    </row>
    <row r="428" spans="1:22" s="9" customFormat="1" ht="58.5" thickBot="1">
      <c r="A428" s="114" t="s">
        <v>441</v>
      </c>
      <c r="B428" s="115" t="s">
        <v>600</v>
      </c>
      <c r="C428" s="116" t="s">
        <v>4717</v>
      </c>
      <c r="D428" s="116" t="s">
        <v>4707</v>
      </c>
      <c r="E428" s="116" t="s">
        <v>4721</v>
      </c>
      <c r="F428" s="730" t="s">
        <v>446</v>
      </c>
      <c r="G428" s="139" t="s">
        <v>565</v>
      </c>
      <c r="H428" s="731" t="s">
        <v>4251</v>
      </c>
      <c r="I428" s="116" t="s">
        <v>567</v>
      </c>
      <c r="J428" s="116" t="s">
        <v>4252</v>
      </c>
      <c r="K428" s="116"/>
      <c r="L428" s="116" t="s">
        <v>4719</v>
      </c>
      <c r="M428" s="116">
        <v>50966979</v>
      </c>
      <c r="N428" s="121">
        <v>45432</v>
      </c>
      <c r="O428" s="116">
        <v>2024</v>
      </c>
      <c r="P428" s="116">
        <v>2024</v>
      </c>
      <c r="Q428" s="168">
        <v>1400</v>
      </c>
      <c r="R428" s="116"/>
      <c r="S428" s="732" t="s">
        <v>4722</v>
      </c>
      <c r="T428" s="736"/>
      <c r="U428" s="8" t="s">
        <v>12</v>
      </c>
      <c r="V428" s="8"/>
    </row>
    <row r="429" spans="1:22" s="9" customFormat="1" ht="58.5" thickBot="1">
      <c r="A429" s="114" t="s">
        <v>441</v>
      </c>
      <c r="B429" s="115" t="s">
        <v>600</v>
      </c>
      <c r="C429" s="116" t="s">
        <v>4717</v>
      </c>
      <c r="D429" s="116" t="s">
        <v>4707</v>
      </c>
      <c r="E429" s="116" t="s">
        <v>4723</v>
      </c>
      <c r="F429" s="730" t="s">
        <v>446</v>
      </c>
      <c r="G429" s="139" t="s">
        <v>565</v>
      </c>
      <c r="H429" s="731" t="s">
        <v>4251</v>
      </c>
      <c r="I429" s="116" t="s">
        <v>567</v>
      </c>
      <c r="J429" s="116" t="s">
        <v>4252</v>
      </c>
      <c r="K429" s="116"/>
      <c r="L429" s="116" t="s">
        <v>4719</v>
      </c>
      <c r="M429" s="116">
        <v>50966979</v>
      </c>
      <c r="N429" s="121" t="s">
        <v>3701</v>
      </c>
      <c r="O429" s="116">
        <v>2024</v>
      </c>
      <c r="P429" s="116">
        <v>2024</v>
      </c>
      <c r="Q429" s="168">
        <v>1580</v>
      </c>
      <c r="R429" s="737"/>
      <c r="S429" s="732" t="s">
        <v>4722</v>
      </c>
      <c r="T429" s="736"/>
      <c r="U429" s="8" t="s">
        <v>12</v>
      </c>
      <c r="V429" s="8"/>
    </row>
    <row r="430" spans="1:22" s="9" customFormat="1" ht="73" thickBot="1">
      <c r="A430" s="114" t="s">
        <v>441</v>
      </c>
      <c r="B430" s="115" t="s">
        <v>600</v>
      </c>
      <c r="C430" s="116" t="s">
        <v>4724</v>
      </c>
      <c r="D430" s="116" t="s">
        <v>4725</v>
      </c>
      <c r="E430" s="116" t="s">
        <v>4726</v>
      </c>
      <c r="F430" s="730" t="s">
        <v>446</v>
      </c>
      <c r="G430" s="139" t="s">
        <v>565</v>
      </c>
      <c r="H430" s="731" t="s">
        <v>615</v>
      </c>
      <c r="I430" s="116" t="s">
        <v>567</v>
      </c>
      <c r="J430" s="116" t="s">
        <v>4252</v>
      </c>
      <c r="K430" s="116"/>
      <c r="L430" s="116" t="s">
        <v>4727</v>
      </c>
      <c r="M430" s="116">
        <v>36544566</v>
      </c>
      <c r="N430" s="121">
        <v>45349</v>
      </c>
      <c r="O430" s="116">
        <v>2024</v>
      </c>
      <c r="P430" s="116">
        <v>2024</v>
      </c>
      <c r="Q430" s="168">
        <v>1250</v>
      </c>
      <c r="R430" s="737"/>
      <c r="S430" s="732" t="s">
        <v>4728</v>
      </c>
      <c r="T430" s="736"/>
      <c r="U430" s="8" t="s">
        <v>12</v>
      </c>
      <c r="V430" s="8"/>
    </row>
    <row r="431" spans="1:22" s="9" customFormat="1" ht="160" thickBot="1">
      <c r="A431" s="114" t="s">
        <v>441</v>
      </c>
      <c r="B431" s="115" t="s">
        <v>600</v>
      </c>
      <c r="C431" s="116" t="s">
        <v>4729</v>
      </c>
      <c r="D431" s="116" t="s">
        <v>4725</v>
      </c>
      <c r="E431" s="116" t="s">
        <v>4730</v>
      </c>
      <c r="F431" s="730" t="s">
        <v>446</v>
      </c>
      <c r="G431" s="139" t="s">
        <v>565</v>
      </c>
      <c r="H431" s="731" t="s">
        <v>615</v>
      </c>
      <c r="I431" s="116" t="s">
        <v>567</v>
      </c>
      <c r="J431" s="116" t="s">
        <v>4252</v>
      </c>
      <c r="K431" s="116"/>
      <c r="L431" s="116" t="s">
        <v>4731</v>
      </c>
      <c r="M431" s="116">
        <v>44379161</v>
      </c>
      <c r="N431" s="121">
        <v>45378</v>
      </c>
      <c r="O431" s="116">
        <v>2024</v>
      </c>
      <c r="P431" s="116">
        <v>2024</v>
      </c>
      <c r="Q431" s="168">
        <v>200</v>
      </c>
      <c r="R431" s="737"/>
      <c r="S431" s="732" t="s">
        <v>4732</v>
      </c>
      <c r="T431" s="736"/>
      <c r="U431" s="8" t="s">
        <v>12</v>
      </c>
      <c r="V431" s="8"/>
    </row>
    <row r="432" spans="1:22" s="9" customFormat="1" ht="160" thickBot="1">
      <c r="A432" s="114" t="s">
        <v>441</v>
      </c>
      <c r="B432" s="115" t="s">
        <v>600</v>
      </c>
      <c r="C432" s="116" t="s">
        <v>4729</v>
      </c>
      <c r="D432" s="116" t="s">
        <v>4733</v>
      </c>
      <c r="E432" s="116" t="s">
        <v>4734</v>
      </c>
      <c r="F432" s="730" t="s">
        <v>446</v>
      </c>
      <c r="G432" s="139" t="s">
        <v>565</v>
      </c>
      <c r="H432" s="731" t="s">
        <v>615</v>
      </c>
      <c r="I432" s="116" t="s">
        <v>567</v>
      </c>
      <c r="J432" s="116" t="s">
        <v>4252</v>
      </c>
      <c r="K432" s="116"/>
      <c r="L432" s="116" t="s">
        <v>4731</v>
      </c>
      <c r="M432" s="116">
        <v>44379161</v>
      </c>
      <c r="N432" s="121">
        <v>45560</v>
      </c>
      <c r="O432" s="116">
        <v>2024</v>
      </c>
      <c r="P432" s="116">
        <v>2024</v>
      </c>
      <c r="Q432" s="168">
        <v>233.4</v>
      </c>
      <c r="R432" s="737"/>
      <c r="S432" s="732" t="s">
        <v>4735</v>
      </c>
      <c r="T432" s="736"/>
      <c r="U432" s="8" t="s">
        <v>12</v>
      </c>
      <c r="V432" s="8"/>
    </row>
    <row r="433" spans="1:22" s="9" customFormat="1" ht="102" thickBot="1">
      <c r="A433" s="114" t="s">
        <v>441</v>
      </c>
      <c r="B433" s="115" t="s">
        <v>600</v>
      </c>
      <c r="C433" s="116" t="s">
        <v>4736</v>
      </c>
      <c r="D433" s="116" t="s">
        <v>3698</v>
      </c>
      <c r="E433" s="116" t="s">
        <v>4737</v>
      </c>
      <c r="F433" s="730" t="s">
        <v>446</v>
      </c>
      <c r="G433" s="139" t="s">
        <v>485</v>
      </c>
      <c r="H433" s="731" t="s">
        <v>609</v>
      </c>
      <c r="I433" s="116" t="s">
        <v>556</v>
      </c>
      <c r="J433" s="116" t="s">
        <v>4252</v>
      </c>
      <c r="K433" s="116"/>
      <c r="L433" s="116" t="s">
        <v>4738</v>
      </c>
      <c r="M433" s="116">
        <v>35954825</v>
      </c>
      <c r="N433" s="121">
        <v>45334</v>
      </c>
      <c r="O433" s="116">
        <v>2024</v>
      </c>
      <c r="P433" s="116">
        <v>2024</v>
      </c>
      <c r="Q433" s="168">
        <v>245</v>
      </c>
      <c r="R433" s="737"/>
      <c r="S433" s="732" t="s">
        <v>4739</v>
      </c>
      <c r="T433" s="736"/>
      <c r="U433" s="8" t="s">
        <v>12</v>
      </c>
      <c r="V433" s="8"/>
    </row>
    <row r="434" spans="1:22" s="9" customFormat="1" ht="58.5" thickBot="1">
      <c r="A434" s="114" t="s">
        <v>441</v>
      </c>
      <c r="B434" s="115" t="s">
        <v>600</v>
      </c>
      <c r="C434" s="116" t="s">
        <v>4740</v>
      </c>
      <c r="D434" s="116" t="s">
        <v>3698</v>
      </c>
      <c r="E434" s="116" t="s">
        <v>4741</v>
      </c>
      <c r="F434" s="730" t="s">
        <v>446</v>
      </c>
      <c r="G434" s="139" t="s">
        <v>485</v>
      </c>
      <c r="H434" s="731" t="s">
        <v>609</v>
      </c>
      <c r="I434" s="116" t="s">
        <v>556</v>
      </c>
      <c r="J434" s="116" t="s">
        <v>4252</v>
      </c>
      <c r="K434" s="116"/>
      <c r="L434" s="116" t="s">
        <v>4742</v>
      </c>
      <c r="M434" s="116">
        <v>47593156</v>
      </c>
      <c r="N434" s="121">
        <v>45371</v>
      </c>
      <c r="O434" s="116">
        <v>2024</v>
      </c>
      <c r="P434" s="116">
        <v>2024</v>
      </c>
      <c r="Q434" s="168">
        <v>2250</v>
      </c>
      <c r="R434" s="737"/>
      <c r="S434" s="732" t="s">
        <v>4743</v>
      </c>
      <c r="T434" s="736"/>
      <c r="U434" s="8" t="s">
        <v>12</v>
      </c>
      <c r="V434" s="8"/>
    </row>
    <row r="435" spans="1:22" s="9" customFormat="1" ht="160" thickBot="1">
      <c r="A435" s="114" t="s">
        <v>441</v>
      </c>
      <c r="B435" s="115" t="s">
        <v>600</v>
      </c>
      <c r="C435" s="116" t="s">
        <v>4335</v>
      </c>
      <c r="D435" s="116" t="s">
        <v>4300</v>
      </c>
      <c r="E435" s="116" t="s">
        <v>4744</v>
      </c>
      <c r="F435" s="730" t="s">
        <v>446</v>
      </c>
      <c r="G435" s="139" t="s">
        <v>485</v>
      </c>
      <c r="H435" s="731" t="s">
        <v>609</v>
      </c>
      <c r="I435" s="116" t="s">
        <v>567</v>
      </c>
      <c r="J435" s="116" t="s">
        <v>4252</v>
      </c>
      <c r="K435" s="116"/>
      <c r="L435" s="116" t="s">
        <v>4305</v>
      </c>
      <c r="M435" s="116">
        <v>35829052</v>
      </c>
      <c r="N435" s="121">
        <v>45594</v>
      </c>
      <c r="O435" s="116">
        <v>2024</v>
      </c>
      <c r="P435" s="116">
        <v>2024</v>
      </c>
      <c r="Q435" s="168">
        <v>7500</v>
      </c>
      <c r="R435" s="737"/>
      <c r="S435" s="732" t="s">
        <v>4745</v>
      </c>
      <c r="T435" s="736"/>
      <c r="U435" s="8" t="s">
        <v>12</v>
      </c>
      <c r="V435" s="8"/>
    </row>
    <row r="436" spans="1:22" s="9" customFormat="1" ht="174.5" thickBot="1">
      <c r="A436" s="114" t="s">
        <v>441</v>
      </c>
      <c r="B436" s="115" t="s">
        <v>600</v>
      </c>
      <c r="C436" s="116" t="s">
        <v>4335</v>
      </c>
      <c r="D436" s="116" t="s">
        <v>4300</v>
      </c>
      <c r="E436" s="116" t="s">
        <v>4746</v>
      </c>
      <c r="F436" s="730" t="s">
        <v>446</v>
      </c>
      <c r="G436" s="139" t="s">
        <v>485</v>
      </c>
      <c r="H436" s="731" t="s">
        <v>609</v>
      </c>
      <c r="I436" s="116" t="s">
        <v>567</v>
      </c>
      <c r="J436" s="116" t="s">
        <v>4252</v>
      </c>
      <c r="K436" s="116"/>
      <c r="L436" s="62" t="s">
        <v>4747</v>
      </c>
      <c r="M436" s="116">
        <v>31353436</v>
      </c>
      <c r="N436" s="121">
        <v>45320</v>
      </c>
      <c r="O436" s="116">
        <v>2024</v>
      </c>
      <c r="P436" s="116">
        <v>2024</v>
      </c>
      <c r="Q436" s="168">
        <v>1265</v>
      </c>
      <c r="R436" s="737"/>
      <c r="S436" s="732" t="s">
        <v>4748</v>
      </c>
      <c r="T436" s="736"/>
      <c r="U436" s="8" t="s">
        <v>12</v>
      </c>
      <c r="V436" s="8"/>
    </row>
    <row r="437" spans="1:22" s="9" customFormat="1" ht="73" thickBot="1">
      <c r="A437" s="114" t="s">
        <v>441</v>
      </c>
      <c r="B437" s="115" t="s">
        <v>600</v>
      </c>
      <c r="C437" s="116" t="s">
        <v>4749</v>
      </c>
      <c r="D437" s="116" t="s">
        <v>4352</v>
      </c>
      <c r="E437" s="116" t="s">
        <v>4750</v>
      </c>
      <c r="F437" s="730" t="s">
        <v>446</v>
      </c>
      <c r="G437" s="139" t="s">
        <v>485</v>
      </c>
      <c r="H437" s="731" t="s">
        <v>609</v>
      </c>
      <c r="I437" s="116" t="s">
        <v>567</v>
      </c>
      <c r="J437" s="116" t="s">
        <v>4252</v>
      </c>
      <c r="K437" s="116"/>
      <c r="L437" s="116" t="s">
        <v>4751</v>
      </c>
      <c r="M437" s="116">
        <v>36004391</v>
      </c>
      <c r="N437" s="121">
        <v>45614</v>
      </c>
      <c r="O437" s="116">
        <v>2024</v>
      </c>
      <c r="P437" s="116">
        <v>2024</v>
      </c>
      <c r="Q437" s="168">
        <v>740</v>
      </c>
      <c r="R437" s="737"/>
      <c r="S437" s="732" t="s">
        <v>4752</v>
      </c>
      <c r="T437" s="736"/>
      <c r="U437" s="8" t="s">
        <v>12</v>
      </c>
      <c r="V437" s="8"/>
    </row>
    <row r="438" spans="1:22" s="9" customFormat="1" ht="58.5" thickBot="1">
      <c r="A438" s="114" t="s">
        <v>441</v>
      </c>
      <c r="B438" s="115" t="s">
        <v>600</v>
      </c>
      <c r="C438" s="116" t="s">
        <v>4753</v>
      </c>
      <c r="D438" s="116" t="s">
        <v>4642</v>
      </c>
      <c r="E438" s="116" t="s">
        <v>4754</v>
      </c>
      <c r="F438" s="730" t="s">
        <v>446</v>
      </c>
      <c r="G438" s="139" t="s">
        <v>485</v>
      </c>
      <c r="H438" s="731" t="s">
        <v>609</v>
      </c>
      <c r="I438" s="116" t="s">
        <v>567</v>
      </c>
      <c r="J438" s="116" t="s">
        <v>4252</v>
      </c>
      <c r="K438" s="116"/>
      <c r="L438" s="116" t="s">
        <v>4605</v>
      </c>
      <c r="M438" s="116">
        <v>35962623</v>
      </c>
      <c r="N438" s="121">
        <v>45429</v>
      </c>
      <c r="O438" s="116">
        <v>2024</v>
      </c>
      <c r="P438" s="116">
        <v>2024</v>
      </c>
      <c r="Q438" s="168">
        <v>600</v>
      </c>
      <c r="R438" s="737"/>
      <c r="S438" s="732" t="s">
        <v>4755</v>
      </c>
      <c r="T438" s="736"/>
      <c r="U438" s="8" t="s">
        <v>12</v>
      </c>
      <c r="V438" s="8"/>
    </row>
    <row r="439" spans="1:22" s="9" customFormat="1" ht="87.5" thickBot="1">
      <c r="A439" s="114" t="s">
        <v>441</v>
      </c>
      <c r="B439" s="115" t="s">
        <v>600</v>
      </c>
      <c r="C439" s="116" t="s">
        <v>4756</v>
      </c>
      <c r="D439" s="116" t="s">
        <v>4642</v>
      </c>
      <c r="E439" s="116" t="s">
        <v>4757</v>
      </c>
      <c r="F439" s="730" t="s">
        <v>446</v>
      </c>
      <c r="G439" s="139" t="s">
        <v>485</v>
      </c>
      <c r="H439" s="731" t="s">
        <v>609</v>
      </c>
      <c r="I439" s="116" t="s">
        <v>567</v>
      </c>
      <c r="J439" s="116" t="s">
        <v>4252</v>
      </c>
      <c r="K439" s="116"/>
      <c r="L439" s="116" t="s">
        <v>4758</v>
      </c>
      <c r="M439" s="116">
        <v>60071303</v>
      </c>
      <c r="N439" s="121">
        <v>45338</v>
      </c>
      <c r="O439" s="116">
        <v>2024</v>
      </c>
      <c r="P439" s="116">
        <v>2024</v>
      </c>
      <c r="Q439" s="168">
        <v>570</v>
      </c>
      <c r="R439" s="737"/>
      <c r="S439" s="732" t="s">
        <v>4759</v>
      </c>
      <c r="T439" s="736"/>
      <c r="U439" s="8" t="s">
        <v>12</v>
      </c>
      <c r="V439" s="8"/>
    </row>
    <row r="440" spans="1:22" s="9" customFormat="1" ht="58.5" thickBot="1">
      <c r="A440" s="114" t="s">
        <v>441</v>
      </c>
      <c r="B440" s="115" t="s">
        <v>600</v>
      </c>
      <c r="C440" s="116" t="s">
        <v>4760</v>
      </c>
      <c r="D440" s="116" t="s">
        <v>4642</v>
      </c>
      <c r="E440" s="116" t="s">
        <v>4761</v>
      </c>
      <c r="F440" s="730" t="s">
        <v>446</v>
      </c>
      <c r="G440" s="139" t="s">
        <v>485</v>
      </c>
      <c r="H440" s="731" t="s">
        <v>609</v>
      </c>
      <c r="I440" s="116" t="s">
        <v>567</v>
      </c>
      <c r="J440" s="116" t="s">
        <v>4252</v>
      </c>
      <c r="K440" s="116"/>
      <c r="L440" s="116" t="s">
        <v>4762</v>
      </c>
      <c r="M440" s="116">
        <v>46995030</v>
      </c>
      <c r="N440" s="121">
        <v>45608</v>
      </c>
      <c r="O440" s="116">
        <v>2024</v>
      </c>
      <c r="P440" s="116">
        <v>2024</v>
      </c>
      <c r="Q440" s="168">
        <v>300</v>
      </c>
      <c r="R440" s="737"/>
      <c r="S440" s="732" t="s">
        <v>4763</v>
      </c>
      <c r="T440" s="736"/>
      <c r="U440" s="8" t="s">
        <v>12</v>
      </c>
      <c r="V440" s="8"/>
    </row>
    <row r="441" spans="1:22" s="9" customFormat="1" ht="73" thickBot="1">
      <c r="A441" s="114" t="s">
        <v>441</v>
      </c>
      <c r="B441" s="115" t="s">
        <v>600</v>
      </c>
      <c r="C441" s="116" t="s">
        <v>4764</v>
      </c>
      <c r="D441" s="116" t="s">
        <v>4595</v>
      </c>
      <c r="E441" s="116" t="s">
        <v>4765</v>
      </c>
      <c r="F441" s="730" t="s">
        <v>446</v>
      </c>
      <c r="G441" s="139" t="s">
        <v>485</v>
      </c>
      <c r="H441" s="731" t="s">
        <v>609</v>
      </c>
      <c r="I441" s="116" t="s">
        <v>567</v>
      </c>
      <c r="J441" s="116" t="s">
        <v>4252</v>
      </c>
      <c r="K441" s="116"/>
      <c r="L441" s="116" t="s">
        <v>4766</v>
      </c>
      <c r="M441" s="116">
        <v>54260272</v>
      </c>
      <c r="N441" s="121">
        <v>45607</v>
      </c>
      <c r="O441" s="116">
        <v>2024</v>
      </c>
      <c r="P441" s="116">
        <v>2024</v>
      </c>
      <c r="Q441" s="168">
        <v>350</v>
      </c>
      <c r="R441" s="737"/>
      <c r="S441" s="732" t="s">
        <v>4767</v>
      </c>
      <c r="T441" s="736"/>
      <c r="U441" s="8" t="s">
        <v>12</v>
      </c>
      <c r="V441" s="8"/>
    </row>
    <row r="442" spans="1:22" s="9" customFormat="1" ht="58.5" thickBot="1">
      <c r="A442" s="114" t="s">
        <v>441</v>
      </c>
      <c r="B442" s="115" t="s">
        <v>600</v>
      </c>
      <c r="C442" s="116" t="s">
        <v>4768</v>
      </c>
      <c r="D442" s="116" t="s">
        <v>4685</v>
      </c>
      <c r="E442" s="116" t="s">
        <v>4769</v>
      </c>
      <c r="F442" s="730" t="s">
        <v>446</v>
      </c>
      <c r="G442" s="139" t="s">
        <v>485</v>
      </c>
      <c r="H442" s="731" t="s">
        <v>609</v>
      </c>
      <c r="I442" s="116" t="s">
        <v>567</v>
      </c>
      <c r="J442" s="116" t="s">
        <v>4252</v>
      </c>
      <c r="K442" s="116"/>
      <c r="L442" s="116" t="s">
        <v>4366</v>
      </c>
      <c r="M442" s="116">
        <v>35872209</v>
      </c>
      <c r="N442" s="121">
        <v>45590</v>
      </c>
      <c r="O442" s="116">
        <v>2024</v>
      </c>
      <c r="P442" s="116">
        <v>2024</v>
      </c>
      <c r="Q442" s="168">
        <v>300</v>
      </c>
      <c r="R442" s="737"/>
      <c r="S442" s="732" t="s">
        <v>4770</v>
      </c>
      <c r="T442" s="736"/>
      <c r="U442" s="8" t="s">
        <v>12</v>
      </c>
      <c r="V442" s="8"/>
    </row>
    <row r="443" spans="1:22" s="9" customFormat="1" ht="116.5" thickBot="1">
      <c r="A443" s="114" t="s">
        <v>441</v>
      </c>
      <c r="B443" s="115" t="s">
        <v>600</v>
      </c>
      <c r="C443" s="116" t="s">
        <v>4764</v>
      </c>
      <c r="D443" s="116" t="s">
        <v>4525</v>
      </c>
      <c r="E443" s="116" t="s">
        <v>4771</v>
      </c>
      <c r="F443" s="730" t="s">
        <v>446</v>
      </c>
      <c r="G443" s="139" t="s">
        <v>485</v>
      </c>
      <c r="H443" s="731" t="s">
        <v>609</v>
      </c>
      <c r="I443" s="116" t="s">
        <v>567</v>
      </c>
      <c r="J443" s="116" t="s">
        <v>4252</v>
      </c>
      <c r="K443" s="116"/>
      <c r="L443" s="116" t="s">
        <v>4772</v>
      </c>
      <c r="M443" s="116">
        <v>44569017</v>
      </c>
      <c r="N443" s="121">
        <v>45594</v>
      </c>
      <c r="O443" s="116">
        <v>2024</v>
      </c>
      <c r="P443" s="116">
        <v>2024</v>
      </c>
      <c r="Q443" s="168">
        <v>490</v>
      </c>
      <c r="R443" s="737"/>
      <c r="S443" s="732" t="s">
        <v>4773</v>
      </c>
      <c r="T443" s="736"/>
      <c r="U443" s="8" t="s">
        <v>12</v>
      </c>
      <c r="V443" s="8"/>
    </row>
    <row r="444" spans="1:22" s="9" customFormat="1" ht="73" thickBot="1">
      <c r="A444" s="114" t="s">
        <v>441</v>
      </c>
      <c r="B444" s="115" t="s">
        <v>600</v>
      </c>
      <c r="C444" s="116" t="s">
        <v>4536</v>
      </c>
      <c r="D444" s="116" t="s">
        <v>4525</v>
      </c>
      <c r="E444" s="116" t="s">
        <v>4774</v>
      </c>
      <c r="F444" s="730" t="s">
        <v>446</v>
      </c>
      <c r="G444" s="139" t="s">
        <v>485</v>
      </c>
      <c r="H444" s="731" t="s">
        <v>609</v>
      </c>
      <c r="I444" s="116" t="s">
        <v>567</v>
      </c>
      <c r="J444" s="116" t="s">
        <v>4252</v>
      </c>
      <c r="K444" s="116"/>
      <c r="L444" s="116" t="s">
        <v>4527</v>
      </c>
      <c r="M444" s="116">
        <v>36684597</v>
      </c>
      <c r="N444" s="121">
        <v>45607</v>
      </c>
      <c r="O444" s="116">
        <v>2024</v>
      </c>
      <c r="P444" s="116">
        <v>2024</v>
      </c>
      <c r="Q444" s="168">
        <v>1958.35</v>
      </c>
      <c r="R444" s="737"/>
      <c r="S444" s="732" t="s">
        <v>4528</v>
      </c>
      <c r="T444" s="736"/>
      <c r="U444" s="8" t="s">
        <v>12</v>
      </c>
      <c r="V444" s="8"/>
    </row>
    <row r="445" spans="1:22" s="9" customFormat="1" ht="73" thickBot="1">
      <c r="A445" s="114" t="s">
        <v>441</v>
      </c>
      <c r="B445" s="115" t="s">
        <v>600</v>
      </c>
      <c r="C445" s="116" t="s">
        <v>4536</v>
      </c>
      <c r="D445" s="116" t="s">
        <v>4525</v>
      </c>
      <c r="E445" s="116" t="s">
        <v>4775</v>
      </c>
      <c r="F445" s="730" t="s">
        <v>446</v>
      </c>
      <c r="G445" s="139" t="s">
        <v>485</v>
      </c>
      <c r="H445" s="731" t="s">
        <v>609</v>
      </c>
      <c r="I445" s="116" t="s">
        <v>567</v>
      </c>
      <c r="J445" s="116" t="s">
        <v>4252</v>
      </c>
      <c r="K445" s="116"/>
      <c r="L445" s="116" t="s">
        <v>4527</v>
      </c>
      <c r="M445" s="116">
        <v>36684597</v>
      </c>
      <c r="N445" s="121">
        <v>45632</v>
      </c>
      <c r="O445" s="116">
        <v>2024</v>
      </c>
      <c r="P445" s="116">
        <v>2024</v>
      </c>
      <c r="Q445" s="168">
        <v>707.9</v>
      </c>
      <c r="R445" s="737"/>
      <c r="S445" s="732" t="s">
        <v>4559</v>
      </c>
      <c r="T445" s="736"/>
      <c r="U445" s="8" t="s">
        <v>12</v>
      </c>
      <c r="V445" s="8"/>
    </row>
    <row r="446" spans="1:22" s="9" customFormat="1" ht="58.5" thickBot="1">
      <c r="A446" s="114" t="s">
        <v>441</v>
      </c>
      <c r="B446" s="115" t="s">
        <v>600</v>
      </c>
      <c r="C446" s="116" t="s">
        <v>4487</v>
      </c>
      <c r="D446" s="116" t="s">
        <v>4488</v>
      </c>
      <c r="E446" s="116" t="s">
        <v>4776</v>
      </c>
      <c r="F446" s="730" t="s">
        <v>446</v>
      </c>
      <c r="G446" s="139" t="s">
        <v>565</v>
      </c>
      <c r="H446" s="731" t="s">
        <v>615</v>
      </c>
      <c r="I446" s="116" t="s">
        <v>567</v>
      </c>
      <c r="J446" s="116" t="s">
        <v>4252</v>
      </c>
      <c r="K446" s="116"/>
      <c r="L446" s="116" t="s">
        <v>4777</v>
      </c>
      <c r="M446" s="116">
        <v>53364988</v>
      </c>
      <c r="N446" s="121">
        <v>45611</v>
      </c>
      <c r="O446" s="116">
        <v>2024</v>
      </c>
      <c r="P446" s="116">
        <v>2024</v>
      </c>
      <c r="Q446" s="168">
        <v>110</v>
      </c>
      <c r="R446" s="737"/>
      <c r="S446" s="732" t="s">
        <v>4523</v>
      </c>
      <c r="T446" s="736"/>
      <c r="U446" s="8" t="s">
        <v>12</v>
      </c>
      <c r="V446" s="8"/>
    </row>
    <row r="447" spans="1:22" s="9" customFormat="1" ht="58.5" thickBot="1">
      <c r="A447" s="114" t="s">
        <v>441</v>
      </c>
      <c r="B447" s="115" t="s">
        <v>600</v>
      </c>
      <c r="C447" s="116" t="s">
        <v>4487</v>
      </c>
      <c r="D447" s="116" t="s">
        <v>4488</v>
      </c>
      <c r="E447" s="116" t="s">
        <v>4778</v>
      </c>
      <c r="F447" s="730" t="s">
        <v>446</v>
      </c>
      <c r="G447" s="139" t="s">
        <v>565</v>
      </c>
      <c r="H447" s="731" t="s">
        <v>615</v>
      </c>
      <c r="I447" s="116" t="s">
        <v>567</v>
      </c>
      <c r="J447" s="116" t="s">
        <v>4252</v>
      </c>
      <c r="K447" s="116"/>
      <c r="L447" s="116" t="s">
        <v>4779</v>
      </c>
      <c r="M447" s="116">
        <v>34139664</v>
      </c>
      <c r="N447" s="121">
        <v>45617</v>
      </c>
      <c r="O447" s="116">
        <v>2024</v>
      </c>
      <c r="P447" s="116">
        <v>2024</v>
      </c>
      <c r="Q447" s="168">
        <v>450</v>
      </c>
      <c r="R447" s="737"/>
      <c r="S447" s="732" t="s">
        <v>4523</v>
      </c>
      <c r="T447" s="736"/>
      <c r="U447" s="8" t="s">
        <v>12</v>
      </c>
      <c r="V447" s="8"/>
    </row>
    <row r="448" spans="1:22" s="9" customFormat="1" ht="73" thickBot="1">
      <c r="A448" s="114" t="s">
        <v>441</v>
      </c>
      <c r="B448" s="115" t="s">
        <v>600</v>
      </c>
      <c r="C448" s="116" t="s">
        <v>4780</v>
      </c>
      <c r="D448" s="116" t="s">
        <v>4287</v>
      </c>
      <c r="E448" s="116" t="s">
        <v>4781</v>
      </c>
      <c r="F448" s="730" t="s">
        <v>446</v>
      </c>
      <c r="G448" s="139" t="s">
        <v>565</v>
      </c>
      <c r="H448" s="731" t="s">
        <v>615</v>
      </c>
      <c r="I448" s="116" t="s">
        <v>567</v>
      </c>
      <c r="J448" s="116" t="s">
        <v>4252</v>
      </c>
      <c r="K448" s="116"/>
      <c r="L448" s="116" t="s">
        <v>4782</v>
      </c>
      <c r="M448" s="116">
        <v>35815256</v>
      </c>
      <c r="N448" s="121">
        <v>45602</v>
      </c>
      <c r="O448" s="116">
        <v>2024</v>
      </c>
      <c r="P448" s="116">
        <v>2024</v>
      </c>
      <c r="Q448" s="168">
        <v>1000</v>
      </c>
      <c r="R448" s="737"/>
      <c r="S448" s="732" t="s">
        <v>4783</v>
      </c>
      <c r="T448" s="736"/>
      <c r="U448" s="8" t="s">
        <v>12</v>
      </c>
      <c r="V448" s="8"/>
    </row>
    <row r="449" spans="1:22" s="9" customFormat="1" ht="73" thickBot="1">
      <c r="A449" s="125" t="s">
        <v>441</v>
      </c>
      <c r="B449" s="125" t="s">
        <v>600</v>
      </c>
      <c r="C449" s="116" t="s">
        <v>4784</v>
      </c>
      <c r="D449" s="116" t="s">
        <v>4677</v>
      </c>
      <c r="E449" s="116" t="s">
        <v>4785</v>
      </c>
      <c r="F449" s="738" t="s">
        <v>446</v>
      </c>
      <c r="G449" s="132" t="s">
        <v>565</v>
      </c>
      <c r="H449" s="739" t="s">
        <v>615</v>
      </c>
      <c r="I449" s="116" t="s">
        <v>567</v>
      </c>
      <c r="J449" s="116" t="s">
        <v>4252</v>
      </c>
      <c r="K449" s="116"/>
      <c r="L449" s="116" t="s">
        <v>4679</v>
      </c>
      <c r="M449" s="116">
        <v>35810785</v>
      </c>
      <c r="N449" s="121">
        <v>45616</v>
      </c>
      <c r="O449" s="116">
        <v>2024</v>
      </c>
      <c r="P449" s="116">
        <v>2024</v>
      </c>
      <c r="Q449" s="168">
        <v>150</v>
      </c>
      <c r="R449" s="737"/>
      <c r="S449" s="62" t="s">
        <v>4786</v>
      </c>
      <c r="T449" s="736"/>
      <c r="U449" s="8" t="s">
        <v>12</v>
      </c>
      <c r="V449" s="8"/>
    </row>
    <row r="450" spans="1:22" s="9" customFormat="1" ht="87.5" thickBot="1">
      <c r="A450" s="114" t="s">
        <v>441</v>
      </c>
      <c r="B450" s="115" t="s">
        <v>600</v>
      </c>
      <c r="C450" s="116" t="s">
        <v>4787</v>
      </c>
      <c r="D450" s="116" t="s">
        <v>4483</v>
      </c>
      <c r="E450" s="116" t="s">
        <v>4788</v>
      </c>
      <c r="F450" s="730" t="s">
        <v>446</v>
      </c>
      <c r="G450" s="139" t="s">
        <v>565</v>
      </c>
      <c r="H450" s="731" t="s">
        <v>657</v>
      </c>
      <c r="I450" s="116" t="s">
        <v>556</v>
      </c>
      <c r="J450" s="116" t="s">
        <v>4252</v>
      </c>
      <c r="K450" s="116"/>
      <c r="L450" s="116" t="s">
        <v>4789</v>
      </c>
      <c r="M450" s="116">
        <v>35829052</v>
      </c>
      <c r="N450" s="121">
        <v>45600</v>
      </c>
      <c r="O450" s="116">
        <v>2024</v>
      </c>
      <c r="P450" s="116">
        <v>2024</v>
      </c>
      <c r="Q450" s="168">
        <v>4750</v>
      </c>
      <c r="R450" s="737"/>
      <c r="S450" s="732" t="s">
        <v>4683</v>
      </c>
      <c r="T450" s="736"/>
      <c r="U450" s="8" t="s">
        <v>12</v>
      </c>
      <c r="V450" s="8"/>
    </row>
    <row r="451" spans="1:22" s="9" customFormat="1" ht="73" thickBot="1">
      <c r="A451" s="114" t="s">
        <v>441</v>
      </c>
      <c r="B451" s="115" t="s">
        <v>600</v>
      </c>
      <c r="C451" s="116" t="s">
        <v>4787</v>
      </c>
      <c r="D451" s="116" t="s">
        <v>4483</v>
      </c>
      <c r="E451" s="116" t="s">
        <v>4790</v>
      </c>
      <c r="F451" s="730" t="s">
        <v>446</v>
      </c>
      <c r="G451" s="139" t="s">
        <v>565</v>
      </c>
      <c r="H451" s="731" t="s">
        <v>657</v>
      </c>
      <c r="I451" s="116" t="s">
        <v>556</v>
      </c>
      <c r="J451" s="116" t="s">
        <v>4252</v>
      </c>
      <c r="K451" s="116"/>
      <c r="L451" s="116" t="s">
        <v>4791</v>
      </c>
      <c r="M451" s="116">
        <v>35829052</v>
      </c>
      <c r="N451" s="121">
        <v>45600</v>
      </c>
      <c r="O451" s="116">
        <v>2024</v>
      </c>
      <c r="P451" s="116">
        <v>2024</v>
      </c>
      <c r="Q451" s="168">
        <v>4750</v>
      </c>
      <c r="R451" s="737"/>
      <c r="S451" s="732" t="s">
        <v>3702</v>
      </c>
      <c r="T451" s="736"/>
      <c r="U451" s="8" t="s">
        <v>12</v>
      </c>
      <c r="V451" s="8"/>
    </row>
    <row r="452" spans="1:22" s="9" customFormat="1" ht="87.5" thickBot="1">
      <c r="A452" s="114" t="s">
        <v>441</v>
      </c>
      <c r="B452" s="115" t="s">
        <v>600</v>
      </c>
      <c r="C452" s="116" t="s">
        <v>4792</v>
      </c>
      <c r="D452" s="116" t="s">
        <v>4352</v>
      </c>
      <c r="E452" s="116" t="s">
        <v>4793</v>
      </c>
      <c r="F452" s="730" t="s">
        <v>446</v>
      </c>
      <c r="G452" s="139" t="s">
        <v>485</v>
      </c>
      <c r="H452" s="731" t="s">
        <v>609</v>
      </c>
      <c r="I452" s="116" t="s">
        <v>567</v>
      </c>
      <c r="J452" s="116" t="s">
        <v>4252</v>
      </c>
      <c r="K452" s="116"/>
      <c r="L452" s="116" t="s">
        <v>4381</v>
      </c>
      <c r="M452" s="116">
        <v>36707341</v>
      </c>
      <c r="N452" s="121">
        <v>45622</v>
      </c>
      <c r="O452" s="116">
        <v>2024</v>
      </c>
      <c r="P452" s="116">
        <v>2024</v>
      </c>
      <c r="Q452" s="168">
        <v>2820</v>
      </c>
      <c r="R452" s="737"/>
      <c r="S452" s="732" t="s">
        <v>4794</v>
      </c>
      <c r="T452" s="736"/>
      <c r="U452" s="8" t="s">
        <v>12</v>
      </c>
      <c r="V452" s="8"/>
    </row>
    <row r="453" spans="1:22" s="9" customFormat="1" ht="189" thickBot="1">
      <c r="A453" s="114" t="s">
        <v>441</v>
      </c>
      <c r="B453" s="115" t="s">
        <v>600</v>
      </c>
      <c r="C453" s="116" t="s">
        <v>4795</v>
      </c>
      <c r="D453" s="116" t="s">
        <v>4460</v>
      </c>
      <c r="E453" s="116" t="s">
        <v>4796</v>
      </c>
      <c r="F453" s="730" t="s">
        <v>446</v>
      </c>
      <c r="G453" s="139" t="s">
        <v>485</v>
      </c>
      <c r="H453" s="731" t="s">
        <v>609</v>
      </c>
      <c r="I453" s="116" t="s">
        <v>567</v>
      </c>
      <c r="J453" s="116" t="s">
        <v>4252</v>
      </c>
      <c r="K453" s="116"/>
      <c r="L453" s="116" t="s">
        <v>4797</v>
      </c>
      <c r="M453" s="116" t="s">
        <v>4798</v>
      </c>
      <c r="N453" s="121">
        <v>45639</v>
      </c>
      <c r="O453" s="116">
        <v>2024</v>
      </c>
      <c r="P453" s="116">
        <v>2024</v>
      </c>
      <c r="Q453" s="168">
        <v>1575</v>
      </c>
      <c r="R453" s="737"/>
      <c r="S453" s="732" t="s">
        <v>4799</v>
      </c>
      <c r="T453" s="736"/>
      <c r="U453" s="8" t="s">
        <v>12</v>
      </c>
      <c r="V453" s="8"/>
    </row>
    <row r="454" spans="1:22" s="9" customFormat="1" ht="87.5" thickBot="1">
      <c r="A454" s="114" t="s">
        <v>441</v>
      </c>
      <c r="B454" s="115" t="s">
        <v>600</v>
      </c>
      <c r="C454" s="116" t="s">
        <v>4800</v>
      </c>
      <c r="D454" s="116" t="s">
        <v>4595</v>
      </c>
      <c r="E454" s="116" t="s">
        <v>4801</v>
      </c>
      <c r="F454" s="730" t="s">
        <v>446</v>
      </c>
      <c r="G454" s="139" t="s">
        <v>485</v>
      </c>
      <c r="H454" s="731" t="s">
        <v>609</v>
      </c>
      <c r="I454" s="116" t="s">
        <v>567</v>
      </c>
      <c r="J454" s="116" t="s">
        <v>4252</v>
      </c>
      <c r="K454" s="116"/>
      <c r="L454" s="116" t="s">
        <v>4802</v>
      </c>
      <c r="M454" s="116">
        <v>36030597</v>
      </c>
      <c r="N454" s="121">
        <v>45636</v>
      </c>
      <c r="O454" s="116">
        <v>2024</v>
      </c>
      <c r="P454" s="116">
        <v>2024</v>
      </c>
      <c r="Q454" s="168">
        <v>300</v>
      </c>
      <c r="R454" s="737"/>
      <c r="S454" s="732" t="s">
        <v>4803</v>
      </c>
      <c r="T454" s="736"/>
      <c r="U454" s="8" t="s">
        <v>12</v>
      </c>
      <c r="V454" s="8"/>
    </row>
    <row r="455" spans="1:22" s="9" customFormat="1" ht="87.5" thickBot="1">
      <c r="A455" s="114" t="s">
        <v>441</v>
      </c>
      <c r="B455" s="115" t="s">
        <v>600</v>
      </c>
      <c r="C455" s="116" t="s">
        <v>4638</v>
      </c>
      <c r="D455" s="116" t="s">
        <v>4595</v>
      </c>
      <c r="E455" s="116" t="s">
        <v>4804</v>
      </c>
      <c r="F455" s="730" t="s">
        <v>446</v>
      </c>
      <c r="G455" s="139" t="s">
        <v>485</v>
      </c>
      <c r="H455" s="731" t="s">
        <v>609</v>
      </c>
      <c r="I455" s="116" t="s">
        <v>567</v>
      </c>
      <c r="J455" s="116" t="s">
        <v>4252</v>
      </c>
      <c r="K455" s="116"/>
      <c r="L455" s="116" t="s">
        <v>4779</v>
      </c>
      <c r="M455" s="116">
        <v>34139664</v>
      </c>
      <c r="N455" s="121">
        <v>45639</v>
      </c>
      <c r="O455" s="116">
        <v>2024</v>
      </c>
      <c r="P455" s="116">
        <v>2024</v>
      </c>
      <c r="Q455" s="168">
        <v>520</v>
      </c>
      <c r="R455" s="737"/>
      <c r="S455" s="732" t="s">
        <v>4805</v>
      </c>
      <c r="T455" s="736"/>
      <c r="U455" s="8" t="s">
        <v>12</v>
      </c>
      <c r="V455" s="8"/>
    </row>
    <row r="456" spans="1:22" s="9" customFormat="1" ht="87.5" thickBot="1">
      <c r="A456" s="114" t="s">
        <v>441</v>
      </c>
      <c r="B456" s="115" t="s">
        <v>600</v>
      </c>
      <c r="C456" s="116" t="s">
        <v>4806</v>
      </c>
      <c r="D456" s="116" t="s">
        <v>4595</v>
      </c>
      <c r="E456" s="116" t="s">
        <v>4807</v>
      </c>
      <c r="F456" s="730" t="s">
        <v>446</v>
      </c>
      <c r="G456" s="139" t="s">
        <v>485</v>
      </c>
      <c r="H456" s="731" t="s">
        <v>609</v>
      </c>
      <c r="I456" s="116" t="s">
        <v>567</v>
      </c>
      <c r="J456" s="116" t="s">
        <v>4252</v>
      </c>
      <c r="K456" s="116"/>
      <c r="L456" s="116" t="s">
        <v>4808</v>
      </c>
      <c r="M456" s="116">
        <v>36685224</v>
      </c>
      <c r="N456" s="121">
        <v>45642</v>
      </c>
      <c r="O456" s="116">
        <v>2024</v>
      </c>
      <c r="P456" s="116">
        <v>2024</v>
      </c>
      <c r="Q456" s="168">
        <v>100</v>
      </c>
      <c r="R456" s="737"/>
      <c r="S456" s="732" t="s">
        <v>4809</v>
      </c>
      <c r="T456" s="736"/>
      <c r="U456" s="8" t="s">
        <v>12</v>
      </c>
      <c r="V456" s="8"/>
    </row>
    <row r="457" spans="1:22" s="9" customFormat="1" ht="58.5" thickBot="1">
      <c r="A457" s="114" t="s">
        <v>441</v>
      </c>
      <c r="B457" s="115" t="s">
        <v>600</v>
      </c>
      <c r="C457" s="116" t="s">
        <v>4768</v>
      </c>
      <c r="D457" s="116" t="s">
        <v>4685</v>
      </c>
      <c r="E457" s="116" t="s">
        <v>4810</v>
      </c>
      <c r="F457" s="730" t="s">
        <v>446</v>
      </c>
      <c r="G457" s="139" t="s">
        <v>485</v>
      </c>
      <c r="H457" s="731" t="s">
        <v>609</v>
      </c>
      <c r="I457" s="116" t="s">
        <v>567</v>
      </c>
      <c r="J457" s="116" t="s">
        <v>4252</v>
      </c>
      <c r="K457" s="116"/>
      <c r="L457" s="116" t="s">
        <v>4811</v>
      </c>
      <c r="M457" s="116">
        <v>36629723</v>
      </c>
      <c r="N457" s="121">
        <v>45636</v>
      </c>
      <c r="O457" s="116">
        <v>2024</v>
      </c>
      <c r="P457" s="116">
        <v>2024</v>
      </c>
      <c r="Q457" s="168">
        <v>100</v>
      </c>
      <c r="R457" s="737"/>
      <c r="S457" s="732" t="s">
        <v>4812</v>
      </c>
      <c r="T457" s="736"/>
      <c r="U457" s="8" t="s">
        <v>12</v>
      </c>
      <c r="V457" s="8"/>
    </row>
    <row r="458" spans="1:22" s="9" customFormat="1" ht="73" thickBot="1">
      <c r="A458" s="114" t="s">
        <v>441</v>
      </c>
      <c r="B458" s="115" t="s">
        <v>600</v>
      </c>
      <c r="C458" s="116" t="s">
        <v>4578</v>
      </c>
      <c r="D458" s="116" t="s">
        <v>4525</v>
      </c>
      <c r="E458" s="116" t="s">
        <v>4813</v>
      </c>
      <c r="F458" s="730" t="s">
        <v>446</v>
      </c>
      <c r="G458" s="139" t="s">
        <v>485</v>
      </c>
      <c r="H458" s="731" t="s">
        <v>609</v>
      </c>
      <c r="I458" s="116" t="s">
        <v>567</v>
      </c>
      <c r="J458" s="116" t="s">
        <v>4252</v>
      </c>
      <c r="K458" s="116"/>
      <c r="L458" s="116" t="s">
        <v>4580</v>
      </c>
      <c r="M458" s="116">
        <v>52978591</v>
      </c>
      <c r="N458" s="121">
        <v>45603</v>
      </c>
      <c r="O458" s="116">
        <v>2024</v>
      </c>
      <c r="P458" s="116">
        <v>2024</v>
      </c>
      <c r="Q458" s="168">
        <v>290</v>
      </c>
      <c r="R458" s="737"/>
      <c r="S458" s="732" t="s">
        <v>4581</v>
      </c>
      <c r="T458" s="736"/>
      <c r="U458" s="8" t="s">
        <v>12</v>
      </c>
      <c r="V458" s="8"/>
    </row>
    <row r="459" spans="1:22" s="9" customFormat="1" ht="203.5" thickBot="1">
      <c r="A459" s="114" t="s">
        <v>441</v>
      </c>
      <c r="B459" s="115" t="s">
        <v>600</v>
      </c>
      <c r="C459" s="116" t="s">
        <v>4814</v>
      </c>
      <c r="D459" s="116" t="s">
        <v>4249</v>
      </c>
      <c r="E459" s="116" t="s">
        <v>4815</v>
      </c>
      <c r="F459" s="730" t="s">
        <v>446</v>
      </c>
      <c r="G459" s="139" t="s">
        <v>565</v>
      </c>
      <c r="H459" s="731" t="s">
        <v>4251</v>
      </c>
      <c r="I459" s="116" t="s">
        <v>567</v>
      </c>
      <c r="J459" s="116" t="s">
        <v>4252</v>
      </c>
      <c r="K459" s="116"/>
      <c r="L459" s="116" t="s">
        <v>4612</v>
      </c>
      <c r="M459" s="116">
        <v>44808321</v>
      </c>
      <c r="N459" s="121">
        <v>45642</v>
      </c>
      <c r="O459" s="116">
        <v>2024</v>
      </c>
      <c r="P459" s="116">
        <v>2024</v>
      </c>
      <c r="Q459" s="168">
        <v>1800</v>
      </c>
      <c r="R459" s="737"/>
      <c r="S459" s="732" t="s">
        <v>4816</v>
      </c>
      <c r="T459" s="736"/>
      <c r="U459" s="8" t="s">
        <v>12</v>
      </c>
      <c r="V459" s="8"/>
    </row>
    <row r="460" spans="1:22" s="9" customFormat="1" ht="174.5" thickBot="1">
      <c r="A460" s="114" t="s">
        <v>441</v>
      </c>
      <c r="B460" s="115" t="s">
        <v>600</v>
      </c>
      <c r="C460" s="116" t="s">
        <v>4487</v>
      </c>
      <c r="D460" s="116" t="s">
        <v>4817</v>
      </c>
      <c r="E460" s="116" t="s">
        <v>4818</v>
      </c>
      <c r="F460" s="730" t="s">
        <v>446</v>
      </c>
      <c r="G460" s="139" t="s">
        <v>565</v>
      </c>
      <c r="H460" s="731" t="s">
        <v>615</v>
      </c>
      <c r="I460" s="116" t="s">
        <v>567</v>
      </c>
      <c r="J460" s="116" t="s">
        <v>4252</v>
      </c>
      <c r="K460" s="116"/>
      <c r="L460" s="116" t="s">
        <v>4490</v>
      </c>
      <c r="M460" s="116">
        <v>48052256</v>
      </c>
      <c r="N460" s="121">
        <v>45635</v>
      </c>
      <c r="O460" s="116">
        <v>2024</v>
      </c>
      <c r="P460" s="116">
        <v>2024</v>
      </c>
      <c r="Q460" s="168">
        <v>109</v>
      </c>
      <c r="R460" s="737"/>
      <c r="S460" s="732" t="s">
        <v>4819</v>
      </c>
      <c r="T460" s="736"/>
      <c r="U460" s="8" t="s">
        <v>12</v>
      </c>
      <c r="V460" s="8"/>
    </row>
    <row r="461" spans="1:22" s="9" customFormat="1" ht="203.5" thickBot="1">
      <c r="A461" s="114" t="s">
        <v>441</v>
      </c>
      <c r="B461" s="115" t="s">
        <v>600</v>
      </c>
      <c r="C461" s="116" t="s">
        <v>4248</v>
      </c>
      <c r="D461" s="116" t="s">
        <v>4249</v>
      </c>
      <c r="E461" s="116" t="s">
        <v>4820</v>
      </c>
      <c r="F461" s="730" t="s">
        <v>446</v>
      </c>
      <c r="G461" s="139" t="s">
        <v>565</v>
      </c>
      <c r="H461" s="731" t="s">
        <v>4251</v>
      </c>
      <c r="I461" s="116" t="s">
        <v>567</v>
      </c>
      <c r="J461" s="116" t="s">
        <v>4252</v>
      </c>
      <c r="K461" s="116"/>
      <c r="L461" s="116" t="s">
        <v>4821</v>
      </c>
      <c r="M461" s="116">
        <v>31353436</v>
      </c>
      <c r="N461" s="121">
        <v>45443</v>
      </c>
      <c r="O461" s="116">
        <v>2024</v>
      </c>
      <c r="P461" s="116">
        <v>2024</v>
      </c>
      <c r="Q461" s="168">
        <v>5000</v>
      </c>
      <c r="R461" s="737"/>
      <c r="S461" s="732" t="s">
        <v>4822</v>
      </c>
      <c r="T461" s="736"/>
      <c r="U461" s="8" t="s">
        <v>12</v>
      </c>
      <c r="V461" s="8"/>
    </row>
    <row r="462" spans="1:22" s="9" customFormat="1" ht="47" thickBot="1">
      <c r="A462" s="114" t="s">
        <v>441</v>
      </c>
      <c r="B462" s="115" t="s">
        <v>600</v>
      </c>
      <c r="C462" s="116" t="s">
        <v>4823</v>
      </c>
      <c r="D462" s="116" t="s">
        <v>4590</v>
      </c>
      <c r="E462" s="116" t="s">
        <v>4824</v>
      </c>
      <c r="F462" s="730" t="s">
        <v>446</v>
      </c>
      <c r="G462" s="139" t="s">
        <v>485</v>
      </c>
      <c r="H462" s="731" t="s">
        <v>609</v>
      </c>
      <c r="I462" s="116" t="s">
        <v>556</v>
      </c>
      <c r="J462" s="116" t="s">
        <v>2335</v>
      </c>
      <c r="K462" s="116"/>
      <c r="L462" s="116" t="s">
        <v>4825</v>
      </c>
      <c r="M462" s="116">
        <v>53561520</v>
      </c>
      <c r="N462" s="121"/>
      <c r="O462" s="116">
        <v>2024</v>
      </c>
      <c r="P462" s="116">
        <v>2024</v>
      </c>
      <c r="Q462" s="168">
        <v>215627.88</v>
      </c>
      <c r="R462" s="737"/>
      <c r="S462" s="737" t="s">
        <v>4826</v>
      </c>
      <c r="T462" s="736"/>
      <c r="U462" s="8" t="s">
        <v>12</v>
      </c>
      <c r="V462" s="8"/>
    </row>
    <row r="463" spans="1:22" s="9" customFormat="1" ht="47" thickBot="1">
      <c r="A463" s="114" t="s">
        <v>441</v>
      </c>
      <c r="B463" s="115" t="s">
        <v>600</v>
      </c>
      <c r="C463" s="116" t="s">
        <v>4823</v>
      </c>
      <c r="D463" s="116" t="s">
        <v>4590</v>
      </c>
      <c r="E463" s="116" t="s">
        <v>4824</v>
      </c>
      <c r="F463" s="730" t="s">
        <v>446</v>
      </c>
      <c r="G463" s="139" t="s">
        <v>485</v>
      </c>
      <c r="H463" s="731" t="s">
        <v>609</v>
      </c>
      <c r="I463" s="116" t="s">
        <v>556</v>
      </c>
      <c r="J463" s="116" t="s">
        <v>2335</v>
      </c>
      <c r="K463" s="116"/>
      <c r="L463" s="116" t="s">
        <v>4825</v>
      </c>
      <c r="M463" s="116">
        <v>53561520</v>
      </c>
      <c r="N463" s="121"/>
      <c r="O463" s="116">
        <v>2024</v>
      </c>
      <c r="P463" s="116">
        <v>2024</v>
      </c>
      <c r="Q463" s="168">
        <v>181755.6</v>
      </c>
      <c r="R463" s="737"/>
      <c r="S463" s="737" t="s">
        <v>4826</v>
      </c>
      <c r="T463" s="736"/>
      <c r="U463" s="8" t="s">
        <v>12</v>
      </c>
      <c r="V463" s="8"/>
    </row>
    <row r="464" spans="1:22" s="9" customFormat="1" ht="47" thickBot="1">
      <c r="A464" s="114" t="s">
        <v>441</v>
      </c>
      <c r="B464" s="115" t="s">
        <v>600</v>
      </c>
      <c r="C464" s="116" t="s">
        <v>4823</v>
      </c>
      <c r="D464" s="116" t="s">
        <v>4590</v>
      </c>
      <c r="E464" s="116" t="s">
        <v>4824</v>
      </c>
      <c r="F464" s="730" t="s">
        <v>446</v>
      </c>
      <c r="G464" s="139" t="s">
        <v>485</v>
      </c>
      <c r="H464" s="731" t="s">
        <v>609</v>
      </c>
      <c r="I464" s="116" t="s">
        <v>556</v>
      </c>
      <c r="J464" s="116" t="s">
        <v>2335</v>
      </c>
      <c r="K464" s="116"/>
      <c r="L464" s="116" t="s">
        <v>4825</v>
      </c>
      <c r="M464" s="116">
        <v>53561520</v>
      </c>
      <c r="N464" s="121"/>
      <c r="O464" s="116">
        <v>2024</v>
      </c>
      <c r="P464" s="116">
        <v>2024</v>
      </c>
      <c r="Q464" s="168">
        <v>156332.28</v>
      </c>
      <c r="R464" s="737"/>
      <c r="S464" s="737" t="s">
        <v>4826</v>
      </c>
      <c r="T464" s="736"/>
      <c r="U464" s="8" t="s">
        <v>12</v>
      </c>
      <c r="V464" s="8"/>
    </row>
    <row r="465" spans="1:22" s="9" customFormat="1" ht="47" thickBot="1">
      <c r="A465" s="114" t="s">
        <v>441</v>
      </c>
      <c r="B465" s="115" t="s">
        <v>600</v>
      </c>
      <c r="C465" s="116" t="s">
        <v>4823</v>
      </c>
      <c r="D465" s="116" t="s">
        <v>4590</v>
      </c>
      <c r="E465" s="116" t="s">
        <v>4824</v>
      </c>
      <c r="F465" s="730" t="s">
        <v>446</v>
      </c>
      <c r="G465" s="139" t="s">
        <v>485</v>
      </c>
      <c r="H465" s="731" t="s">
        <v>609</v>
      </c>
      <c r="I465" s="116" t="s">
        <v>556</v>
      </c>
      <c r="J465" s="116" t="s">
        <v>2335</v>
      </c>
      <c r="K465" s="116"/>
      <c r="L465" s="116" t="s">
        <v>4825</v>
      </c>
      <c r="M465" s="116">
        <v>53561520</v>
      </c>
      <c r="N465" s="121"/>
      <c r="O465" s="116">
        <v>2024</v>
      </c>
      <c r="P465" s="116">
        <v>2024</v>
      </c>
      <c r="Q465" s="168">
        <v>133462.68</v>
      </c>
      <c r="R465" s="737"/>
      <c r="S465" s="737" t="s">
        <v>4826</v>
      </c>
      <c r="T465" s="736"/>
      <c r="U465" s="8" t="s">
        <v>12</v>
      </c>
      <c r="V465" s="8"/>
    </row>
    <row r="466" spans="1:22" s="9" customFormat="1" ht="75.5" thickBot="1">
      <c r="A466" s="740" t="s">
        <v>441</v>
      </c>
      <c r="B466" s="705" t="s">
        <v>666</v>
      </c>
      <c r="C466" s="106" t="s">
        <v>4827</v>
      </c>
      <c r="D466" s="741" t="s">
        <v>4828</v>
      </c>
      <c r="E466" s="106" t="s">
        <v>4829</v>
      </c>
      <c r="F466" s="139" t="s">
        <v>47</v>
      </c>
      <c r="G466" s="139" t="s">
        <v>48</v>
      </c>
      <c r="H466" s="139" t="s">
        <v>4830</v>
      </c>
      <c r="I466" s="705" t="s">
        <v>50</v>
      </c>
      <c r="J466" s="106"/>
      <c r="K466" s="106"/>
      <c r="L466" s="106" t="s">
        <v>4831</v>
      </c>
      <c r="M466" s="742">
        <v>47560525</v>
      </c>
      <c r="N466" s="728"/>
      <c r="O466" s="106">
        <v>2024</v>
      </c>
      <c r="P466" s="106">
        <v>2024</v>
      </c>
      <c r="Q466" s="729">
        <v>3500</v>
      </c>
      <c r="R466" s="7"/>
      <c r="S466" s="7"/>
      <c r="T466" s="7"/>
      <c r="U466" s="8" t="s">
        <v>12</v>
      </c>
      <c r="V466" s="8"/>
    </row>
    <row r="467" spans="1:22" s="9" customFormat="1" ht="168.5" thickBot="1">
      <c r="A467" s="694" t="s">
        <v>441</v>
      </c>
      <c r="B467" s="118" t="s">
        <v>691</v>
      </c>
      <c r="C467" s="116" t="s">
        <v>4832</v>
      </c>
      <c r="D467" s="116" t="s">
        <v>4833</v>
      </c>
      <c r="E467" s="116" t="s">
        <v>4834</v>
      </c>
      <c r="F467" s="139" t="s">
        <v>446</v>
      </c>
      <c r="G467" s="139" t="s">
        <v>536</v>
      </c>
      <c r="H467" s="139" t="s">
        <v>3710</v>
      </c>
      <c r="I467" s="118" t="s">
        <v>695</v>
      </c>
      <c r="J467" s="119" t="s">
        <v>4835</v>
      </c>
      <c r="K467" s="116" t="s">
        <v>4836</v>
      </c>
      <c r="L467" s="116" t="s">
        <v>4837</v>
      </c>
      <c r="M467" s="743">
        <v>30857571</v>
      </c>
      <c r="N467" s="121">
        <v>45554</v>
      </c>
      <c r="O467" s="116">
        <v>2024</v>
      </c>
      <c r="P467" s="116">
        <v>2025</v>
      </c>
      <c r="Q467" s="168">
        <v>5000</v>
      </c>
      <c r="R467" s="744"/>
      <c r="S467" s="745" t="s">
        <v>4838</v>
      </c>
      <c r="T467" s="746"/>
      <c r="U467" s="747" t="s">
        <v>12</v>
      </c>
      <c r="V467" s="747"/>
    </row>
    <row r="468" spans="1:22" s="9" customFormat="1" ht="84.5" thickBot="1">
      <c r="A468" s="694" t="s">
        <v>441</v>
      </c>
      <c r="B468" s="118" t="s">
        <v>691</v>
      </c>
      <c r="C468" s="116" t="s">
        <v>4839</v>
      </c>
      <c r="D468" s="116" t="s">
        <v>4840</v>
      </c>
      <c r="E468" s="116" t="s">
        <v>4841</v>
      </c>
      <c r="F468" s="748" t="s">
        <v>446</v>
      </c>
      <c r="G468" s="748" t="s">
        <v>536</v>
      </c>
      <c r="H468" s="748" t="s">
        <v>3691</v>
      </c>
      <c r="I468" s="118" t="s">
        <v>695</v>
      </c>
      <c r="J468" s="119" t="s">
        <v>4842</v>
      </c>
      <c r="K468" s="116" t="s">
        <v>4843</v>
      </c>
      <c r="L468" s="125" t="s">
        <v>4844</v>
      </c>
      <c r="M468" s="142">
        <v>31784828</v>
      </c>
      <c r="N468" s="121">
        <v>45334</v>
      </c>
      <c r="O468" s="116">
        <v>2024</v>
      </c>
      <c r="P468" s="116">
        <v>2024</v>
      </c>
      <c r="Q468" s="168">
        <v>21250</v>
      </c>
      <c r="R468" s="116"/>
      <c r="S468" s="146" t="s">
        <v>4845</v>
      </c>
      <c r="T468" s="118"/>
      <c r="U468" s="8" t="s">
        <v>12</v>
      </c>
      <c r="V468" s="8"/>
    </row>
    <row r="469" spans="1:22" s="9" customFormat="1" ht="39.5" thickBot="1">
      <c r="A469" s="694" t="s">
        <v>441</v>
      </c>
      <c r="B469" s="118" t="s">
        <v>691</v>
      </c>
      <c r="C469" s="163" t="s">
        <v>3708</v>
      </c>
      <c r="D469" s="116" t="s">
        <v>3709</v>
      </c>
      <c r="E469" s="749" t="s">
        <v>4846</v>
      </c>
      <c r="F469" s="721" t="s">
        <v>446</v>
      </c>
      <c r="G469" s="721" t="s">
        <v>536</v>
      </c>
      <c r="H469" s="721" t="s">
        <v>3710</v>
      </c>
      <c r="I469" s="118" t="s">
        <v>695</v>
      </c>
      <c r="J469" s="116" t="s">
        <v>2812</v>
      </c>
      <c r="K469" s="116"/>
      <c r="L469" s="62" t="s">
        <v>4847</v>
      </c>
      <c r="M469" s="116"/>
      <c r="N469" s="121">
        <v>45406</v>
      </c>
      <c r="O469" s="116">
        <v>2024</v>
      </c>
      <c r="P469" s="116">
        <v>2024</v>
      </c>
      <c r="Q469" s="168">
        <v>540</v>
      </c>
      <c r="R469" s="116"/>
      <c r="S469" s="722" t="s">
        <v>3713</v>
      </c>
      <c r="T469" s="118"/>
      <c r="U469" s="8" t="s">
        <v>12</v>
      </c>
      <c r="V469" s="8"/>
    </row>
    <row r="470" spans="1:22" s="9" customFormat="1" ht="91.5" thickBot="1">
      <c r="A470" s="694" t="s">
        <v>441</v>
      </c>
      <c r="B470" s="118" t="s">
        <v>691</v>
      </c>
      <c r="C470" s="750" t="s">
        <v>4848</v>
      </c>
      <c r="D470" s="116" t="s">
        <v>4849</v>
      </c>
      <c r="E470" s="749">
        <v>2400327</v>
      </c>
      <c r="F470" s="721" t="s">
        <v>446</v>
      </c>
      <c r="G470" s="721" t="s">
        <v>536</v>
      </c>
      <c r="H470" s="721" t="s">
        <v>4850</v>
      </c>
      <c r="I470" s="118" t="s">
        <v>695</v>
      </c>
      <c r="J470" s="116" t="s">
        <v>2812</v>
      </c>
      <c r="K470" s="116"/>
      <c r="L470" s="163" t="s">
        <v>4851</v>
      </c>
      <c r="M470" s="163" t="s">
        <v>4852</v>
      </c>
      <c r="N470" s="121">
        <v>45547</v>
      </c>
      <c r="O470" s="116">
        <v>2024</v>
      </c>
      <c r="P470" s="116">
        <v>2024</v>
      </c>
      <c r="Q470" s="168">
        <v>750</v>
      </c>
      <c r="R470" s="116"/>
      <c r="S470" s="116" t="s">
        <v>4853</v>
      </c>
      <c r="T470" s="118"/>
      <c r="U470" s="8" t="s">
        <v>12</v>
      </c>
      <c r="V470" s="8"/>
    </row>
    <row r="471" spans="1:22" s="9" customFormat="1" ht="65.5" thickBot="1">
      <c r="A471" s="694" t="s">
        <v>441</v>
      </c>
      <c r="B471" s="118" t="s">
        <v>691</v>
      </c>
      <c r="C471" s="116" t="s">
        <v>4854</v>
      </c>
      <c r="D471" s="116" t="s">
        <v>4855</v>
      </c>
      <c r="E471" s="116"/>
      <c r="F471" s="139" t="s">
        <v>446</v>
      </c>
      <c r="G471" s="139" t="s">
        <v>536</v>
      </c>
      <c r="H471" s="139" t="s">
        <v>4856</v>
      </c>
      <c r="I471" s="118" t="s">
        <v>695</v>
      </c>
      <c r="J471" s="144" t="s">
        <v>4857</v>
      </c>
      <c r="K471" s="116"/>
      <c r="L471" s="116" t="s">
        <v>4858</v>
      </c>
      <c r="M471" s="116">
        <v>30847061</v>
      </c>
      <c r="N471" s="121">
        <v>45197</v>
      </c>
      <c r="O471" s="116">
        <v>2023</v>
      </c>
      <c r="P471" s="116">
        <v>2026</v>
      </c>
      <c r="Q471" s="168">
        <v>4025630.25</v>
      </c>
      <c r="R471" s="116" t="s">
        <v>4859</v>
      </c>
      <c r="S471" s="116" t="s">
        <v>4860</v>
      </c>
      <c r="T471" s="118"/>
      <c r="U471" s="8" t="s">
        <v>12</v>
      </c>
      <c r="V471" s="8"/>
    </row>
    <row r="472" spans="1:22" s="9" customFormat="1" ht="65.5" thickBot="1">
      <c r="A472" s="694" t="s">
        <v>441</v>
      </c>
      <c r="B472" s="118" t="s">
        <v>442</v>
      </c>
      <c r="C472" s="116" t="s">
        <v>3531</v>
      </c>
      <c r="D472" s="116" t="s">
        <v>3532</v>
      </c>
      <c r="E472" s="116" t="s">
        <v>3533</v>
      </c>
      <c r="F472" s="117" t="s">
        <v>446</v>
      </c>
      <c r="G472" s="117" t="s">
        <v>457</v>
      </c>
      <c r="H472" s="117" t="s">
        <v>836</v>
      </c>
      <c r="I472" s="118" t="s">
        <v>459</v>
      </c>
      <c r="J472" s="116"/>
      <c r="K472" s="116" t="s">
        <v>2327</v>
      </c>
      <c r="L472" s="116" t="s">
        <v>3534</v>
      </c>
      <c r="M472" s="116">
        <v>397687</v>
      </c>
      <c r="N472" s="121">
        <v>45322</v>
      </c>
      <c r="O472" s="116">
        <v>2024</v>
      </c>
      <c r="P472" s="116">
        <v>2024</v>
      </c>
      <c r="Q472" s="695">
        <v>240</v>
      </c>
      <c r="R472" s="116"/>
      <c r="S472" s="146" t="s">
        <v>3535</v>
      </c>
      <c r="T472" s="700" t="s">
        <v>3536</v>
      </c>
      <c r="U472" s="8" t="s">
        <v>2198</v>
      </c>
      <c r="V472" s="8" t="s">
        <v>4861</v>
      </c>
    </row>
    <row r="473" spans="1:22" s="9" customFormat="1" ht="52.5" thickBot="1">
      <c r="A473" s="694" t="s">
        <v>441</v>
      </c>
      <c r="B473" s="118" t="s">
        <v>3597</v>
      </c>
      <c r="C473" s="116" t="s">
        <v>3679</v>
      </c>
      <c r="D473" s="116" t="s">
        <v>3639</v>
      </c>
      <c r="E473" s="118" t="s">
        <v>3680</v>
      </c>
      <c r="F473" s="133" t="s">
        <v>446</v>
      </c>
      <c r="G473" s="707" t="s">
        <v>457</v>
      </c>
      <c r="H473" s="133" t="s">
        <v>3601</v>
      </c>
      <c r="I473" s="704" t="s">
        <v>459</v>
      </c>
      <c r="J473" s="116"/>
      <c r="K473" s="116"/>
      <c r="L473" s="116" t="s">
        <v>3681</v>
      </c>
      <c r="M473" s="140" t="s">
        <v>3682</v>
      </c>
      <c r="N473" s="121">
        <v>45391</v>
      </c>
      <c r="O473" s="116">
        <v>2023</v>
      </c>
      <c r="P473" s="116">
        <v>2024</v>
      </c>
      <c r="Q473" s="122">
        <v>3600</v>
      </c>
      <c r="R473" s="116" t="s">
        <v>3630</v>
      </c>
      <c r="S473" s="116" t="s">
        <v>3683</v>
      </c>
      <c r="T473" s="705"/>
      <c r="U473" s="8" t="s">
        <v>12</v>
      </c>
      <c r="V473" s="8" t="s">
        <v>1092</v>
      </c>
    </row>
    <row r="474" spans="1:22" s="9" customFormat="1" ht="39.5" thickBot="1">
      <c r="A474" s="694" t="s">
        <v>441</v>
      </c>
      <c r="B474" s="118" t="s">
        <v>691</v>
      </c>
      <c r="C474" s="163" t="s">
        <v>3708</v>
      </c>
      <c r="D474" s="116" t="s">
        <v>3709</v>
      </c>
      <c r="E474" s="163">
        <v>2430330394</v>
      </c>
      <c r="F474" s="721" t="s">
        <v>446</v>
      </c>
      <c r="G474" s="721" t="s">
        <v>536</v>
      </c>
      <c r="H474" s="721" t="s">
        <v>3710</v>
      </c>
      <c r="I474" s="118" t="s">
        <v>695</v>
      </c>
      <c r="J474" s="116" t="s">
        <v>2812</v>
      </c>
      <c r="K474" s="163"/>
      <c r="L474" s="163" t="s">
        <v>3711</v>
      </c>
      <c r="M474" s="163" t="s">
        <v>3712</v>
      </c>
      <c r="N474" s="121">
        <v>45559</v>
      </c>
      <c r="O474" s="116">
        <v>2024</v>
      </c>
      <c r="P474" s="116">
        <v>2024</v>
      </c>
      <c r="Q474" s="122">
        <v>600</v>
      </c>
      <c r="R474" s="116"/>
      <c r="S474" s="116" t="s">
        <v>3713</v>
      </c>
      <c r="T474" s="118"/>
      <c r="U474" s="8" t="s">
        <v>12</v>
      </c>
      <c r="V474" s="8" t="s">
        <v>1092</v>
      </c>
    </row>
    <row r="475" spans="1:22" s="9" customFormat="1" ht="250.5" thickBot="1">
      <c r="A475" s="1" t="s">
        <v>441</v>
      </c>
      <c r="B475" s="2" t="s">
        <v>553</v>
      </c>
      <c r="C475" s="3" t="s">
        <v>4862</v>
      </c>
      <c r="D475" s="3" t="s">
        <v>4863</v>
      </c>
      <c r="E475" s="4" t="s">
        <v>4864</v>
      </c>
      <c r="F475" s="31" t="s">
        <v>446</v>
      </c>
      <c r="G475" s="31" t="s">
        <v>565</v>
      </c>
      <c r="H475" s="31" t="s">
        <v>657</v>
      </c>
      <c r="I475" s="12" t="s">
        <v>567</v>
      </c>
      <c r="J475" s="4"/>
      <c r="K475" s="4"/>
      <c r="L475" s="4" t="s">
        <v>4865</v>
      </c>
      <c r="M475" s="4" t="s">
        <v>4866</v>
      </c>
      <c r="N475" s="10"/>
      <c r="O475" s="5">
        <v>2023</v>
      </c>
      <c r="P475" s="5">
        <v>2023</v>
      </c>
      <c r="Q475" s="751">
        <v>813.6</v>
      </c>
      <c r="R475" s="4" t="s">
        <v>4867</v>
      </c>
      <c r="S475" s="4" t="s">
        <v>4868</v>
      </c>
      <c r="T475" s="116"/>
      <c r="U475" s="8" t="s">
        <v>12</v>
      </c>
      <c r="V475" s="8" t="s">
        <v>513</v>
      </c>
    </row>
    <row r="476" spans="1:22" s="9" customFormat="1" ht="63" thickBot="1">
      <c r="A476" s="1" t="s">
        <v>441</v>
      </c>
      <c r="B476" s="2" t="s">
        <v>553</v>
      </c>
      <c r="C476" s="3" t="s">
        <v>4869</v>
      </c>
      <c r="D476" s="3" t="s">
        <v>4870</v>
      </c>
      <c r="E476" s="4" t="s">
        <v>4871</v>
      </c>
      <c r="F476" s="31" t="s">
        <v>446</v>
      </c>
      <c r="G476" s="31" t="s">
        <v>565</v>
      </c>
      <c r="H476" s="31" t="s">
        <v>4872</v>
      </c>
      <c r="I476" s="12" t="s">
        <v>567</v>
      </c>
      <c r="J476" s="4"/>
      <c r="K476" s="4"/>
      <c r="L476" s="4" t="s">
        <v>4873</v>
      </c>
      <c r="M476" s="4" t="s">
        <v>4874</v>
      </c>
      <c r="N476" s="10"/>
      <c r="O476" s="5">
        <v>2023</v>
      </c>
      <c r="P476" s="5">
        <v>2023</v>
      </c>
      <c r="Q476" s="751">
        <v>5880</v>
      </c>
      <c r="R476" s="4" t="s">
        <v>4875</v>
      </c>
      <c r="S476" s="4" t="s">
        <v>4876</v>
      </c>
      <c r="T476" s="116"/>
      <c r="U476" s="8" t="s">
        <v>12</v>
      </c>
      <c r="V476" s="8" t="s">
        <v>513</v>
      </c>
    </row>
    <row r="477" spans="1:22" s="9" customFormat="1" ht="150.5" thickBot="1">
      <c r="A477" s="1" t="s">
        <v>441</v>
      </c>
      <c r="B477" s="2" t="s">
        <v>553</v>
      </c>
      <c r="C477" s="3" t="s">
        <v>4877</v>
      </c>
      <c r="D477" s="3" t="s">
        <v>4878</v>
      </c>
      <c r="E477" s="4" t="s">
        <v>4879</v>
      </c>
      <c r="F477" s="31" t="s">
        <v>446</v>
      </c>
      <c r="G477" s="31" t="s">
        <v>565</v>
      </c>
      <c r="H477" s="31" t="s">
        <v>3119</v>
      </c>
      <c r="I477" s="12" t="s">
        <v>567</v>
      </c>
      <c r="J477" s="4"/>
      <c r="K477" s="4"/>
      <c r="L477" s="4" t="s">
        <v>2413</v>
      </c>
      <c r="M477" s="4" t="s">
        <v>4880</v>
      </c>
      <c r="N477" s="10"/>
      <c r="O477" s="5">
        <v>2023</v>
      </c>
      <c r="P477" s="5">
        <v>2024</v>
      </c>
      <c r="Q477" s="751">
        <v>17820</v>
      </c>
      <c r="R477" s="4"/>
      <c r="S477" s="4" t="s">
        <v>4881</v>
      </c>
      <c r="T477" s="116"/>
      <c r="U477" s="8" t="s">
        <v>12</v>
      </c>
      <c r="V477" s="8"/>
    </row>
    <row r="478" spans="1:22" s="9" customFormat="1" ht="50.5" thickBot="1">
      <c r="A478" s="1" t="s">
        <v>441</v>
      </c>
      <c r="B478" s="2" t="s">
        <v>553</v>
      </c>
      <c r="C478" s="3" t="s">
        <v>4882</v>
      </c>
      <c r="D478" s="3" t="s">
        <v>4883</v>
      </c>
      <c r="E478" s="4" t="s">
        <v>4884</v>
      </c>
      <c r="F478" s="31" t="s">
        <v>446</v>
      </c>
      <c r="G478" s="31" t="s">
        <v>565</v>
      </c>
      <c r="H478" s="31" t="s">
        <v>1942</v>
      </c>
      <c r="I478" s="12" t="s">
        <v>567</v>
      </c>
      <c r="J478" s="4"/>
      <c r="K478" s="4"/>
      <c r="L478" s="4" t="s">
        <v>4885</v>
      </c>
      <c r="M478" s="4" t="s">
        <v>4886</v>
      </c>
      <c r="N478" s="10"/>
      <c r="O478" s="5">
        <v>2024</v>
      </c>
      <c r="P478" s="5">
        <v>2024</v>
      </c>
      <c r="Q478" s="751">
        <v>1080</v>
      </c>
      <c r="R478" s="4"/>
      <c r="S478" s="4" t="s">
        <v>4887</v>
      </c>
      <c r="T478" s="116"/>
      <c r="U478" s="8" t="s">
        <v>12</v>
      </c>
      <c r="V478" s="8"/>
    </row>
    <row r="479" spans="1:22" s="9" customFormat="1" ht="250.5" thickBot="1">
      <c r="A479" s="1" t="s">
        <v>441</v>
      </c>
      <c r="B479" s="2" t="s">
        <v>553</v>
      </c>
      <c r="C479" s="3" t="s">
        <v>4888</v>
      </c>
      <c r="D479" s="3" t="s">
        <v>4863</v>
      </c>
      <c r="E479" s="4" t="s">
        <v>4889</v>
      </c>
      <c r="F479" s="31" t="s">
        <v>446</v>
      </c>
      <c r="G479" s="31" t="s">
        <v>565</v>
      </c>
      <c r="H479" s="31" t="s">
        <v>657</v>
      </c>
      <c r="I479" s="12" t="s">
        <v>567</v>
      </c>
      <c r="J479" s="4"/>
      <c r="K479" s="4"/>
      <c r="L479" s="4" t="s">
        <v>4865</v>
      </c>
      <c r="M479" s="4" t="s">
        <v>4866</v>
      </c>
      <c r="N479" s="10"/>
      <c r="O479" s="5">
        <v>2024</v>
      </c>
      <c r="P479" s="5">
        <v>2024</v>
      </c>
      <c r="Q479" s="751">
        <v>271.2</v>
      </c>
      <c r="R479" s="4"/>
      <c r="S479" s="4" t="s">
        <v>4890</v>
      </c>
      <c r="T479" s="116"/>
      <c r="U479" s="8" t="s">
        <v>12</v>
      </c>
      <c r="V479" s="8"/>
    </row>
    <row r="480" spans="1:22" s="9" customFormat="1" ht="263" thickBot="1">
      <c r="A480" s="1" t="s">
        <v>441</v>
      </c>
      <c r="B480" s="2" t="s">
        <v>553</v>
      </c>
      <c r="C480" s="3" t="s">
        <v>4891</v>
      </c>
      <c r="D480" s="3" t="s">
        <v>4863</v>
      </c>
      <c r="E480" s="4" t="s">
        <v>4892</v>
      </c>
      <c r="F480" s="31" t="s">
        <v>446</v>
      </c>
      <c r="G480" s="31" t="s">
        <v>565</v>
      </c>
      <c r="H480" s="31" t="s">
        <v>657</v>
      </c>
      <c r="I480" s="12" t="s">
        <v>567</v>
      </c>
      <c r="J480" s="4"/>
      <c r="K480" s="4"/>
      <c r="L480" s="4" t="s">
        <v>4865</v>
      </c>
      <c r="M480" s="4" t="s">
        <v>4866</v>
      </c>
      <c r="N480" s="10"/>
      <c r="O480" s="5">
        <v>2024</v>
      </c>
      <c r="P480" s="5">
        <v>2024</v>
      </c>
      <c r="Q480" s="751">
        <v>678</v>
      </c>
      <c r="R480" s="4"/>
      <c r="S480" s="4" t="s">
        <v>4893</v>
      </c>
      <c r="T480" s="116"/>
      <c r="U480" s="8" t="s">
        <v>12</v>
      </c>
      <c r="V480" s="8"/>
    </row>
    <row r="481" spans="1:22" s="9" customFormat="1" ht="275.5" thickBot="1">
      <c r="A481" s="1" t="s">
        <v>441</v>
      </c>
      <c r="B481" s="2" t="s">
        <v>553</v>
      </c>
      <c r="C481" s="3" t="s">
        <v>4894</v>
      </c>
      <c r="D481" s="3" t="s">
        <v>3694</v>
      </c>
      <c r="E481" s="4" t="s">
        <v>4895</v>
      </c>
      <c r="F481" s="31" t="s">
        <v>446</v>
      </c>
      <c r="G481" s="31" t="s">
        <v>565</v>
      </c>
      <c r="H481" s="31" t="s">
        <v>566</v>
      </c>
      <c r="I481" s="12" t="s">
        <v>567</v>
      </c>
      <c r="J481" s="4"/>
      <c r="K481" s="4"/>
      <c r="L481" s="4" t="s">
        <v>4896</v>
      </c>
      <c r="M481" s="4" t="s">
        <v>4897</v>
      </c>
      <c r="N481" s="10"/>
      <c r="O481" s="5">
        <v>2023</v>
      </c>
      <c r="P481" s="5">
        <v>2024</v>
      </c>
      <c r="Q481" s="751">
        <v>5100</v>
      </c>
      <c r="R481" s="4"/>
      <c r="S481" s="4" t="s">
        <v>4898</v>
      </c>
      <c r="T481" s="116"/>
      <c r="U481" s="8" t="s">
        <v>12</v>
      </c>
      <c r="V481" s="8"/>
    </row>
    <row r="482" spans="1:22" s="9" customFormat="1" ht="250.5" thickBot="1">
      <c r="A482" s="1" t="s">
        <v>441</v>
      </c>
      <c r="B482" s="2" t="s">
        <v>553</v>
      </c>
      <c r="C482" s="3" t="s">
        <v>4899</v>
      </c>
      <c r="D482" s="3" t="s">
        <v>4900</v>
      </c>
      <c r="E482" s="4" t="s">
        <v>4901</v>
      </c>
      <c r="F482" s="31" t="s">
        <v>446</v>
      </c>
      <c r="G482" s="31" t="s">
        <v>565</v>
      </c>
      <c r="H482" s="31" t="s">
        <v>566</v>
      </c>
      <c r="I482" s="12" t="s">
        <v>567</v>
      </c>
      <c r="J482" s="4"/>
      <c r="K482" s="4"/>
      <c r="L482" s="4" t="s">
        <v>4902</v>
      </c>
      <c r="M482" s="4" t="s">
        <v>4903</v>
      </c>
      <c r="N482" s="10"/>
      <c r="O482" s="5">
        <v>2024</v>
      </c>
      <c r="P482" s="5">
        <v>2024</v>
      </c>
      <c r="Q482" s="751">
        <v>2850</v>
      </c>
      <c r="R482" s="4"/>
      <c r="S482" s="4" t="s">
        <v>4904</v>
      </c>
      <c r="T482" s="116"/>
      <c r="U482" s="8" t="s">
        <v>12</v>
      </c>
      <c r="V482" s="8"/>
    </row>
    <row r="483" spans="1:22" s="9" customFormat="1" ht="125.5" thickBot="1">
      <c r="A483" s="1" t="s">
        <v>441</v>
      </c>
      <c r="B483" s="2" t="s">
        <v>553</v>
      </c>
      <c r="C483" s="3" t="s">
        <v>4905</v>
      </c>
      <c r="D483" s="3" t="s">
        <v>4906</v>
      </c>
      <c r="E483" s="4" t="s">
        <v>4907</v>
      </c>
      <c r="F483" s="31" t="s">
        <v>446</v>
      </c>
      <c r="G483" s="31" t="s">
        <v>565</v>
      </c>
      <c r="H483" s="31" t="s">
        <v>4908</v>
      </c>
      <c r="I483" s="12" t="s">
        <v>567</v>
      </c>
      <c r="J483" s="4"/>
      <c r="K483" s="4"/>
      <c r="L483" s="4" t="s">
        <v>4909</v>
      </c>
      <c r="M483" s="4" t="s">
        <v>4910</v>
      </c>
      <c r="N483" s="10"/>
      <c r="O483" s="5">
        <v>2024</v>
      </c>
      <c r="P483" s="5">
        <v>2024</v>
      </c>
      <c r="Q483" s="751">
        <v>720</v>
      </c>
      <c r="R483" s="4"/>
      <c r="S483" s="4" t="s">
        <v>4911</v>
      </c>
      <c r="T483" s="116"/>
      <c r="U483" s="8" t="s">
        <v>12</v>
      </c>
      <c r="V483" s="8"/>
    </row>
    <row r="484" spans="1:22" s="9" customFormat="1" ht="275.5" thickBot="1">
      <c r="A484" s="1" t="s">
        <v>441</v>
      </c>
      <c r="B484" s="2" t="s">
        <v>553</v>
      </c>
      <c r="C484" s="3" t="s">
        <v>4888</v>
      </c>
      <c r="D484" s="3" t="s">
        <v>4863</v>
      </c>
      <c r="E484" s="4" t="s">
        <v>4912</v>
      </c>
      <c r="F484" s="31" t="s">
        <v>446</v>
      </c>
      <c r="G484" s="31" t="s">
        <v>565</v>
      </c>
      <c r="H484" s="31" t="s">
        <v>657</v>
      </c>
      <c r="I484" s="12" t="s">
        <v>567</v>
      </c>
      <c r="J484" s="4"/>
      <c r="K484" s="4"/>
      <c r="L484" s="4" t="s">
        <v>4865</v>
      </c>
      <c r="M484" s="4" t="s">
        <v>4866</v>
      </c>
      <c r="N484" s="10"/>
      <c r="O484" s="5">
        <v>2024</v>
      </c>
      <c r="P484" s="5">
        <v>2024</v>
      </c>
      <c r="Q484" s="751">
        <v>271.2</v>
      </c>
      <c r="R484" s="4"/>
      <c r="S484" s="4" t="s">
        <v>4913</v>
      </c>
      <c r="T484" s="116"/>
      <c r="U484" s="8" t="s">
        <v>12</v>
      </c>
      <c r="V484" s="8"/>
    </row>
    <row r="485" spans="1:22" s="9" customFormat="1" ht="50.5" thickBot="1">
      <c r="A485" s="1" t="s">
        <v>441</v>
      </c>
      <c r="B485" s="2" t="s">
        <v>553</v>
      </c>
      <c r="C485" s="3" t="s">
        <v>4914</v>
      </c>
      <c r="D485" s="3" t="s">
        <v>4883</v>
      </c>
      <c r="E485" s="4" t="s">
        <v>4915</v>
      </c>
      <c r="F485" s="31" t="s">
        <v>446</v>
      </c>
      <c r="G485" s="31" t="s">
        <v>565</v>
      </c>
      <c r="H485" s="31" t="s">
        <v>4908</v>
      </c>
      <c r="I485" s="12" t="s">
        <v>567</v>
      </c>
      <c r="J485" s="4"/>
      <c r="K485" s="4"/>
      <c r="L485" s="4" t="s">
        <v>4885</v>
      </c>
      <c r="M485" s="4" t="s">
        <v>4886</v>
      </c>
      <c r="N485" s="10"/>
      <c r="O485" s="5">
        <v>2024</v>
      </c>
      <c r="P485" s="5">
        <v>2024</v>
      </c>
      <c r="Q485" s="751">
        <v>720</v>
      </c>
      <c r="R485" s="4"/>
      <c r="S485" s="4" t="s">
        <v>4916</v>
      </c>
      <c r="T485" s="116"/>
      <c r="U485" s="8" t="s">
        <v>12</v>
      </c>
      <c r="V485" s="8"/>
    </row>
    <row r="486" spans="1:22" s="9" customFormat="1" ht="250.5" thickBot="1">
      <c r="A486" s="1" t="s">
        <v>441</v>
      </c>
      <c r="B486" s="2" t="s">
        <v>553</v>
      </c>
      <c r="C486" s="3" t="s">
        <v>4862</v>
      </c>
      <c r="D486" s="3" t="s">
        <v>4863</v>
      </c>
      <c r="E486" s="4" t="s">
        <v>4917</v>
      </c>
      <c r="F486" s="31" t="s">
        <v>446</v>
      </c>
      <c r="G486" s="31" t="s">
        <v>565</v>
      </c>
      <c r="H486" s="31" t="s">
        <v>657</v>
      </c>
      <c r="I486" s="12" t="s">
        <v>567</v>
      </c>
      <c r="J486" s="4"/>
      <c r="K486" s="4"/>
      <c r="L486" s="4" t="s">
        <v>4865</v>
      </c>
      <c r="M486" s="4" t="s">
        <v>4866</v>
      </c>
      <c r="N486" s="10"/>
      <c r="O486" s="5">
        <v>2024</v>
      </c>
      <c r="P486" s="5">
        <v>2024</v>
      </c>
      <c r="Q486" s="751">
        <v>813.6</v>
      </c>
      <c r="R486" s="4"/>
      <c r="S486" s="4" t="s">
        <v>4918</v>
      </c>
      <c r="T486" s="116"/>
      <c r="U486" s="8" t="s">
        <v>12</v>
      </c>
      <c r="V486" s="8"/>
    </row>
    <row r="487" spans="1:22" s="9" customFormat="1" ht="213" thickBot="1">
      <c r="A487" s="1" t="s">
        <v>441</v>
      </c>
      <c r="B487" s="2" t="s">
        <v>553</v>
      </c>
      <c r="C487" s="3" t="s">
        <v>4919</v>
      </c>
      <c r="D487" s="3" t="s">
        <v>4863</v>
      </c>
      <c r="E487" s="4" t="s">
        <v>4920</v>
      </c>
      <c r="F487" s="31" t="s">
        <v>446</v>
      </c>
      <c r="G487" s="31" t="s">
        <v>565</v>
      </c>
      <c r="H487" s="31" t="s">
        <v>657</v>
      </c>
      <c r="I487" s="12" t="s">
        <v>567</v>
      </c>
      <c r="J487" s="4"/>
      <c r="K487" s="4"/>
      <c r="L487" s="4" t="s">
        <v>4865</v>
      </c>
      <c r="M487" s="4" t="s">
        <v>4866</v>
      </c>
      <c r="N487" s="10"/>
      <c r="O487" s="5">
        <v>2024</v>
      </c>
      <c r="P487" s="5">
        <v>2024</v>
      </c>
      <c r="Q487" s="751">
        <v>406.8</v>
      </c>
      <c r="R487" s="4"/>
      <c r="S487" s="4" t="s">
        <v>4921</v>
      </c>
      <c r="T487" s="116"/>
      <c r="U487" s="8" t="s">
        <v>12</v>
      </c>
      <c r="V487" s="8"/>
    </row>
    <row r="488" spans="1:22" s="9" customFormat="1" ht="100.5" thickBot="1">
      <c r="A488" s="1" t="s">
        <v>441</v>
      </c>
      <c r="B488" s="2" t="s">
        <v>553</v>
      </c>
      <c r="C488" s="3" t="s">
        <v>4922</v>
      </c>
      <c r="D488" s="3" t="s">
        <v>4883</v>
      </c>
      <c r="E488" s="4" t="s">
        <v>4923</v>
      </c>
      <c r="F488" s="31" t="s">
        <v>446</v>
      </c>
      <c r="G488" s="31" t="s">
        <v>565</v>
      </c>
      <c r="H488" s="31" t="s">
        <v>4908</v>
      </c>
      <c r="I488" s="12" t="s">
        <v>567</v>
      </c>
      <c r="J488" s="4"/>
      <c r="K488" s="4"/>
      <c r="L488" s="4" t="s">
        <v>4924</v>
      </c>
      <c r="M488" s="4"/>
      <c r="N488" s="10"/>
      <c r="O488" s="5">
        <v>2024</v>
      </c>
      <c r="P488" s="5">
        <v>2024</v>
      </c>
      <c r="Q488" s="751">
        <v>1680</v>
      </c>
      <c r="R488" s="4"/>
      <c r="S488" s="4" t="s">
        <v>4925</v>
      </c>
      <c r="T488" s="116"/>
      <c r="U488" s="8" t="s">
        <v>12</v>
      </c>
      <c r="V488" s="8"/>
    </row>
    <row r="489" spans="1:22" s="9" customFormat="1" ht="188" thickBot="1">
      <c r="A489" s="1" t="s">
        <v>441</v>
      </c>
      <c r="B489" s="2" t="s">
        <v>553</v>
      </c>
      <c r="C489" s="3" t="s">
        <v>4926</v>
      </c>
      <c r="D489" s="3" t="s">
        <v>587</v>
      </c>
      <c r="E489" s="4" t="s">
        <v>4927</v>
      </c>
      <c r="F489" s="31" t="s">
        <v>446</v>
      </c>
      <c r="G489" s="31" t="s">
        <v>565</v>
      </c>
      <c r="H489" s="31" t="s">
        <v>2751</v>
      </c>
      <c r="I489" s="12" t="s">
        <v>567</v>
      </c>
      <c r="J489" s="4"/>
      <c r="K489" s="4"/>
      <c r="L489" s="4" t="s">
        <v>3753</v>
      </c>
      <c r="M489" s="4"/>
      <c r="N489" s="10"/>
      <c r="O489" s="5">
        <v>2024</v>
      </c>
      <c r="P489" s="5">
        <v>2024</v>
      </c>
      <c r="Q489" s="751">
        <v>92790</v>
      </c>
      <c r="R489" s="4"/>
      <c r="S489" s="4" t="s">
        <v>4928</v>
      </c>
      <c r="T489" s="116"/>
      <c r="U489" s="8" t="s">
        <v>12</v>
      </c>
      <c r="V489" s="8"/>
    </row>
    <row r="490" spans="1:22" s="9" customFormat="1" ht="63" thickBot="1">
      <c r="A490" s="1" t="s">
        <v>441</v>
      </c>
      <c r="B490" s="2" t="s">
        <v>553</v>
      </c>
      <c r="C490" s="3" t="s">
        <v>4929</v>
      </c>
      <c r="D490" s="3" t="s">
        <v>4870</v>
      </c>
      <c r="E490" s="4" t="s">
        <v>4930</v>
      </c>
      <c r="F490" s="31" t="s">
        <v>446</v>
      </c>
      <c r="G490" s="31" t="s">
        <v>565</v>
      </c>
      <c r="H490" s="31" t="s">
        <v>4931</v>
      </c>
      <c r="I490" s="12" t="s">
        <v>567</v>
      </c>
      <c r="J490" s="4"/>
      <c r="K490" s="4"/>
      <c r="L490" s="4" t="s">
        <v>4932</v>
      </c>
      <c r="M490" s="4"/>
      <c r="N490" s="10"/>
      <c r="O490" s="5">
        <v>2024</v>
      </c>
      <c r="P490" s="5">
        <v>2024</v>
      </c>
      <c r="Q490" s="751">
        <v>21000</v>
      </c>
      <c r="R490" s="4"/>
      <c r="S490" s="4" t="s">
        <v>4933</v>
      </c>
      <c r="T490" s="116"/>
      <c r="U490" s="8" t="s">
        <v>12</v>
      </c>
      <c r="V490" s="8"/>
    </row>
    <row r="491" spans="1:22" s="9" customFormat="1" ht="63" thickBot="1">
      <c r="A491" s="1" t="s">
        <v>441</v>
      </c>
      <c r="B491" s="2" t="s">
        <v>553</v>
      </c>
      <c r="C491" s="3" t="s">
        <v>4934</v>
      </c>
      <c r="D491" s="3" t="s">
        <v>4870</v>
      </c>
      <c r="E491" s="4" t="s">
        <v>4935</v>
      </c>
      <c r="F491" s="31" t="s">
        <v>446</v>
      </c>
      <c r="G491" s="31" t="s">
        <v>565</v>
      </c>
      <c r="H491" s="31" t="s">
        <v>4931</v>
      </c>
      <c r="I491" s="12" t="s">
        <v>567</v>
      </c>
      <c r="J491" s="4"/>
      <c r="K491" s="4"/>
      <c r="L491" s="4" t="s">
        <v>4936</v>
      </c>
      <c r="M491" s="4"/>
      <c r="N491" s="10"/>
      <c r="O491" s="5">
        <v>2024</v>
      </c>
      <c r="P491" s="5">
        <v>2024</v>
      </c>
      <c r="Q491" s="751">
        <v>5500</v>
      </c>
      <c r="R491" s="4"/>
      <c r="S491" s="4" t="s">
        <v>4937</v>
      </c>
      <c r="T491" s="116"/>
      <c r="U491" s="8" t="s">
        <v>12</v>
      </c>
      <c r="V491" s="8"/>
    </row>
    <row r="492" spans="1:22" s="9" customFormat="1" ht="250.5" thickBot="1">
      <c r="A492" s="1" t="s">
        <v>441</v>
      </c>
      <c r="B492" s="2" t="s">
        <v>553</v>
      </c>
      <c r="C492" s="3" t="s">
        <v>4862</v>
      </c>
      <c r="D492" s="3" t="s">
        <v>4863</v>
      </c>
      <c r="E492" s="4" t="s">
        <v>4938</v>
      </c>
      <c r="F492" s="31" t="s">
        <v>446</v>
      </c>
      <c r="G492" s="31" t="s">
        <v>565</v>
      </c>
      <c r="H492" s="31" t="s">
        <v>657</v>
      </c>
      <c r="I492" s="12" t="s">
        <v>567</v>
      </c>
      <c r="J492" s="4"/>
      <c r="K492" s="4"/>
      <c r="L492" s="4" t="s">
        <v>4865</v>
      </c>
      <c r="M492" s="4"/>
      <c r="N492" s="10"/>
      <c r="O492" s="5">
        <v>2024</v>
      </c>
      <c r="P492" s="5">
        <v>2024</v>
      </c>
      <c r="Q492" s="751">
        <v>813.6</v>
      </c>
      <c r="R492" s="4"/>
      <c r="S492" s="4" t="s">
        <v>4918</v>
      </c>
      <c r="T492" s="116"/>
      <c r="U492" s="8" t="s">
        <v>12</v>
      </c>
      <c r="V492" s="8"/>
    </row>
    <row r="493" spans="1:22" s="9" customFormat="1" ht="238" thickBot="1">
      <c r="A493" s="1" t="s">
        <v>441</v>
      </c>
      <c r="B493" s="2" t="s">
        <v>553</v>
      </c>
      <c r="C493" s="3" t="s">
        <v>4939</v>
      </c>
      <c r="D493" s="3" t="s">
        <v>4940</v>
      </c>
      <c r="E493" s="4" t="s">
        <v>4941</v>
      </c>
      <c r="F493" s="31" t="s">
        <v>446</v>
      </c>
      <c r="G493" s="31" t="s">
        <v>565</v>
      </c>
      <c r="H493" s="31" t="s">
        <v>4931</v>
      </c>
      <c r="I493" s="12" t="s">
        <v>567</v>
      </c>
      <c r="J493" s="4"/>
      <c r="K493" s="4"/>
      <c r="L493" s="4" t="s">
        <v>4942</v>
      </c>
      <c r="M493" s="4"/>
      <c r="N493" s="10"/>
      <c r="O493" s="5">
        <v>2024</v>
      </c>
      <c r="P493" s="5">
        <v>2024</v>
      </c>
      <c r="Q493" s="751">
        <v>23604</v>
      </c>
      <c r="R493" s="4"/>
      <c r="S493" s="4" t="s">
        <v>4943</v>
      </c>
      <c r="T493" s="116"/>
      <c r="U493" s="8" t="s">
        <v>12</v>
      </c>
      <c r="V493" s="8"/>
    </row>
    <row r="494" spans="1:22" s="9" customFormat="1" ht="100.5" thickBot="1">
      <c r="A494" s="1" t="s">
        <v>441</v>
      </c>
      <c r="B494" s="2" t="s">
        <v>553</v>
      </c>
      <c r="C494" s="3" t="s">
        <v>4944</v>
      </c>
      <c r="D494" s="3" t="s">
        <v>4883</v>
      </c>
      <c r="E494" s="4" t="s">
        <v>4945</v>
      </c>
      <c r="F494" s="31" t="s">
        <v>446</v>
      </c>
      <c r="G494" s="31" t="s">
        <v>565</v>
      </c>
      <c r="H494" s="31" t="s">
        <v>4908</v>
      </c>
      <c r="I494" s="12" t="s">
        <v>567</v>
      </c>
      <c r="J494" s="4"/>
      <c r="K494" s="4"/>
      <c r="L494" s="4" t="s">
        <v>4946</v>
      </c>
      <c r="M494" s="4"/>
      <c r="N494" s="10"/>
      <c r="O494" s="5">
        <v>2024</v>
      </c>
      <c r="P494" s="5">
        <v>2024</v>
      </c>
      <c r="Q494" s="751">
        <v>4320</v>
      </c>
      <c r="R494" s="4"/>
      <c r="S494" s="4" t="s">
        <v>4947</v>
      </c>
      <c r="T494" s="116"/>
      <c r="U494" s="8" t="s">
        <v>12</v>
      </c>
      <c r="V494" s="8"/>
    </row>
    <row r="495" spans="1:22" s="9" customFormat="1" ht="63" thickBot="1">
      <c r="A495" s="1" t="s">
        <v>441</v>
      </c>
      <c r="B495" s="2" t="s">
        <v>553</v>
      </c>
      <c r="C495" s="3" t="s">
        <v>4948</v>
      </c>
      <c r="D495" s="3" t="s">
        <v>4870</v>
      </c>
      <c r="E495" s="4" t="s">
        <v>4949</v>
      </c>
      <c r="F495" s="31" t="s">
        <v>446</v>
      </c>
      <c r="G495" s="31" t="s">
        <v>565</v>
      </c>
      <c r="H495" s="31" t="s">
        <v>4931</v>
      </c>
      <c r="I495" s="12" t="s">
        <v>567</v>
      </c>
      <c r="J495" s="4"/>
      <c r="K495" s="4"/>
      <c r="L495" s="4" t="s">
        <v>4950</v>
      </c>
      <c r="M495" s="4"/>
      <c r="N495" s="10"/>
      <c r="O495" s="5">
        <v>2024</v>
      </c>
      <c r="P495" s="5">
        <v>2024</v>
      </c>
      <c r="Q495" s="751">
        <v>9000</v>
      </c>
      <c r="R495" s="4"/>
      <c r="S495" s="4" t="s">
        <v>4951</v>
      </c>
      <c r="T495" s="116"/>
      <c r="U495" s="8" t="s">
        <v>12</v>
      </c>
      <c r="V495" s="8"/>
    </row>
    <row r="496" spans="1:22" s="9" customFormat="1" ht="288" thickBot="1">
      <c r="A496" s="1" t="s">
        <v>441</v>
      </c>
      <c r="B496" s="2" t="s">
        <v>553</v>
      </c>
      <c r="C496" s="3" t="s">
        <v>4891</v>
      </c>
      <c r="D496" s="3" t="s">
        <v>4863</v>
      </c>
      <c r="E496" s="4" t="s">
        <v>4952</v>
      </c>
      <c r="F496" s="31" t="s">
        <v>446</v>
      </c>
      <c r="G496" s="31" t="s">
        <v>565</v>
      </c>
      <c r="H496" s="31" t="s">
        <v>657</v>
      </c>
      <c r="I496" s="12" t="s">
        <v>567</v>
      </c>
      <c r="J496" s="4"/>
      <c r="K496" s="4"/>
      <c r="L496" s="4" t="s">
        <v>4865</v>
      </c>
      <c r="M496" s="4"/>
      <c r="N496" s="10"/>
      <c r="O496" s="5">
        <v>2024</v>
      </c>
      <c r="P496" s="5">
        <v>2024</v>
      </c>
      <c r="Q496" s="751">
        <v>678</v>
      </c>
      <c r="R496" s="4"/>
      <c r="S496" s="4" t="s">
        <v>4953</v>
      </c>
      <c r="T496" s="116"/>
      <c r="U496" s="8" t="s">
        <v>12</v>
      </c>
      <c r="V496" s="8"/>
    </row>
    <row r="497" spans="1:22" s="9" customFormat="1" ht="88" thickBot="1">
      <c r="A497" s="1" t="s">
        <v>441</v>
      </c>
      <c r="B497" s="2" t="s">
        <v>553</v>
      </c>
      <c r="C497" s="3" t="s">
        <v>4954</v>
      </c>
      <c r="D497" s="3" t="s">
        <v>4883</v>
      </c>
      <c r="E497" s="4" t="s">
        <v>4955</v>
      </c>
      <c r="F497" s="31" t="s">
        <v>446</v>
      </c>
      <c r="G497" s="31" t="s">
        <v>565</v>
      </c>
      <c r="H497" s="31" t="s">
        <v>4908</v>
      </c>
      <c r="I497" s="12" t="s">
        <v>567</v>
      </c>
      <c r="J497" s="4"/>
      <c r="K497" s="4"/>
      <c r="L497" s="4" t="s">
        <v>4956</v>
      </c>
      <c r="M497" s="4"/>
      <c r="N497" s="10"/>
      <c r="O497" s="5">
        <v>2024</v>
      </c>
      <c r="P497" s="5">
        <v>2024</v>
      </c>
      <c r="Q497" s="751">
        <v>1140</v>
      </c>
      <c r="R497" s="4"/>
      <c r="S497" s="4" t="s">
        <v>4957</v>
      </c>
      <c r="T497" s="116"/>
      <c r="U497" s="8" t="s">
        <v>12</v>
      </c>
      <c r="V497" s="8"/>
    </row>
    <row r="498" spans="1:22" s="9" customFormat="1" ht="375.5" thickBot="1">
      <c r="A498" s="1" t="s">
        <v>441</v>
      </c>
      <c r="B498" s="2" t="s">
        <v>553</v>
      </c>
      <c r="C498" s="3" t="s">
        <v>4958</v>
      </c>
      <c r="D498" s="3" t="s">
        <v>4900</v>
      </c>
      <c r="E498" s="4" t="s">
        <v>4959</v>
      </c>
      <c r="F498" s="31" t="s">
        <v>446</v>
      </c>
      <c r="G498" s="31" t="s">
        <v>565</v>
      </c>
      <c r="H498" s="31" t="s">
        <v>566</v>
      </c>
      <c r="I498" s="12" t="s">
        <v>567</v>
      </c>
      <c r="J498" s="4"/>
      <c r="K498" s="4"/>
      <c r="L498" s="4" t="s">
        <v>4960</v>
      </c>
      <c r="M498" s="4"/>
      <c r="N498" s="10"/>
      <c r="O498" s="5">
        <v>2024</v>
      </c>
      <c r="P498" s="5">
        <v>2024</v>
      </c>
      <c r="Q498" s="751">
        <v>1140</v>
      </c>
      <c r="R498" s="4"/>
      <c r="S498" s="4" t="s">
        <v>4961</v>
      </c>
      <c r="T498" s="116"/>
      <c r="U498" s="8" t="s">
        <v>12</v>
      </c>
      <c r="V498" s="8"/>
    </row>
    <row r="499" spans="1:22" s="9" customFormat="1" ht="75.5" thickBot="1">
      <c r="A499" s="1" t="s">
        <v>441</v>
      </c>
      <c r="B499" s="2" t="s">
        <v>553</v>
      </c>
      <c r="C499" s="3" t="s">
        <v>4962</v>
      </c>
      <c r="D499" s="3" t="s">
        <v>4883</v>
      </c>
      <c r="E499" s="4" t="s">
        <v>4955</v>
      </c>
      <c r="F499" s="31" t="s">
        <v>446</v>
      </c>
      <c r="G499" s="31" t="s">
        <v>565</v>
      </c>
      <c r="H499" s="31" t="s">
        <v>1942</v>
      </c>
      <c r="I499" s="12" t="s">
        <v>567</v>
      </c>
      <c r="J499" s="4"/>
      <c r="K499" s="4"/>
      <c r="L499" s="4" t="s">
        <v>4963</v>
      </c>
      <c r="M499" s="4"/>
      <c r="N499" s="10"/>
      <c r="O499" s="5">
        <v>2024</v>
      </c>
      <c r="P499" s="5">
        <v>2024</v>
      </c>
      <c r="Q499" s="751">
        <v>1320</v>
      </c>
      <c r="R499" s="4"/>
      <c r="S499" s="4" t="s">
        <v>4964</v>
      </c>
      <c r="T499" s="116"/>
      <c r="U499" s="8" t="s">
        <v>12</v>
      </c>
      <c r="V499" s="8"/>
    </row>
    <row r="500" spans="1:22" s="9" customFormat="1" ht="288" thickBot="1">
      <c r="A500" s="1" t="s">
        <v>441</v>
      </c>
      <c r="B500" s="2" t="s">
        <v>553</v>
      </c>
      <c r="C500" s="3" t="s">
        <v>4965</v>
      </c>
      <c r="D500" s="3" t="s">
        <v>4863</v>
      </c>
      <c r="E500" s="4" t="s">
        <v>4945</v>
      </c>
      <c r="F500" s="31" t="s">
        <v>446</v>
      </c>
      <c r="G500" s="31" t="s">
        <v>565</v>
      </c>
      <c r="H500" s="31" t="s">
        <v>657</v>
      </c>
      <c r="I500" s="12" t="s">
        <v>567</v>
      </c>
      <c r="J500" s="4"/>
      <c r="K500" s="4"/>
      <c r="L500" s="4" t="s">
        <v>4865</v>
      </c>
      <c r="M500" s="4"/>
      <c r="N500" s="10"/>
      <c r="O500" s="5">
        <v>2024</v>
      </c>
      <c r="P500" s="5">
        <v>2024</v>
      </c>
      <c r="Q500" s="751">
        <v>949.2</v>
      </c>
      <c r="R500" s="4"/>
      <c r="S500" s="4" t="s">
        <v>4953</v>
      </c>
      <c r="T500" s="116"/>
      <c r="U500" s="8" t="s">
        <v>12</v>
      </c>
      <c r="V500" s="8"/>
    </row>
    <row r="501" spans="1:22" s="9" customFormat="1" ht="175.5" thickBot="1">
      <c r="A501" s="1" t="s">
        <v>441</v>
      </c>
      <c r="B501" s="2" t="s">
        <v>553</v>
      </c>
      <c r="C501" s="3" t="s">
        <v>4966</v>
      </c>
      <c r="D501" s="3" t="s">
        <v>4900</v>
      </c>
      <c r="E501" s="4" t="s">
        <v>4967</v>
      </c>
      <c r="F501" s="31" t="s">
        <v>446</v>
      </c>
      <c r="G501" s="31" t="s">
        <v>565</v>
      </c>
      <c r="H501" s="31" t="s">
        <v>566</v>
      </c>
      <c r="I501" s="12" t="s">
        <v>567</v>
      </c>
      <c r="J501" s="4"/>
      <c r="K501" s="4"/>
      <c r="L501" s="4" t="s">
        <v>4968</v>
      </c>
      <c r="M501" s="4"/>
      <c r="N501" s="10"/>
      <c r="O501" s="5">
        <v>2024</v>
      </c>
      <c r="P501" s="5">
        <v>2024</v>
      </c>
      <c r="Q501" s="751">
        <v>600</v>
      </c>
      <c r="R501" s="4"/>
      <c r="S501" s="4" t="s">
        <v>4969</v>
      </c>
      <c r="T501" s="116"/>
      <c r="U501" s="8" t="s">
        <v>12</v>
      </c>
      <c r="V501" s="8"/>
    </row>
    <row r="502" spans="1:22" s="9" customFormat="1" ht="125.5" thickBot="1">
      <c r="A502" s="1" t="s">
        <v>441</v>
      </c>
      <c r="B502" s="2" t="s">
        <v>553</v>
      </c>
      <c r="C502" s="3" t="s">
        <v>4970</v>
      </c>
      <c r="D502" s="3" t="s">
        <v>4971</v>
      </c>
      <c r="E502" s="4" t="s">
        <v>4972</v>
      </c>
      <c r="F502" s="31" t="s">
        <v>446</v>
      </c>
      <c r="G502" s="31" t="s">
        <v>536</v>
      </c>
      <c r="H502" s="31" t="s">
        <v>694</v>
      </c>
      <c r="I502" s="12" t="s">
        <v>124</v>
      </c>
      <c r="J502" s="4"/>
      <c r="K502" s="4"/>
      <c r="L502" s="4" t="s">
        <v>4973</v>
      </c>
      <c r="M502" s="4"/>
      <c r="N502" s="10"/>
      <c r="O502" s="5">
        <v>2024</v>
      </c>
      <c r="P502" s="5">
        <v>2024</v>
      </c>
      <c r="Q502" s="751">
        <v>3600</v>
      </c>
      <c r="R502" s="4"/>
      <c r="S502" s="4" t="s">
        <v>4974</v>
      </c>
      <c r="T502" s="116"/>
      <c r="U502" s="8" t="s">
        <v>12</v>
      </c>
      <c r="V502" s="8"/>
    </row>
    <row r="503" spans="1:22" s="9" customFormat="1" ht="88" thickBot="1">
      <c r="A503" s="1" t="s">
        <v>441</v>
      </c>
      <c r="B503" s="2" t="s">
        <v>553</v>
      </c>
      <c r="C503" s="3" t="s">
        <v>4975</v>
      </c>
      <c r="D503" s="3" t="s">
        <v>4971</v>
      </c>
      <c r="E503" s="4" t="s">
        <v>4972</v>
      </c>
      <c r="F503" s="31" t="s">
        <v>446</v>
      </c>
      <c r="G503" s="31" t="s">
        <v>536</v>
      </c>
      <c r="H503" s="31" t="s">
        <v>694</v>
      </c>
      <c r="I503" s="12" t="s">
        <v>124</v>
      </c>
      <c r="J503" s="4"/>
      <c r="K503" s="4"/>
      <c r="L503" s="4" t="s">
        <v>4976</v>
      </c>
      <c r="M503" s="4"/>
      <c r="N503" s="10"/>
      <c r="O503" s="5">
        <v>2024</v>
      </c>
      <c r="P503" s="5">
        <v>2024</v>
      </c>
      <c r="Q503" s="751">
        <v>6000</v>
      </c>
      <c r="R503" s="4"/>
      <c r="S503" s="4" t="s">
        <v>4977</v>
      </c>
      <c r="T503" s="116"/>
      <c r="U503" s="8" t="s">
        <v>12</v>
      </c>
      <c r="V503" s="8"/>
    </row>
    <row r="504" spans="1:22" s="9" customFormat="1" ht="75.5" thickBot="1">
      <c r="A504" s="1" t="s">
        <v>441</v>
      </c>
      <c r="B504" s="2" t="s">
        <v>553</v>
      </c>
      <c r="C504" s="3" t="s">
        <v>4978</v>
      </c>
      <c r="D504" s="3" t="s">
        <v>4883</v>
      </c>
      <c r="E504" s="4" t="s">
        <v>4955</v>
      </c>
      <c r="F504" s="31" t="s">
        <v>446</v>
      </c>
      <c r="G504" s="31" t="s">
        <v>565</v>
      </c>
      <c r="H504" s="31" t="s">
        <v>4908</v>
      </c>
      <c r="I504" s="12" t="s">
        <v>567</v>
      </c>
      <c r="J504" s="4"/>
      <c r="K504" s="4"/>
      <c r="L504" s="4" t="s">
        <v>4979</v>
      </c>
      <c r="M504" s="4"/>
      <c r="N504" s="10"/>
      <c r="O504" s="5">
        <v>2024</v>
      </c>
      <c r="P504" s="5">
        <v>2024</v>
      </c>
      <c r="Q504" s="751">
        <v>960</v>
      </c>
      <c r="R504" s="4"/>
      <c r="S504" s="4" t="s">
        <v>4980</v>
      </c>
      <c r="T504" s="116"/>
      <c r="U504" s="8" t="s">
        <v>12</v>
      </c>
      <c r="V504" s="8"/>
    </row>
    <row r="505" spans="1:22" s="9" customFormat="1" ht="188" thickBot="1">
      <c r="A505" s="1" t="s">
        <v>441</v>
      </c>
      <c r="B505" s="2" t="s">
        <v>553</v>
      </c>
      <c r="C505" s="3" t="s">
        <v>4981</v>
      </c>
      <c r="D505" s="3" t="s">
        <v>587</v>
      </c>
      <c r="E505" s="4" t="s">
        <v>4982</v>
      </c>
      <c r="F505" s="31" t="s">
        <v>446</v>
      </c>
      <c r="G505" s="31" t="s">
        <v>565</v>
      </c>
      <c r="H505" s="31" t="s">
        <v>2751</v>
      </c>
      <c r="I505" s="12" t="s">
        <v>567</v>
      </c>
      <c r="J505" s="4"/>
      <c r="K505" s="4"/>
      <c r="L505" s="4" t="s">
        <v>3753</v>
      </c>
      <c r="M505" s="4"/>
      <c r="N505" s="10"/>
      <c r="O505" s="5">
        <v>2024</v>
      </c>
      <c r="P505" s="5">
        <v>2024</v>
      </c>
      <c r="Q505" s="751">
        <v>14196</v>
      </c>
      <c r="R505" s="4"/>
      <c r="S505" s="4" t="s">
        <v>4928</v>
      </c>
      <c r="T505" s="116"/>
      <c r="U505" s="8" t="s">
        <v>12</v>
      </c>
      <c r="V505" s="8"/>
    </row>
    <row r="506" spans="1:22" s="9" customFormat="1" ht="113" thickBot="1">
      <c r="A506" s="1" t="s">
        <v>441</v>
      </c>
      <c r="B506" s="2" t="s">
        <v>553</v>
      </c>
      <c r="C506" s="3" t="s">
        <v>4983</v>
      </c>
      <c r="D506" s="3" t="s">
        <v>4883</v>
      </c>
      <c r="E506" s="4" t="s">
        <v>4984</v>
      </c>
      <c r="F506" s="31" t="s">
        <v>446</v>
      </c>
      <c r="G506" s="31" t="s">
        <v>565</v>
      </c>
      <c r="H506" s="31" t="s">
        <v>2751</v>
      </c>
      <c r="I506" s="12" t="s">
        <v>567</v>
      </c>
      <c r="J506" s="4"/>
      <c r="K506" s="4"/>
      <c r="L506" s="4" t="s">
        <v>4985</v>
      </c>
      <c r="M506" s="4"/>
      <c r="N506" s="10"/>
      <c r="O506" s="5">
        <v>2024</v>
      </c>
      <c r="P506" s="5">
        <v>2024</v>
      </c>
      <c r="Q506" s="751">
        <v>19800</v>
      </c>
      <c r="R506" s="4"/>
      <c r="S506" s="4" t="s">
        <v>4986</v>
      </c>
      <c r="T506" s="116"/>
      <c r="U506" s="8" t="s">
        <v>12</v>
      </c>
      <c r="V506" s="8"/>
    </row>
    <row r="507" spans="1:22" s="9" customFormat="1" ht="150.5" thickBot="1">
      <c r="A507" s="1" t="s">
        <v>840</v>
      </c>
      <c r="B507" s="2" t="s">
        <v>6242</v>
      </c>
      <c r="C507" s="3" t="s">
        <v>6256</v>
      </c>
      <c r="D507" s="3" t="s">
        <v>6257</v>
      </c>
      <c r="E507" s="4">
        <v>3240000571</v>
      </c>
      <c r="F507" s="31" t="s">
        <v>446</v>
      </c>
      <c r="G507" s="31" t="s">
        <v>536</v>
      </c>
      <c r="H507" s="31" t="s">
        <v>3710</v>
      </c>
      <c r="I507" s="12" t="s">
        <v>567</v>
      </c>
      <c r="J507" s="4" t="s">
        <v>2327</v>
      </c>
      <c r="K507" s="4" t="s">
        <v>847</v>
      </c>
      <c r="L507" s="4" t="s">
        <v>6258</v>
      </c>
      <c r="M507" s="660" t="s">
        <v>6259</v>
      </c>
      <c r="N507" s="10">
        <v>45620</v>
      </c>
      <c r="O507" s="5">
        <v>2024</v>
      </c>
      <c r="P507" s="5">
        <v>2024</v>
      </c>
      <c r="Q507" s="6">
        <v>960</v>
      </c>
      <c r="R507" s="4"/>
      <c r="S507" s="4" t="s">
        <v>6260</v>
      </c>
      <c r="T507" s="11"/>
      <c r="U507" s="8" t="s">
        <v>12</v>
      </c>
      <c r="V507" s="8"/>
    </row>
    <row r="508" spans="1:22" s="9" customFormat="1" ht="200.5" thickBot="1">
      <c r="A508" s="1" t="s">
        <v>840</v>
      </c>
      <c r="B508" s="2" t="s">
        <v>6242</v>
      </c>
      <c r="C508" s="3" t="s">
        <v>6261</v>
      </c>
      <c r="D508" s="3" t="s">
        <v>6262</v>
      </c>
      <c r="E508" s="4">
        <v>3240000568</v>
      </c>
      <c r="F508" s="31" t="s">
        <v>446</v>
      </c>
      <c r="G508" s="31" t="s">
        <v>565</v>
      </c>
      <c r="H508" s="31" t="s">
        <v>1942</v>
      </c>
      <c r="I508" s="12" t="s">
        <v>567</v>
      </c>
      <c r="J508" s="4" t="s">
        <v>2327</v>
      </c>
      <c r="K508" s="4" t="s">
        <v>847</v>
      </c>
      <c r="L508" s="4" t="s">
        <v>6263</v>
      </c>
      <c r="M508" s="4">
        <v>50416855</v>
      </c>
      <c r="N508" s="10">
        <v>45621</v>
      </c>
      <c r="O508" s="5">
        <v>2024</v>
      </c>
      <c r="P508" s="5">
        <v>2024</v>
      </c>
      <c r="Q508" s="6">
        <v>990</v>
      </c>
      <c r="R508" s="4"/>
      <c r="S508" s="4" t="s">
        <v>6264</v>
      </c>
      <c r="T508" s="11"/>
      <c r="U508" s="8" t="s">
        <v>12</v>
      </c>
      <c r="V508" s="8"/>
    </row>
    <row r="509" spans="1:22" s="9" customFormat="1" ht="50.5" thickBot="1">
      <c r="A509" s="1" t="s">
        <v>840</v>
      </c>
      <c r="B509" s="2" t="s">
        <v>6242</v>
      </c>
      <c r="C509" s="3" t="s">
        <v>6265</v>
      </c>
      <c r="D509" s="3" t="s">
        <v>6266</v>
      </c>
      <c r="E509" s="5" t="s">
        <v>6267</v>
      </c>
      <c r="F509" s="31" t="s">
        <v>446</v>
      </c>
      <c r="G509" s="31" t="s">
        <v>565</v>
      </c>
      <c r="H509" s="31" t="s">
        <v>1942</v>
      </c>
      <c r="I509" s="12" t="s">
        <v>567</v>
      </c>
      <c r="J509" s="4" t="s">
        <v>2327</v>
      </c>
      <c r="K509" s="4" t="s">
        <v>847</v>
      </c>
      <c r="L509" s="4" t="s">
        <v>6268</v>
      </c>
      <c r="M509" s="4">
        <v>36302848</v>
      </c>
      <c r="N509" s="10" t="s">
        <v>6269</v>
      </c>
      <c r="O509" s="5">
        <v>2024</v>
      </c>
      <c r="P509" s="5">
        <v>2024</v>
      </c>
      <c r="Q509" s="6">
        <v>120</v>
      </c>
      <c r="R509" s="4"/>
      <c r="S509" s="4" t="s">
        <v>6270</v>
      </c>
      <c r="T509" s="11"/>
      <c r="U509" s="8" t="s">
        <v>12</v>
      </c>
      <c r="V509" s="8"/>
    </row>
    <row r="510" spans="1:22" s="9" customFormat="1" ht="104.25" customHeight="1" thickBot="1">
      <c r="A510" s="1" t="s">
        <v>840</v>
      </c>
      <c r="B510" s="2" t="s">
        <v>6271</v>
      </c>
      <c r="C510" s="276" t="s">
        <v>6272</v>
      </c>
      <c r="D510" s="827" t="s">
        <v>6273</v>
      </c>
      <c r="E510" s="828" t="s">
        <v>6274</v>
      </c>
      <c r="F510" s="31" t="s">
        <v>446</v>
      </c>
      <c r="G510" s="31" t="s">
        <v>485</v>
      </c>
      <c r="H510" s="31" t="s">
        <v>6275</v>
      </c>
      <c r="I510" s="12" t="s">
        <v>567</v>
      </c>
      <c r="J510" s="4" t="s">
        <v>2327</v>
      </c>
      <c r="K510" s="4" t="s">
        <v>847</v>
      </c>
      <c r="L510" s="276" t="s">
        <v>6276</v>
      </c>
      <c r="M510" s="4">
        <v>36357723</v>
      </c>
      <c r="N510" s="10">
        <v>45272</v>
      </c>
      <c r="O510" s="10">
        <v>45292</v>
      </c>
      <c r="P510" s="10">
        <v>45322</v>
      </c>
      <c r="Q510" s="6">
        <v>108</v>
      </c>
      <c r="R510" s="829"/>
      <c r="S510" s="830" t="s">
        <v>6277</v>
      </c>
      <c r="T510" s="11"/>
      <c r="U510" s="8" t="s">
        <v>12</v>
      </c>
      <c r="V510" s="8"/>
    </row>
    <row r="511" spans="1:22" s="9" customFormat="1" ht="89" thickBot="1">
      <c r="A511" s="1" t="s">
        <v>840</v>
      </c>
      <c r="B511" s="2" t="s">
        <v>6271</v>
      </c>
      <c r="C511" s="276" t="s">
        <v>6278</v>
      </c>
      <c r="D511" s="827" t="s">
        <v>6279</v>
      </c>
      <c r="E511" s="828" t="s">
        <v>6280</v>
      </c>
      <c r="F511" s="31" t="s">
        <v>446</v>
      </c>
      <c r="G511" s="31" t="s">
        <v>565</v>
      </c>
      <c r="H511" s="31" t="s">
        <v>5659</v>
      </c>
      <c r="I511" s="12" t="s">
        <v>567</v>
      </c>
      <c r="J511" s="4" t="s">
        <v>2327</v>
      </c>
      <c r="K511" s="4" t="s">
        <v>847</v>
      </c>
      <c r="L511" s="276" t="s">
        <v>6281</v>
      </c>
      <c r="M511" s="4">
        <v>31626599</v>
      </c>
      <c r="N511" s="10">
        <v>45264</v>
      </c>
      <c r="O511" s="831">
        <v>45292</v>
      </c>
      <c r="P511" s="10">
        <v>45322</v>
      </c>
      <c r="Q511" s="6">
        <v>240</v>
      </c>
      <c r="R511" s="829"/>
      <c r="S511" s="830" t="s">
        <v>6282</v>
      </c>
      <c r="T511" s="11"/>
      <c r="U511" s="8" t="s">
        <v>12</v>
      </c>
      <c r="V511" s="8"/>
    </row>
    <row r="512" spans="1:22" s="9" customFormat="1" ht="89" thickBot="1">
      <c r="A512" s="1" t="s">
        <v>840</v>
      </c>
      <c r="B512" s="2" t="s">
        <v>6271</v>
      </c>
      <c r="C512" s="832" t="s">
        <v>6283</v>
      </c>
      <c r="D512" s="827" t="s">
        <v>6284</v>
      </c>
      <c r="E512" s="828" t="s">
        <v>6285</v>
      </c>
      <c r="F512" s="31" t="s">
        <v>446</v>
      </c>
      <c r="G512" s="31" t="s">
        <v>485</v>
      </c>
      <c r="H512" s="31" t="s">
        <v>6275</v>
      </c>
      <c r="I512" s="12" t="s">
        <v>567</v>
      </c>
      <c r="J512" s="4" t="s">
        <v>2327</v>
      </c>
      <c r="K512" s="4" t="s">
        <v>847</v>
      </c>
      <c r="L512" s="276" t="s">
        <v>6286</v>
      </c>
      <c r="M512" s="4">
        <v>50060236</v>
      </c>
      <c r="N512" s="10">
        <v>45323</v>
      </c>
      <c r="O512" s="831">
        <v>45323</v>
      </c>
      <c r="P512" s="10">
        <v>45350</v>
      </c>
      <c r="Q512" s="6">
        <v>210</v>
      </c>
      <c r="R512" s="829"/>
      <c r="S512" s="830" t="s">
        <v>6287</v>
      </c>
      <c r="T512" s="11"/>
      <c r="U512" s="8" t="s">
        <v>12</v>
      </c>
      <c r="V512" s="8"/>
    </row>
    <row r="513" spans="1:22" s="9" customFormat="1" ht="114" thickBot="1">
      <c r="A513" s="1" t="s">
        <v>840</v>
      </c>
      <c r="B513" s="2" t="s">
        <v>6271</v>
      </c>
      <c r="C513" s="276" t="s">
        <v>6288</v>
      </c>
      <c r="D513" s="833" t="s">
        <v>6289</v>
      </c>
      <c r="E513" s="828" t="s">
        <v>6290</v>
      </c>
      <c r="F513" s="31" t="s">
        <v>446</v>
      </c>
      <c r="G513" s="31" t="s">
        <v>485</v>
      </c>
      <c r="H513" s="31" t="s">
        <v>6275</v>
      </c>
      <c r="I513" s="12" t="s">
        <v>567</v>
      </c>
      <c r="J513" s="4" t="s">
        <v>2327</v>
      </c>
      <c r="K513" s="4" t="s">
        <v>847</v>
      </c>
      <c r="L513" s="276" t="s">
        <v>6291</v>
      </c>
      <c r="M513" s="4">
        <v>36357723</v>
      </c>
      <c r="N513" s="10">
        <v>45335</v>
      </c>
      <c r="O513" s="831">
        <v>45323</v>
      </c>
      <c r="P513" s="10">
        <v>45382</v>
      </c>
      <c r="Q513" s="6">
        <v>144</v>
      </c>
      <c r="R513" s="829"/>
      <c r="S513" s="830" t="s">
        <v>6292</v>
      </c>
      <c r="T513" s="11"/>
      <c r="U513" s="8" t="s">
        <v>12</v>
      </c>
      <c r="V513" s="8"/>
    </row>
    <row r="514" spans="1:22" s="9" customFormat="1" ht="101.5" thickBot="1">
      <c r="A514" s="1" t="s">
        <v>840</v>
      </c>
      <c r="B514" s="2" t="s">
        <v>6271</v>
      </c>
      <c r="C514" s="832" t="s">
        <v>6293</v>
      </c>
      <c r="D514" s="827" t="s">
        <v>6279</v>
      </c>
      <c r="E514" s="828" t="s">
        <v>6294</v>
      </c>
      <c r="F514" s="31" t="s">
        <v>446</v>
      </c>
      <c r="G514" s="31" t="s">
        <v>565</v>
      </c>
      <c r="H514" s="31" t="s">
        <v>6295</v>
      </c>
      <c r="I514" s="12" t="s">
        <v>567</v>
      </c>
      <c r="J514" s="4" t="s">
        <v>2327</v>
      </c>
      <c r="K514" s="4" t="s">
        <v>847</v>
      </c>
      <c r="L514" s="276" t="s">
        <v>6296</v>
      </c>
      <c r="M514" s="4">
        <v>31602029</v>
      </c>
      <c r="N514" s="10">
        <v>45324</v>
      </c>
      <c r="O514" s="831">
        <v>45323</v>
      </c>
      <c r="P514" s="10">
        <v>45382</v>
      </c>
      <c r="Q514" s="6">
        <v>588</v>
      </c>
      <c r="R514" s="829"/>
      <c r="S514" s="830" t="s">
        <v>6297</v>
      </c>
      <c r="T514" s="11"/>
      <c r="U514" s="8" t="s">
        <v>12</v>
      </c>
      <c r="V514" s="8"/>
    </row>
    <row r="515" spans="1:22" s="9" customFormat="1" ht="114" thickBot="1">
      <c r="A515" s="1" t="s">
        <v>840</v>
      </c>
      <c r="B515" s="2" t="s">
        <v>6271</v>
      </c>
      <c r="C515" s="276" t="s">
        <v>6298</v>
      </c>
      <c r="D515" s="827" t="s">
        <v>6279</v>
      </c>
      <c r="E515" s="828" t="s">
        <v>6299</v>
      </c>
      <c r="F515" s="31" t="s">
        <v>446</v>
      </c>
      <c r="G515" s="31" t="s">
        <v>565</v>
      </c>
      <c r="H515" s="31" t="s">
        <v>5659</v>
      </c>
      <c r="I515" s="12" t="s">
        <v>567</v>
      </c>
      <c r="J515" s="4" t="s">
        <v>2327</v>
      </c>
      <c r="K515" s="4" t="s">
        <v>847</v>
      </c>
      <c r="L515" s="276" t="s">
        <v>6281</v>
      </c>
      <c r="M515" s="4">
        <v>31626599</v>
      </c>
      <c r="N515" s="10">
        <v>45342</v>
      </c>
      <c r="O515" s="831">
        <v>45352</v>
      </c>
      <c r="P515" s="10">
        <v>45412</v>
      </c>
      <c r="Q515" s="6">
        <v>240</v>
      </c>
      <c r="R515" s="829"/>
      <c r="S515" s="830" t="s">
        <v>6300</v>
      </c>
      <c r="T515" s="11"/>
      <c r="U515" s="8" t="s">
        <v>12</v>
      </c>
      <c r="V515" s="8"/>
    </row>
    <row r="516" spans="1:22" s="9" customFormat="1" ht="76.5" thickBot="1">
      <c r="A516" s="1" t="s">
        <v>840</v>
      </c>
      <c r="B516" s="2" t="s">
        <v>6271</v>
      </c>
      <c r="C516" s="832" t="s">
        <v>6301</v>
      </c>
      <c r="D516" s="827" t="s">
        <v>6284</v>
      </c>
      <c r="E516" s="828" t="s">
        <v>6302</v>
      </c>
      <c r="F516" s="31" t="s">
        <v>446</v>
      </c>
      <c r="G516" s="31" t="s">
        <v>485</v>
      </c>
      <c r="H516" s="31" t="s">
        <v>6275</v>
      </c>
      <c r="I516" s="12" t="s">
        <v>567</v>
      </c>
      <c r="J516" s="4" t="s">
        <v>2327</v>
      </c>
      <c r="K516" s="4" t="s">
        <v>847</v>
      </c>
      <c r="L516" s="276" t="s">
        <v>6286</v>
      </c>
      <c r="M516" s="4">
        <v>50060236</v>
      </c>
      <c r="N516" s="10">
        <v>45362</v>
      </c>
      <c r="O516" s="831">
        <v>45352</v>
      </c>
      <c r="P516" s="10">
        <v>45412</v>
      </c>
      <c r="Q516" s="6">
        <v>126</v>
      </c>
      <c r="R516" s="829"/>
      <c r="S516" s="830" t="s">
        <v>6303</v>
      </c>
      <c r="T516" s="11"/>
      <c r="U516" s="8" t="s">
        <v>12</v>
      </c>
      <c r="V516" s="8"/>
    </row>
    <row r="517" spans="1:22" s="9" customFormat="1" ht="64" thickBot="1">
      <c r="A517" s="1" t="s">
        <v>840</v>
      </c>
      <c r="B517" s="2" t="s">
        <v>6271</v>
      </c>
      <c r="C517" s="832" t="s">
        <v>6301</v>
      </c>
      <c r="D517" s="827" t="s">
        <v>6284</v>
      </c>
      <c r="E517" s="828" t="s">
        <v>6304</v>
      </c>
      <c r="F517" s="31" t="s">
        <v>446</v>
      </c>
      <c r="G517" s="31" t="s">
        <v>485</v>
      </c>
      <c r="H517" s="31" t="s">
        <v>6275</v>
      </c>
      <c r="I517" s="12" t="s">
        <v>567</v>
      </c>
      <c r="J517" s="4" t="s">
        <v>2327</v>
      </c>
      <c r="K517" s="4" t="s">
        <v>847</v>
      </c>
      <c r="L517" s="276" t="s">
        <v>6286</v>
      </c>
      <c r="M517" s="4">
        <v>50060236</v>
      </c>
      <c r="N517" s="10">
        <v>45386</v>
      </c>
      <c r="O517" s="831">
        <v>45383</v>
      </c>
      <c r="P517" s="10">
        <v>45443</v>
      </c>
      <c r="Q517" s="6">
        <v>126</v>
      </c>
      <c r="R517" s="829"/>
      <c r="S517" s="830" t="s">
        <v>6305</v>
      </c>
      <c r="T517" s="11"/>
      <c r="U517" s="8" t="s">
        <v>12</v>
      </c>
      <c r="V517" s="8"/>
    </row>
    <row r="518" spans="1:22" s="9" customFormat="1" ht="76.5" thickBot="1">
      <c r="A518" s="1" t="s">
        <v>840</v>
      </c>
      <c r="B518" s="2" t="s">
        <v>6271</v>
      </c>
      <c r="C518" s="832" t="s">
        <v>6306</v>
      </c>
      <c r="D518" s="827" t="s">
        <v>6273</v>
      </c>
      <c r="E518" s="828" t="s">
        <v>6307</v>
      </c>
      <c r="F518" s="31" t="s">
        <v>446</v>
      </c>
      <c r="G518" s="31" t="s">
        <v>485</v>
      </c>
      <c r="H518" s="31" t="s">
        <v>6275</v>
      </c>
      <c r="I518" s="12" t="s">
        <v>567</v>
      </c>
      <c r="J518" s="4" t="s">
        <v>2327</v>
      </c>
      <c r="K518" s="4" t="s">
        <v>847</v>
      </c>
      <c r="L518" s="276" t="s">
        <v>6286</v>
      </c>
      <c r="M518" s="4">
        <v>50060236</v>
      </c>
      <c r="N518" s="10">
        <v>45404</v>
      </c>
      <c r="O518" s="831">
        <v>45413</v>
      </c>
      <c r="P518" s="10">
        <v>45443</v>
      </c>
      <c r="Q518" s="6">
        <v>168</v>
      </c>
      <c r="R518" s="829"/>
      <c r="S518" s="830" t="s">
        <v>6308</v>
      </c>
      <c r="T518" s="11"/>
      <c r="U518" s="8" t="s">
        <v>12</v>
      </c>
      <c r="V518" s="8"/>
    </row>
    <row r="519" spans="1:22" s="9" customFormat="1" ht="126.5" thickBot="1">
      <c r="A519" s="1" t="s">
        <v>840</v>
      </c>
      <c r="B519" s="2" t="s">
        <v>6271</v>
      </c>
      <c r="C519" s="276" t="s">
        <v>6309</v>
      </c>
      <c r="D519" s="827" t="s">
        <v>6310</v>
      </c>
      <c r="E519" s="828" t="s">
        <v>6311</v>
      </c>
      <c r="F519" s="31" t="s">
        <v>446</v>
      </c>
      <c r="G519" s="31" t="s">
        <v>485</v>
      </c>
      <c r="H519" s="31" t="s">
        <v>6312</v>
      </c>
      <c r="I519" s="12" t="s">
        <v>567</v>
      </c>
      <c r="J519" s="4" t="s">
        <v>2327</v>
      </c>
      <c r="K519" s="4" t="s">
        <v>847</v>
      </c>
      <c r="L519" s="276" t="s">
        <v>6313</v>
      </c>
      <c r="M519" s="4">
        <v>36537608</v>
      </c>
      <c r="N519" s="10">
        <v>45408</v>
      </c>
      <c r="O519" s="831">
        <v>45413</v>
      </c>
      <c r="P519" s="10">
        <v>45443</v>
      </c>
      <c r="Q519" s="6">
        <v>1800</v>
      </c>
      <c r="R519" s="829"/>
      <c r="S519" s="830" t="s">
        <v>6314</v>
      </c>
      <c r="T519" s="11"/>
      <c r="U519" s="8" t="s">
        <v>12</v>
      </c>
      <c r="V519" s="8"/>
    </row>
    <row r="520" spans="1:22" s="9" customFormat="1" ht="101.5" thickBot="1">
      <c r="A520" s="1" t="s">
        <v>840</v>
      </c>
      <c r="B520" s="2" t="s">
        <v>6271</v>
      </c>
      <c r="C520" s="832" t="s">
        <v>6315</v>
      </c>
      <c r="D520" s="827" t="s">
        <v>6273</v>
      </c>
      <c r="E520" s="828" t="s">
        <v>6316</v>
      </c>
      <c r="F520" s="31" t="s">
        <v>446</v>
      </c>
      <c r="G520" s="31" t="s">
        <v>485</v>
      </c>
      <c r="H520" s="31" t="s">
        <v>6275</v>
      </c>
      <c r="I520" s="12" t="s">
        <v>567</v>
      </c>
      <c r="J520" s="4" t="s">
        <v>2327</v>
      </c>
      <c r="K520" s="4" t="s">
        <v>847</v>
      </c>
      <c r="L520" s="276" t="s">
        <v>6286</v>
      </c>
      <c r="M520" s="4">
        <v>50060236</v>
      </c>
      <c r="N520" s="10">
        <v>45418</v>
      </c>
      <c r="O520" s="831">
        <v>45413</v>
      </c>
      <c r="P520" s="10">
        <v>45443</v>
      </c>
      <c r="Q520" s="6">
        <v>288</v>
      </c>
      <c r="R520" s="829"/>
      <c r="S520" s="830" t="s">
        <v>6317</v>
      </c>
      <c r="T520" s="11"/>
      <c r="U520" s="8" t="s">
        <v>12</v>
      </c>
      <c r="V520" s="8"/>
    </row>
    <row r="521" spans="1:22" s="9" customFormat="1" ht="164" thickBot="1">
      <c r="A521" s="1" t="s">
        <v>840</v>
      </c>
      <c r="B521" s="2" t="s">
        <v>6271</v>
      </c>
      <c r="C521" s="276" t="s">
        <v>6318</v>
      </c>
      <c r="D521" s="827" t="s">
        <v>6319</v>
      </c>
      <c r="E521" s="828" t="s">
        <v>6320</v>
      </c>
      <c r="F521" s="31" t="s">
        <v>446</v>
      </c>
      <c r="G521" s="31" t="s">
        <v>485</v>
      </c>
      <c r="H521" s="31" t="s">
        <v>6312</v>
      </c>
      <c r="I521" s="12" t="s">
        <v>567</v>
      </c>
      <c r="J521" s="4" t="s">
        <v>2327</v>
      </c>
      <c r="K521" s="4" t="s">
        <v>847</v>
      </c>
      <c r="L521" s="276" t="s">
        <v>6321</v>
      </c>
      <c r="M521" s="4">
        <v>52482944</v>
      </c>
      <c r="N521" s="10">
        <v>45463</v>
      </c>
      <c r="O521" s="831">
        <v>45474</v>
      </c>
      <c r="P521" s="10">
        <v>45535</v>
      </c>
      <c r="Q521" s="6">
        <v>1080</v>
      </c>
      <c r="R521" s="829"/>
      <c r="S521" s="830" t="s">
        <v>6322</v>
      </c>
      <c r="T521" s="11"/>
      <c r="U521" s="8" t="s">
        <v>12</v>
      </c>
      <c r="V521" s="8"/>
    </row>
    <row r="522" spans="1:22" s="9" customFormat="1" ht="76.5" thickBot="1">
      <c r="A522" s="1" t="s">
        <v>840</v>
      </c>
      <c r="B522" s="2" t="s">
        <v>6271</v>
      </c>
      <c r="C522" s="276" t="s">
        <v>6323</v>
      </c>
      <c r="D522" s="827" t="s">
        <v>6289</v>
      </c>
      <c r="E522" s="828" t="s">
        <v>6324</v>
      </c>
      <c r="F522" s="31" t="s">
        <v>446</v>
      </c>
      <c r="G522" s="31" t="s">
        <v>485</v>
      </c>
      <c r="H522" s="31" t="s">
        <v>6275</v>
      </c>
      <c r="I522" s="12" t="s">
        <v>567</v>
      </c>
      <c r="J522" s="4" t="s">
        <v>2327</v>
      </c>
      <c r="K522" s="4" t="s">
        <v>847</v>
      </c>
      <c r="L522" s="276" t="s">
        <v>6286</v>
      </c>
      <c r="M522" s="4">
        <v>50060236</v>
      </c>
      <c r="N522" s="10">
        <v>45554</v>
      </c>
      <c r="O522" s="831">
        <v>45566</v>
      </c>
      <c r="P522" s="10">
        <v>45596</v>
      </c>
      <c r="Q522" s="6">
        <v>846</v>
      </c>
      <c r="R522" s="4"/>
      <c r="S522" s="830" t="s">
        <v>6325</v>
      </c>
      <c r="T522" s="11"/>
      <c r="U522" s="8" t="s">
        <v>12</v>
      </c>
      <c r="V522" s="8"/>
    </row>
    <row r="523" spans="1:22" s="9" customFormat="1" ht="150.5" thickBot="1">
      <c r="A523" s="1" t="s">
        <v>840</v>
      </c>
      <c r="B523" s="2" t="s">
        <v>6271</v>
      </c>
      <c r="C523" s="276" t="s">
        <v>6326</v>
      </c>
      <c r="D523" s="827" t="s">
        <v>6279</v>
      </c>
      <c r="E523" s="828" t="s">
        <v>6327</v>
      </c>
      <c r="F523" s="31" t="s">
        <v>446</v>
      </c>
      <c r="G523" s="31" t="s">
        <v>485</v>
      </c>
      <c r="H523" s="31" t="s">
        <v>6275</v>
      </c>
      <c r="I523" s="12" t="s">
        <v>567</v>
      </c>
      <c r="J523" s="4" t="s">
        <v>2327</v>
      </c>
      <c r="K523" s="4" t="s">
        <v>847</v>
      </c>
      <c r="L523" s="276" t="s">
        <v>6328</v>
      </c>
      <c r="M523" s="4">
        <v>36322792</v>
      </c>
      <c r="N523" s="10">
        <v>45555</v>
      </c>
      <c r="O523" s="831">
        <v>45566</v>
      </c>
      <c r="P523" s="10">
        <v>45596</v>
      </c>
      <c r="Q523" s="6">
        <v>720</v>
      </c>
      <c r="R523" s="4"/>
      <c r="S523" s="276" t="s">
        <v>6329</v>
      </c>
      <c r="T523" s="11"/>
      <c r="U523" s="8" t="s">
        <v>12</v>
      </c>
      <c r="V523" s="8"/>
    </row>
    <row r="524" spans="1:22" s="9" customFormat="1" ht="114" thickBot="1">
      <c r="A524" s="1" t="s">
        <v>840</v>
      </c>
      <c r="B524" s="2" t="s">
        <v>6271</v>
      </c>
      <c r="C524" s="832" t="s">
        <v>6330</v>
      </c>
      <c r="D524" s="827" t="s">
        <v>6273</v>
      </c>
      <c r="E524" s="828" t="s">
        <v>6331</v>
      </c>
      <c r="F524" s="31" t="s">
        <v>446</v>
      </c>
      <c r="G524" s="31" t="s">
        <v>485</v>
      </c>
      <c r="H524" s="31" t="s">
        <v>6275</v>
      </c>
      <c r="I524" s="12" t="s">
        <v>567</v>
      </c>
      <c r="J524" s="4" t="s">
        <v>2327</v>
      </c>
      <c r="K524" s="4" t="s">
        <v>847</v>
      </c>
      <c r="L524" s="276" t="s">
        <v>6332</v>
      </c>
      <c r="M524" s="4">
        <v>50060236</v>
      </c>
      <c r="N524" s="10">
        <v>45602</v>
      </c>
      <c r="O524" s="831">
        <v>45597</v>
      </c>
      <c r="P524" s="10">
        <v>45657</v>
      </c>
      <c r="Q524" s="6">
        <v>480</v>
      </c>
      <c r="R524" s="4"/>
      <c r="S524" s="830" t="s">
        <v>6333</v>
      </c>
      <c r="T524" s="11"/>
      <c r="U524" s="8" t="s">
        <v>12</v>
      </c>
      <c r="V524" s="8"/>
    </row>
    <row r="525" spans="1:22" s="9" customFormat="1" ht="150.5" thickBot="1">
      <c r="A525" s="1" t="s">
        <v>840</v>
      </c>
      <c r="B525" s="2" t="s">
        <v>6271</v>
      </c>
      <c r="C525" s="4" t="s">
        <v>6334</v>
      </c>
      <c r="D525" s="610" t="s">
        <v>6335</v>
      </c>
      <c r="E525" s="834" t="s">
        <v>6336</v>
      </c>
      <c r="F525" s="30" t="s">
        <v>446</v>
      </c>
      <c r="G525" s="31" t="s">
        <v>565</v>
      </c>
      <c r="H525" s="31" t="s">
        <v>4251</v>
      </c>
      <c r="I525" s="12" t="s">
        <v>567</v>
      </c>
      <c r="J525" s="4" t="s">
        <v>2327</v>
      </c>
      <c r="K525" s="4" t="s">
        <v>847</v>
      </c>
      <c r="L525" s="276" t="s">
        <v>6281</v>
      </c>
      <c r="M525" s="4">
        <v>31626599</v>
      </c>
      <c r="N525" s="10">
        <v>45609</v>
      </c>
      <c r="O525" s="831">
        <v>45627</v>
      </c>
      <c r="P525" s="10">
        <v>45657</v>
      </c>
      <c r="Q525" s="6">
        <v>480</v>
      </c>
      <c r="R525" s="4"/>
      <c r="S525" s="4" t="s">
        <v>6337</v>
      </c>
      <c r="T525" s="11"/>
      <c r="U525" s="8" t="s">
        <v>12</v>
      </c>
      <c r="V525" s="8"/>
    </row>
    <row r="526" spans="1:22" s="9" customFormat="1" ht="42.75" customHeight="1" thickBot="1">
      <c r="A526" s="835" t="s">
        <v>840</v>
      </c>
      <c r="B526" s="4" t="s">
        <v>6338</v>
      </c>
      <c r="C526" s="836" t="s">
        <v>6339</v>
      </c>
      <c r="D526" s="837" t="s">
        <v>6340</v>
      </c>
      <c r="E526" s="834" t="s">
        <v>6341</v>
      </c>
      <c r="F526" s="30" t="s">
        <v>446</v>
      </c>
      <c r="G526" s="31" t="s">
        <v>485</v>
      </c>
      <c r="H526" s="31" t="s">
        <v>486</v>
      </c>
      <c r="I526" s="12" t="s">
        <v>487</v>
      </c>
      <c r="J526" s="4" t="s">
        <v>2327</v>
      </c>
      <c r="K526" s="4" t="s">
        <v>847</v>
      </c>
      <c r="L526" s="4" t="s">
        <v>6342</v>
      </c>
      <c r="M526" s="4">
        <v>35772204</v>
      </c>
      <c r="N526" s="49">
        <v>45387</v>
      </c>
      <c r="O526" s="4">
        <v>2024</v>
      </c>
      <c r="P526" s="284">
        <v>2024</v>
      </c>
      <c r="Q526" s="6">
        <v>1560</v>
      </c>
      <c r="R526" s="838"/>
      <c r="S526" s="836" t="s">
        <v>6343</v>
      </c>
      <c r="T526" s="7"/>
      <c r="U526" s="8" t="s">
        <v>12</v>
      </c>
      <c r="V526" s="8"/>
    </row>
    <row r="527" spans="1:22" s="9" customFormat="1" ht="31.5" customHeight="1" thickBot="1">
      <c r="A527" s="835" t="s">
        <v>840</v>
      </c>
      <c r="B527" s="4" t="s">
        <v>6338</v>
      </c>
      <c r="C527" s="11" t="s">
        <v>6344</v>
      </c>
      <c r="D527" s="610" t="s">
        <v>6345</v>
      </c>
      <c r="E527" s="834" t="s">
        <v>6346</v>
      </c>
      <c r="F527" s="31" t="s">
        <v>446</v>
      </c>
      <c r="G527" s="31" t="s">
        <v>485</v>
      </c>
      <c r="H527" s="31" t="s">
        <v>486</v>
      </c>
      <c r="I527" s="12" t="s">
        <v>487</v>
      </c>
      <c r="J527" s="4" t="s">
        <v>2327</v>
      </c>
      <c r="K527" s="4" t="s">
        <v>847</v>
      </c>
      <c r="L527" s="4" t="s">
        <v>6347</v>
      </c>
      <c r="M527" s="4">
        <v>40003710276</v>
      </c>
      <c r="N527" s="49">
        <v>45467</v>
      </c>
      <c r="O527" s="4">
        <v>2024</v>
      </c>
      <c r="P527" s="284">
        <v>2024</v>
      </c>
      <c r="Q527" s="6">
        <v>15020</v>
      </c>
      <c r="R527" s="839"/>
      <c r="S527" s="11" t="s">
        <v>6348</v>
      </c>
      <c r="T527" s="7"/>
      <c r="U527" s="8" t="s">
        <v>12</v>
      </c>
      <c r="V527" s="8"/>
    </row>
    <row r="528" spans="1:22" s="9" customFormat="1" ht="46.5" customHeight="1" thickBot="1">
      <c r="A528" s="835" t="s">
        <v>840</v>
      </c>
      <c r="B528" s="4" t="s">
        <v>6338</v>
      </c>
      <c r="C528" s="11" t="s">
        <v>6349</v>
      </c>
      <c r="D528" s="610" t="s">
        <v>6350</v>
      </c>
      <c r="E528" s="840" t="s">
        <v>6351</v>
      </c>
      <c r="F528" s="31" t="s">
        <v>446</v>
      </c>
      <c r="G528" s="31" t="s">
        <v>485</v>
      </c>
      <c r="H528" s="31" t="s">
        <v>486</v>
      </c>
      <c r="I528" s="12" t="s">
        <v>487</v>
      </c>
      <c r="J528" s="4" t="s">
        <v>2327</v>
      </c>
      <c r="K528" s="4" t="s">
        <v>847</v>
      </c>
      <c r="L528" s="4" t="s">
        <v>6352</v>
      </c>
      <c r="M528" s="4">
        <v>31642403</v>
      </c>
      <c r="N528" s="49">
        <v>45327</v>
      </c>
      <c r="O528" s="4">
        <v>2024</v>
      </c>
      <c r="P528" s="284">
        <v>2024</v>
      </c>
      <c r="Q528" s="6">
        <v>936</v>
      </c>
      <c r="R528" s="839"/>
      <c r="S528" s="11" t="s">
        <v>6353</v>
      </c>
      <c r="T528" s="7"/>
      <c r="U528" s="8" t="s">
        <v>12</v>
      </c>
      <c r="V528" s="8"/>
    </row>
    <row r="529" spans="1:22" s="9" customFormat="1" ht="58.5" customHeight="1" thickBot="1">
      <c r="A529" s="835" t="s">
        <v>840</v>
      </c>
      <c r="B529" s="4" t="s">
        <v>6338</v>
      </c>
      <c r="C529" s="11" t="s">
        <v>6354</v>
      </c>
      <c r="D529" s="610" t="s">
        <v>6350</v>
      </c>
      <c r="E529" s="834" t="s">
        <v>6355</v>
      </c>
      <c r="F529" s="31" t="s">
        <v>446</v>
      </c>
      <c r="G529" s="31" t="s">
        <v>485</v>
      </c>
      <c r="H529" s="31" t="s">
        <v>486</v>
      </c>
      <c r="I529" s="12" t="s">
        <v>487</v>
      </c>
      <c r="J529" s="4" t="s">
        <v>2327</v>
      </c>
      <c r="K529" s="4" t="s">
        <v>847</v>
      </c>
      <c r="L529" s="4" t="s">
        <v>6356</v>
      </c>
      <c r="M529" s="4" t="s">
        <v>6357</v>
      </c>
      <c r="N529" s="49">
        <v>45436</v>
      </c>
      <c r="O529" s="4">
        <v>2024</v>
      </c>
      <c r="P529" s="284">
        <v>2024</v>
      </c>
      <c r="Q529" s="6">
        <v>6378</v>
      </c>
      <c r="R529" s="839"/>
      <c r="S529" s="11" t="s">
        <v>6358</v>
      </c>
      <c r="T529" s="7"/>
      <c r="U529" s="8" t="s">
        <v>12</v>
      </c>
      <c r="V529" s="8"/>
    </row>
    <row r="530" spans="1:22" s="9" customFormat="1" ht="50.25" customHeight="1" thickBot="1">
      <c r="A530" s="835" t="s">
        <v>840</v>
      </c>
      <c r="B530" s="4" t="s">
        <v>6338</v>
      </c>
      <c r="C530" s="11" t="s">
        <v>6359</v>
      </c>
      <c r="D530" s="610" t="s">
        <v>6360</v>
      </c>
      <c r="E530" s="834" t="s">
        <v>6361</v>
      </c>
      <c r="F530" s="31" t="s">
        <v>446</v>
      </c>
      <c r="G530" s="31" t="s">
        <v>485</v>
      </c>
      <c r="H530" s="31" t="s">
        <v>486</v>
      </c>
      <c r="I530" s="12" t="s">
        <v>487</v>
      </c>
      <c r="J530" s="4" t="s">
        <v>2327</v>
      </c>
      <c r="K530" s="4" t="s">
        <v>847</v>
      </c>
      <c r="L530" s="4" t="s">
        <v>6362</v>
      </c>
      <c r="M530" s="4">
        <v>25134868</v>
      </c>
      <c r="N530" s="49">
        <v>45265</v>
      </c>
      <c r="O530" s="4">
        <v>2024</v>
      </c>
      <c r="P530" s="284">
        <v>2024</v>
      </c>
      <c r="Q530" s="6">
        <v>200</v>
      </c>
      <c r="R530" s="839"/>
      <c r="S530" s="11" t="s">
        <v>6363</v>
      </c>
      <c r="T530" s="7"/>
      <c r="U530" s="8" t="s">
        <v>12</v>
      </c>
      <c r="V530" s="8"/>
    </row>
    <row r="531" spans="1:22" s="9" customFormat="1" ht="43.5" customHeight="1" thickBot="1">
      <c r="A531" s="835" t="s">
        <v>840</v>
      </c>
      <c r="B531" s="4" t="s">
        <v>6338</v>
      </c>
      <c r="C531" s="11" t="s">
        <v>6364</v>
      </c>
      <c r="D531" s="610" t="s">
        <v>6365</v>
      </c>
      <c r="E531" s="834" t="s">
        <v>6366</v>
      </c>
      <c r="F531" s="31" t="s">
        <v>446</v>
      </c>
      <c r="G531" s="31" t="s">
        <v>485</v>
      </c>
      <c r="H531" s="31" t="s">
        <v>486</v>
      </c>
      <c r="I531" s="12" t="s">
        <v>487</v>
      </c>
      <c r="J531" s="4" t="s">
        <v>2327</v>
      </c>
      <c r="K531" s="4" t="s">
        <v>847</v>
      </c>
      <c r="L531" s="4" t="s">
        <v>6367</v>
      </c>
      <c r="M531" s="4">
        <v>31642403</v>
      </c>
      <c r="N531" s="49">
        <v>45400</v>
      </c>
      <c r="O531" s="4">
        <v>2024</v>
      </c>
      <c r="P531" s="4">
        <v>2024</v>
      </c>
      <c r="Q531" s="6">
        <v>300</v>
      </c>
      <c r="R531" s="839"/>
      <c r="S531" s="11" t="s">
        <v>6368</v>
      </c>
      <c r="T531" s="7"/>
      <c r="U531" s="8" t="s">
        <v>12</v>
      </c>
      <c r="V531" s="8"/>
    </row>
    <row r="532" spans="1:22" s="9" customFormat="1" ht="55.5" customHeight="1" thickBot="1">
      <c r="A532" s="835" t="s">
        <v>840</v>
      </c>
      <c r="B532" s="4" t="s">
        <v>6338</v>
      </c>
      <c r="C532" s="4" t="s">
        <v>6369</v>
      </c>
      <c r="D532" s="610" t="s">
        <v>6370</v>
      </c>
      <c r="E532" s="834" t="s">
        <v>6371</v>
      </c>
      <c r="F532" s="31" t="s">
        <v>446</v>
      </c>
      <c r="G532" s="31" t="s">
        <v>485</v>
      </c>
      <c r="H532" s="31" t="s">
        <v>486</v>
      </c>
      <c r="I532" s="12" t="s">
        <v>487</v>
      </c>
      <c r="J532" s="4" t="s">
        <v>2327</v>
      </c>
      <c r="K532" s="4" t="s">
        <v>847</v>
      </c>
      <c r="L532" s="4" t="s">
        <v>6372</v>
      </c>
      <c r="M532" s="4">
        <v>35927259</v>
      </c>
      <c r="N532" s="49">
        <v>45378</v>
      </c>
      <c r="O532" s="4">
        <v>2024</v>
      </c>
      <c r="P532" s="4">
        <v>2024</v>
      </c>
      <c r="Q532" s="6">
        <v>12312</v>
      </c>
      <c r="R532" s="839"/>
      <c r="S532" s="4" t="s">
        <v>6373</v>
      </c>
      <c r="T532" s="7"/>
      <c r="U532" s="8" t="s">
        <v>12</v>
      </c>
      <c r="V532" s="8"/>
    </row>
    <row r="533" spans="1:22" s="9" customFormat="1" ht="38.25" customHeight="1" thickBot="1">
      <c r="A533" s="835" t="s">
        <v>840</v>
      </c>
      <c r="B533" s="4" t="s">
        <v>6338</v>
      </c>
      <c r="C533" s="4" t="s">
        <v>6374</v>
      </c>
      <c r="D533" s="610" t="s">
        <v>6375</v>
      </c>
      <c r="E533" s="834" t="s">
        <v>6376</v>
      </c>
      <c r="F533" s="31" t="s">
        <v>446</v>
      </c>
      <c r="G533" s="31" t="s">
        <v>485</v>
      </c>
      <c r="H533" s="31" t="s">
        <v>486</v>
      </c>
      <c r="I533" s="12" t="s">
        <v>487</v>
      </c>
      <c r="J533" s="4" t="s">
        <v>2327</v>
      </c>
      <c r="K533" s="4" t="s">
        <v>847</v>
      </c>
      <c r="L533" s="4" t="s">
        <v>6377</v>
      </c>
      <c r="M533" s="4">
        <v>54434912</v>
      </c>
      <c r="N533" s="49">
        <v>45491</v>
      </c>
      <c r="O533" s="4">
        <v>2024</v>
      </c>
      <c r="P533" s="4">
        <v>2024</v>
      </c>
      <c r="Q533" s="6">
        <v>420</v>
      </c>
      <c r="R533" s="839"/>
      <c r="S533" s="4" t="s">
        <v>6378</v>
      </c>
      <c r="T533" s="7"/>
      <c r="U533" s="8" t="s">
        <v>12</v>
      </c>
      <c r="V533" s="8"/>
    </row>
    <row r="534" spans="1:22" s="9" customFormat="1" ht="57" customHeight="1" thickBot="1">
      <c r="A534" s="835" t="s">
        <v>840</v>
      </c>
      <c r="B534" s="4" t="s">
        <v>6338</v>
      </c>
      <c r="C534" s="4" t="s">
        <v>6369</v>
      </c>
      <c r="D534" s="610" t="s">
        <v>6370</v>
      </c>
      <c r="E534" s="834" t="s">
        <v>6379</v>
      </c>
      <c r="F534" s="31" t="s">
        <v>446</v>
      </c>
      <c r="G534" s="31" t="s">
        <v>485</v>
      </c>
      <c r="H534" s="31" t="s">
        <v>486</v>
      </c>
      <c r="I534" s="12" t="s">
        <v>487</v>
      </c>
      <c r="J534" s="4" t="s">
        <v>2327</v>
      </c>
      <c r="K534" s="4" t="s">
        <v>847</v>
      </c>
      <c r="L534" s="4" t="s">
        <v>6372</v>
      </c>
      <c r="M534" s="4">
        <v>35927259</v>
      </c>
      <c r="N534" s="49">
        <v>45499</v>
      </c>
      <c r="O534" s="4">
        <v>2024</v>
      </c>
      <c r="P534" s="4">
        <v>2024</v>
      </c>
      <c r="Q534" s="6">
        <v>5700</v>
      </c>
      <c r="R534" s="839"/>
      <c r="S534" s="4" t="s">
        <v>6373</v>
      </c>
      <c r="T534" s="7"/>
      <c r="U534" s="8" t="s">
        <v>12</v>
      </c>
      <c r="V534" s="8"/>
    </row>
    <row r="535" spans="1:22" s="9" customFormat="1" ht="53.25" customHeight="1" thickBot="1">
      <c r="A535" s="835" t="s">
        <v>840</v>
      </c>
      <c r="B535" s="4" t="s">
        <v>6338</v>
      </c>
      <c r="C535" s="4" t="s">
        <v>6380</v>
      </c>
      <c r="D535" s="610" t="s">
        <v>6381</v>
      </c>
      <c r="E535" s="834" t="s">
        <v>6382</v>
      </c>
      <c r="F535" s="31" t="s">
        <v>446</v>
      </c>
      <c r="G535" s="31" t="s">
        <v>485</v>
      </c>
      <c r="H535" s="31" t="s">
        <v>486</v>
      </c>
      <c r="I535" s="12" t="s">
        <v>487</v>
      </c>
      <c r="J535" s="4" t="s">
        <v>2327</v>
      </c>
      <c r="K535" s="4" t="s">
        <v>847</v>
      </c>
      <c r="L535" s="4" t="s">
        <v>6383</v>
      </c>
      <c r="M535" s="660" t="s">
        <v>6384</v>
      </c>
      <c r="N535" s="49">
        <v>45328</v>
      </c>
      <c r="O535" s="4">
        <v>2024</v>
      </c>
      <c r="P535" s="4">
        <v>2024</v>
      </c>
      <c r="Q535" s="6">
        <v>500</v>
      </c>
      <c r="R535" s="839"/>
      <c r="S535" s="4" t="s">
        <v>6385</v>
      </c>
      <c r="T535" s="7"/>
      <c r="U535" s="8" t="s">
        <v>12</v>
      </c>
      <c r="V535" s="8"/>
    </row>
    <row r="536" spans="1:22" s="9" customFormat="1" ht="54" customHeight="1" thickBot="1">
      <c r="A536" s="835" t="s">
        <v>840</v>
      </c>
      <c r="B536" s="4" t="s">
        <v>6338</v>
      </c>
      <c r="C536" s="276" t="s">
        <v>6386</v>
      </c>
      <c r="D536" s="827" t="s">
        <v>6381</v>
      </c>
      <c r="E536" s="828" t="s">
        <v>6387</v>
      </c>
      <c r="F536" s="31" t="s">
        <v>446</v>
      </c>
      <c r="G536" s="31" t="s">
        <v>485</v>
      </c>
      <c r="H536" s="31" t="s">
        <v>486</v>
      </c>
      <c r="I536" s="12" t="s">
        <v>487</v>
      </c>
      <c r="J536" s="4" t="s">
        <v>2327</v>
      </c>
      <c r="K536" s="4" t="s">
        <v>847</v>
      </c>
      <c r="L536" s="4" t="s">
        <v>6388</v>
      </c>
      <c r="M536" s="4">
        <v>26232511</v>
      </c>
      <c r="N536" s="49">
        <v>45406</v>
      </c>
      <c r="O536" s="4">
        <v>2024</v>
      </c>
      <c r="P536" s="4">
        <v>2024</v>
      </c>
      <c r="Q536" s="6">
        <v>6363</v>
      </c>
      <c r="R536" s="826"/>
      <c r="S536" s="276" t="s">
        <v>6389</v>
      </c>
      <c r="T536" s="7"/>
      <c r="U536" s="8" t="s">
        <v>12</v>
      </c>
      <c r="V536" s="8"/>
    </row>
    <row r="537" spans="1:22" s="9" customFormat="1" ht="60" customHeight="1" thickBot="1">
      <c r="A537" s="835" t="s">
        <v>840</v>
      </c>
      <c r="B537" s="4" t="s">
        <v>6338</v>
      </c>
      <c r="C537" s="276" t="s">
        <v>6390</v>
      </c>
      <c r="D537" s="827" t="s">
        <v>6381</v>
      </c>
      <c r="E537" s="828" t="s">
        <v>6391</v>
      </c>
      <c r="F537" s="31" t="s">
        <v>446</v>
      </c>
      <c r="G537" s="31" t="s">
        <v>485</v>
      </c>
      <c r="H537" s="31" t="s">
        <v>486</v>
      </c>
      <c r="I537" s="12" t="s">
        <v>487</v>
      </c>
      <c r="J537" s="4" t="s">
        <v>2327</v>
      </c>
      <c r="K537" s="4" t="s">
        <v>847</v>
      </c>
      <c r="L537" s="4" t="s">
        <v>6392</v>
      </c>
      <c r="M537" s="4">
        <v>36316989</v>
      </c>
      <c r="N537" s="49">
        <v>45352</v>
      </c>
      <c r="O537" s="4">
        <v>2024</v>
      </c>
      <c r="P537" s="4">
        <v>2024</v>
      </c>
      <c r="Q537" s="6">
        <v>375</v>
      </c>
      <c r="R537" s="826"/>
      <c r="S537" s="276" t="s">
        <v>6393</v>
      </c>
      <c r="T537" s="7"/>
      <c r="U537" s="8" t="s">
        <v>12</v>
      </c>
      <c r="V537" s="8"/>
    </row>
    <row r="538" spans="1:22" s="9" customFormat="1" ht="53.25" customHeight="1" thickBot="1">
      <c r="A538" s="835" t="s">
        <v>840</v>
      </c>
      <c r="B538" s="4" t="s">
        <v>6338</v>
      </c>
      <c r="C538" s="276" t="s">
        <v>6394</v>
      </c>
      <c r="D538" s="827" t="s">
        <v>6381</v>
      </c>
      <c r="E538" s="828" t="s">
        <v>6395</v>
      </c>
      <c r="F538" s="31" t="s">
        <v>446</v>
      </c>
      <c r="G538" s="31" t="s">
        <v>485</v>
      </c>
      <c r="H538" s="31" t="s">
        <v>486</v>
      </c>
      <c r="I538" s="12" t="s">
        <v>487</v>
      </c>
      <c r="J538" s="4" t="s">
        <v>2327</v>
      </c>
      <c r="K538" s="4" t="s">
        <v>847</v>
      </c>
      <c r="L538" s="4" t="s">
        <v>6396</v>
      </c>
      <c r="M538" s="4">
        <v>35772204</v>
      </c>
      <c r="N538" s="49">
        <v>45387</v>
      </c>
      <c r="O538" s="4">
        <v>2024</v>
      </c>
      <c r="P538" s="4">
        <v>2024</v>
      </c>
      <c r="Q538" s="6">
        <v>593</v>
      </c>
      <c r="R538" s="826"/>
      <c r="S538" s="276" t="s">
        <v>6397</v>
      </c>
      <c r="T538" s="7"/>
      <c r="U538" s="8" t="s">
        <v>12</v>
      </c>
      <c r="V538" s="8"/>
    </row>
    <row r="539" spans="1:22" s="9" customFormat="1" ht="62.25" customHeight="1" thickBot="1">
      <c r="A539" s="835" t="s">
        <v>840</v>
      </c>
      <c r="B539" s="4" t="s">
        <v>6338</v>
      </c>
      <c r="C539" s="276" t="s">
        <v>6398</v>
      </c>
      <c r="D539" s="827" t="s">
        <v>6365</v>
      </c>
      <c r="E539" s="828" t="s">
        <v>6399</v>
      </c>
      <c r="F539" s="31" t="s">
        <v>446</v>
      </c>
      <c r="G539" s="31" t="s">
        <v>485</v>
      </c>
      <c r="H539" s="31" t="s">
        <v>486</v>
      </c>
      <c r="I539" s="12" t="s">
        <v>487</v>
      </c>
      <c r="J539" s="4" t="s">
        <v>2327</v>
      </c>
      <c r="K539" s="4" t="s">
        <v>847</v>
      </c>
      <c r="L539" s="4" t="s">
        <v>6400</v>
      </c>
      <c r="M539" s="4">
        <v>36522457</v>
      </c>
      <c r="N539" s="49">
        <v>45427</v>
      </c>
      <c r="O539" s="4">
        <v>2024</v>
      </c>
      <c r="P539" s="4">
        <v>2024</v>
      </c>
      <c r="Q539" s="6">
        <v>10080</v>
      </c>
      <c r="R539" s="826"/>
      <c r="S539" s="276" t="s">
        <v>6401</v>
      </c>
      <c r="T539" s="7"/>
      <c r="U539" s="8" t="s">
        <v>12</v>
      </c>
      <c r="V539" s="8"/>
    </row>
    <row r="540" spans="1:22" s="9" customFormat="1" ht="57" customHeight="1" thickBot="1">
      <c r="A540" s="835" t="s">
        <v>840</v>
      </c>
      <c r="B540" s="4" t="s">
        <v>6338</v>
      </c>
      <c r="C540" s="276" t="s">
        <v>6402</v>
      </c>
      <c r="D540" s="827" t="s">
        <v>6381</v>
      </c>
      <c r="E540" s="828" t="s">
        <v>6403</v>
      </c>
      <c r="F540" s="31" t="s">
        <v>446</v>
      </c>
      <c r="G540" s="31" t="s">
        <v>485</v>
      </c>
      <c r="H540" s="31" t="s">
        <v>486</v>
      </c>
      <c r="I540" s="12" t="s">
        <v>487</v>
      </c>
      <c r="J540" s="4" t="s">
        <v>2327</v>
      </c>
      <c r="K540" s="4" t="s">
        <v>847</v>
      </c>
      <c r="L540" s="4" t="s">
        <v>6404</v>
      </c>
      <c r="M540" s="4">
        <v>31642403</v>
      </c>
      <c r="N540" s="49">
        <v>45327</v>
      </c>
      <c r="O540" s="4">
        <v>2024</v>
      </c>
      <c r="P540" s="4">
        <v>2024</v>
      </c>
      <c r="Q540" s="6">
        <v>468</v>
      </c>
      <c r="R540" s="826"/>
      <c r="S540" s="276" t="s">
        <v>6405</v>
      </c>
      <c r="T540" s="7"/>
      <c r="U540" s="8" t="s">
        <v>12</v>
      </c>
      <c r="V540" s="8"/>
    </row>
    <row r="541" spans="1:22" s="9" customFormat="1" ht="48" customHeight="1" thickBot="1">
      <c r="A541" s="835" t="s">
        <v>840</v>
      </c>
      <c r="B541" s="4" t="s">
        <v>6338</v>
      </c>
      <c r="C541" s="276" t="s">
        <v>6406</v>
      </c>
      <c r="D541" s="827" t="s">
        <v>6340</v>
      </c>
      <c r="E541" s="828" t="s">
        <v>6407</v>
      </c>
      <c r="F541" s="31" t="s">
        <v>446</v>
      </c>
      <c r="G541" s="31" t="s">
        <v>485</v>
      </c>
      <c r="H541" s="31" t="s">
        <v>486</v>
      </c>
      <c r="I541" s="12" t="s">
        <v>487</v>
      </c>
      <c r="J541" s="4" t="s">
        <v>2327</v>
      </c>
      <c r="K541" s="4" t="s">
        <v>847</v>
      </c>
      <c r="L541" s="4" t="s">
        <v>6408</v>
      </c>
      <c r="M541" s="5" t="s">
        <v>6409</v>
      </c>
      <c r="N541" s="49">
        <v>45370</v>
      </c>
      <c r="O541" s="4">
        <v>2024</v>
      </c>
      <c r="P541" s="4">
        <v>2024</v>
      </c>
      <c r="Q541" s="6">
        <v>390</v>
      </c>
      <c r="R541" s="826"/>
      <c r="S541" s="276" t="s">
        <v>6410</v>
      </c>
      <c r="T541" s="7"/>
      <c r="U541" s="8" t="s">
        <v>12</v>
      </c>
      <c r="V541" s="8"/>
    </row>
    <row r="542" spans="1:22" s="9" customFormat="1" ht="47.25" customHeight="1" thickBot="1">
      <c r="A542" s="835" t="s">
        <v>840</v>
      </c>
      <c r="B542" s="4" t="s">
        <v>6338</v>
      </c>
      <c r="C542" s="276" t="s">
        <v>6411</v>
      </c>
      <c r="D542" s="827" t="s">
        <v>6381</v>
      </c>
      <c r="E542" s="828" t="s">
        <v>6412</v>
      </c>
      <c r="F542" s="31" t="s">
        <v>446</v>
      </c>
      <c r="G542" s="31" t="s">
        <v>485</v>
      </c>
      <c r="H542" s="31" t="s">
        <v>486</v>
      </c>
      <c r="I542" s="12" t="s">
        <v>487</v>
      </c>
      <c r="J542" s="4" t="s">
        <v>2327</v>
      </c>
      <c r="K542" s="4" t="s">
        <v>847</v>
      </c>
      <c r="L542" s="4" t="s">
        <v>6404</v>
      </c>
      <c r="M542" s="4">
        <v>31642403</v>
      </c>
      <c r="N542" s="49">
        <v>45540</v>
      </c>
      <c r="O542" s="4">
        <v>2024</v>
      </c>
      <c r="P542" s="4">
        <v>2024</v>
      </c>
      <c r="Q542" s="6">
        <v>624</v>
      </c>
      <c r="R542" s="826"/>
      <c r="S542" s="276" t="s">
        <v>6405</v>
      </c>
      <c r="T542" s="7"/>
      <c r="U542" s="8" t="s">
        <v>12</v>
      </c>
      <c r="V542" s="8"/>
    </row>
    <row r="543" spans="1:22" s="9" customFormat="1" ht="63" thickBot="1">
      <c r="A543" s="1" t="s">
        <v>840</v>
      </c>
      <c r="B543" s="47" t="s">
        <v>6242</v>
      </c>
      <c r="C543" s="3" t="s">
        <v>6243</v>
      </c>
      <c r="D543" s="3" t="s">
        <v>6244</v>
      </c>
      <c r="E543" s="4">
        <v>3240000037</v>
      </c>
      <c r="F543" s="31" t="s">
        <v>446</v>
      </c>
      <c r="G543" s="31" t="s">
        <v>565</v>
      </c>
      <c r="H543" s="31" t="s">
        <v>1942</v>
      </c>
      <c r="I543" s="12" t="s">
        <v>567</v>
      </c>
      <c r="J543" s="4" t="s">
        <v>2327</v>
      </c>
      <c r="K543" s="4" t="s">
        <v>847</v>
      </c>
      <c r="L543" s="4" t="s">
        <v>6245</v>
      </c>
      <c r="M543" s="4">
        <v>36351156</v>
      </c>
      <c r="N543" s="10">
        <v>45316</v>
      </c>
      <c r="O543" s="5">
        <v>2024</v>
      </c>
      <c r="P543" s="5">
        <v>2024</v>
      </c>
      <c r="Q543" s="6">
        <v>240</v>
      </c>
      <c r="R543" s="4"/>
      <c r="S543" s="4" t="s">
        <v>6246</v>
      </c>
      <c r="T543" s="4"/>
      <c r="U543" s="8" t="s">
        <v>12</v>
      </c>
      <c r="V543" s="8" t="s">
        <v>2284</v>
      </c>
    </row>
    <row r="544" spans="1:22" s="9" customFormat="1" ht="87.5">
      <c r="A544" s="1" t="s">
        <v>855</v>
      </c>
      <c r="B544" s="2" t="s">
        <v>856</v>
      </c>
      <c r="C544" s="3" t="s">
        <v>6609</v>
      </c>
      <c r="D544" s="3" t="s">
        <v>6610</v>
      </c>
      <c r="E544" s="4" t="s">
        <v>6611</v>
      </c>
      <c r="F544" s="170" t="s">
        <v>446</v>
      </c>
      <c r="G544" s="170" t="s">
        <v>447</v>
      </c>
      <c r="H544" s="170" t="s">
        <v>6612</v>
      </c>
      <c r="I544" s="178" t="s">
        <v>860</v>
      </c>
      <c r="J544" s="4" t="s">
        <v>6613</v>
      </c>
      <c r="K544" s="4"/>
      <c r="L544" s="4" t="s">
        <v>6614</v>
      </c>
      <c r="M544" s="561">
        <v>31685340</v>
      </c>
      <c r="N544" s="844">
        <v>45131</v>
      </c>
      <c r="O544" s="845">
        <v>2023</v>
      </c>
      <c r="P544" s="5">
        <v>2023</v>
      </c>
      <c r="Q544" s="6">
        <v>4500</v>
      </c>
      <c r="R544" s="4" t="s">
        <v>6615</v>
      </c>
      <c r="S544" s="4" t="s">
        <v>6616</v>
      </c>
      <c r="T544" s="11"/>
      <c r="U544" s="8" t="s">
        <v>12</v>
      </c>
      <c r="V544" s="8"/>
    </row>
    <row r="545" spans="1:22" s="9" customFormat="1" ht="87.5">
      <c r="A545" s="1" t="s">
        <v>855</v>
      </c>
      <c r="B545" s="2" t="s">
        <v>856</v>
      </c>
      <c r="C545" s="3" t="s">
        <v>6617</v>
      </c>
      <c r="D545" s="3" t="s">
        <v>6618</v>
      </c>
      <c r="E545" s="4" t="s">
        <v>6619</v>
      </c>
      <c r="F545" s="170" t="s">
        <v>246</v>
      </c>
      <c r="G545" s="170" t="s">
        <v>879</v>
      </c>
      <c r="H545" s="170" t="s">
        <v>889</v>
      </c>
      <c r="I545" s="178" t="s">
        <v>124</v>
      </c>
      <c r="J545" s="4" t="s">
        <v>6620</v>
      </c>
      <c r="K545" s="4"/>
      <c r="L545" s="4" t="s">
        <v>6621</v>
      </c>
      <c r="M545" s="561">
        <v>36199222</v>
      </c>
      <c r="N545" s="844">
        <v>43818</v>
      </c>
      <c r="O545" s="845">
        <v>2019</v>
      </c>
      <c r="P545" s="5">
        <v>2025</v>
      </c>
      <c r="Q545" s="6">
        <v>6000</v>
      </c>
      <c r="R545" s="4"/>
      <c r="S545" s="4" t="s">
        <v>6622</v>
      </c>
      <c r="T545" s="11"/>
      <c r="U545" s="8" t="s">
        <v>12</v>
      </c>
      <c r="V545" s="8"/>
    </row>
    <row r="546" spans="1:22" s="9" customFormat="1" ht="50">
      <c r="A546" s="1" t="s">
        <v>855</v>
      </c>
      <c r="B546" s="2" t="s">
        <v>856</v>
      </c>
      <c r="C546" s="3" t="s">
        <v>6623</v>
      </c>
      <c r="D546" s="3" t="s">
        <v>6624</v>
      </c>
      <c r="E546" s="4" t="s">
        <v>6625</v>
      </c>
      <c r="F546" s="170" t="s">
        <v>446</v>
      </c>
      <c r="G546" s="170" t="s">
        <v>447</v>
      </c>
      <c r="H546" s="170" t="s">
        <v>6612</v>
      </c>
      <c r="I546" s="178" t="s">
        <v>860</v>
      </c>
      <c r="J546" s="4" t="s">
        <v>2327</v>
      </c>
      <c r="K546" s="4"/>
      <c r="L546" s="4" t="s">
        <v>6626</v>
      </c>
      <c r="M546" s="561">
        <v>36198749</v>
      </c>
      <c r="N546" s="844">
        <v>45418</v>
      </c>
      <c r="O546" s="845">
        <v>2024</v>
      </c>
      <c r="P546" s="5">
        <v>2024</v>
      </c>
      <c r="Q546" s="6">
        <v>1100</v>
      </c>
      <c r="R546" s="4"/>
      <c r="S546" s="4" t="s">
        <v>6627</v>
      </c>
      <c r="T546" s="11"/>
      <c r="U546" s="8" t="s">
        <v>12</v>
      </c>
      <c r="V546" s="8"/>
    </row>
    <row r="547" spans="1:22" s="9" customFormat="1" ht="50">
      <c r="A547" s="1" t="s">
        <v>855</v>
      </c>
      <c r="B547" s="2" t="s">
        <v>856</v>
      </c>
      <c r="C547" s="3" t="s">
        <v>6628</v>
      </c>
      <c r="D547" s="3" t="s">
        <v>6624</v>
      </c>
      <c r="E547" s="4" t="s">
        <v>6625</v>
      </c>
      <c r="F547" s="170" t="s">
        <v>446</v>
      </c>
      <c r="G547" s="170" t="s">
        <v>447</v>
      </c>
      <c r="H547" s="170" t="s">
        <v>6612</v>
      </c>
      <c r="I547" s="178" t="s">
        <v>860</v>
      </c>
      <c r="J547" s="4" t="s">
        <v>2327</v>
      </c>
      <c r="K547" s="4"/>
      <c r="L547" s="4" t="s">
        <v>6626</v>
      </c>
      <c r="M547" s="561">
        <v>36198749</v>
      </c>
      <c r="N547" s="844">
        <v>45370</v>
      </c>
      <c r="O547" s="845">
        <v>2024</v>
      </c>
      <c r="P547" s="5">
        <v>2024</v>
      </c>
      <c r="Q547" s="6">
        <v>1100</v>
      </c>
      <c r="R547" s="4"/>
      <c r="S547" s="4" t="s">
        <v>6629</v>
      </c>
      <c r="T547" s="11"/>
      <c r="U547" s="8" t="s">
        <v>12</v>
      </c>
      <c r="V547" s="8"/>
    </row>
    <row r="548" spans="1:22" s="9" customFormat="1" ht="87.5">
      <c r="A548" s="1" t="s">
        <v>855</v>
      </c>
      <c r="B548" s="2" t="s">
        <v>856</v>
      </c>
      <c r="C548" s="3" t="s">
        <v>6630</v>
      </c>
      <c r="D548" s="3" t="s">
        <v>6624</v>
      </c>
      <c r="E548" s="4" t="s">
        <v>6631</v>
      </c>
      <c r="F548" s="170" t="s">
        <v>446</v>
      </c>
      <c r="G548" s="170" t="s">
        <v>447</v>
      </c>
      <c r="H548" s="170" t="s">
        <v>6612</v>
      </c>
      <c r="I548" s="178" t="s">
        <v>860</v>
      </c>
      <c r="J548" s="4" t="s">
        <v>2327</v>
      </c>
      <c r="K548" s="4"/>
      <c r="L548" s="4" t="s">
        <v>6632</v>
      </c>
      <c r="M548" s="561">
        <v>36706311</v>
      </c>
      <c r="N548" s="844">
        <v>45504</v>
      </c>
      <c r="O548" s="845">
        <v>2024</v>
      </c>
      <c r="P548" s="5">
        <v>2024</v>
      </c>
      <c r="Q548" s="6">
        <v>1100</v>
      </c>
      <c r="R548" s="4"/>
      <c r="S548" s="4" t="s">
        <v>6633</v>
      </c>
      <c r="T548" s="11"/>
      <c r="U548" s="8" t="s">
        <v>12</v>
      </c>
      <c r="V548" s="8"/>
    </row>
    <row r="549" spans="1:22" s="9" customFormat="1" ht="50">
      <c r="A549" s="1" t="s">
        <v>855</v>
      </c>
      <c r="B549" s="2" t="s">
        <v>856</v>
      </c>
      <c r="C549" s="3" t="s">
        <v>6634</v>
      </c>
      <c r="D549" s="3" t="s">
        <v>6635</v>
      </c>
      <c r="E549" s="4" t="s">
        <v>6636</v>
      </c>
      <c r="F549" s="170" t="s">
        <v>446</v>
      </c>
      <c r="G549" s="170" t="s">
        <v>447</v>
      </c>
      <c r="H549" s="170" t="s">
        <v>6612</v>
      </c>
      <c r="I549" s="178" t="s">
        <v>860</v>
      </c>
      <c r="J549" s="4" t="s">
        <v>2327</v>
      </c>
      <c r="K549" s="4"/>
      <c r="L549" s="4" t="s">
        <v>6626</v>
      </c>
      <c r="M549" s="561">
        <v>36198749</v>
      </c>
      <c r="N549" s="844">
        <v>45370</v>
      </c>
      <c r="O549" s="845">
        <v>2024</v>
      </c>
      <c r="P549" s="5">
        <v>2024</v>
      </c>
      <c r="Q549" s="6">
        <v>1100</v>
      </c>
      <c r="R549" s="4"/>
      <c r="S549" s="4" t="s">
        <v>6637</v>
      </c>
      <c r="T549" s="11"/>
      <c r="U549" s="8" t="s">
        <v>12</v>
      </c>
      <c r="V549" s="8"/>
    </row>
    <row r="550" spans="1:22" s="9" customFormat="1" ht="62.5">
      <c r="A550" s="1" t="s">
        <v>855</v>
      </c>
      <c r="B550" s="2" t="s">
        <v>856</v>
      </c>
      <c r="C550" s="3" t="s">
        <v>6638</v>
      </c>
      <c r="D550" s="3" t="s">
        <v>6639</v>
      </c>
      <c r="E550" s="4" t="s">
        <v>6640</v>
      </c>
      <c r="F550" s="170" t="s">
        <v>446</v>
      </c>
      <c r="G550" s="170" t="s">
        <v>447</v>
      </c>
      <c r="H550" s="170" t="s">
        <v>868</v>
      </c>
      <c r="I550" s="178" t="s">
        <v>860</v>
      </c>
      <c r="J550" s="4" t="s">
        <v>2327</v>
      </c>
      <c r="K550" s="4"/>
      <c r="L550" s="4" t="s">
        <v>5340</v>
      </c>
      <c r="M550" s="561">
        <v>214973</v>
      </c>
      <c r="N550" s="844">
        <v>45343</v>
      </c>
      <c r="O550" s="845">
        <v>2024</v>
      </c>
      <c r="P550" s="5">
        <v>2024</v>
      </c>
      <c r="Q550" s="6">
        <v>1950</v>
      </c>
      <c r="R550" s="4"/>
      <c r="S550" s="4" t="s">
        <v>6641</v>
      </c>
      <c r="T550" s="11"/>
      <c r="U550" s="8" t="s">
        <v>12</v>
      </c>
      <c r="V550" s="8"/>
    </row>
    <row r="551" spans="1:22" s="9" customFormat="1" ht="62.5">
      <c r="A551" s="1" t="s">
        <v>855</v>
      </c>
      <c r="B551" s="2" t="s">
        <v>856</v>
      </c>
      <c r="C551" s="3" t="s">
        <v>6642</v>
      </c>
      <c r="D551" s="3" t="s">
        <v>6639</v>
      </c>
      <c r="E551" s="4" t="s">
        <v>6640</v>
      </c>
      <c r="F551" s="170" t="s">
        <v>446</v>
      </c>
      <c r="G551" s="170" t="s">
        <v>447</v>
      </c>
      <c r="H551" s="170" t="s">
        <v>868</v>
      </c>
      <c r="I551" s="178" t="s">
        <v>860</v>
      </c>
      <c r="J551" s="4" t="s">
        <v>2327</v>
      </c>
      <c r="K551" s="4"/>
      <c r="L551" s="4" t="s">
        <v>5340</v>
      </c>
      <c r="M551" s="561">
        <v>214973</v>
      </c>
      <c r="N551" s="844">
        <v>45343</v>
      </c>
      <c r="O551" s="845">
        <v>2024</v>
      </c>
      <c r="P551" s="5">
        <v>2024</v>
      </c>
      <c r="Q551" s="6">
        <v>1950</v>
      </c>
      <c r="R551" s="4"/>
      <c r="S551" s="4" t="s">
        <v>6643</v>
      </c>
      <c r="T551" s="11"/>
      <c r="U551" s="8" t="s">
        <v>12</v>
      </c>
      <c r="V551" s="8"/>
    </row>
    <row r="552" spans="1:22" s="9" customFormat="1" ht="62.5">
      <c r="A552" s="1" t="s">
        <v>855</v>
      </c>
      <c r="B552" s="2" t="s">
        <v>856</v>
      </c>
      <c r="C552" s="3" t="s">
        <v>6644</v>
      </c>
      <c r="D552" s="3" t="s">
        <v>867</v>
      </c>
      <c r="E552" s="4" t="s">
        <v>6645</v>
      </c>
      <c r="F552" s="170" t="s">
        <v>446</v>
      </c>
      <c r="G552" s="170" t="s">
        <v>485</v>
      </c>
      <c r="H552" s="170" t="s">
        <v>609</v>
      </c>
      <c r="I552" s="178" t="s">
        <v>860</v>
      </c>
      <c r="J552" s="4" t="s">
        <v>6646</v>
      </c>
      <c r="K552" s="4"/>
      <c r="L552" s="4" t="s">
        <v>6647</v>
      </c>
      <c r="M552" s="561">
        <v>36205214</v>
      </c>
      <c r="N552" s="844">
        <v>45089</v>
      </c>
      <c r="O552" s="845">
        <v>2023</v>
      </c>
      <c r="P552" s="5">
        <v>2023</v>
      </c>
      <c r="Q552" s="6">
        <v>6000</v>
      </c>
      <c r="R552" s="4"/>
      <c r="S552" s="4" t="s">
        <v>6648</v>
      </c>
      <c r="T552" s="11"/>
      <c r="U552" s="8" t="s">
        <v>12</v>
      </c>
      <c r="V552" s="8"/>
    </row>
    <row r="553" spans="1:22" s="9" customFormat="1" ht="50">
      <c r="A553" s="1" t="s">
        <v>855</v>
      </c>
      <c r="B553" s="2" t="s">
        <v>856</v>
      </c>
      <c r="C553" s="3" t="s">
        <v>6649</v>
      </c>
      <c r="D553" s="3" t="s">
        <v>867</v>
      </c>
      <c r="E553" s="4" t="s">
        <v>6650</v>
      </c>
      <c r="F553" s="170" t="s">
        <v>446</v>
      </c>
      <c r="G553" s="170" t="s">
        <v>447</v>
      </c>
      <c r="H553" s="170" t="s">
        <v>868</v>
      </c>
      <c r="I553" s="178" t="s">
        <v>860</v>
      </c>
      <c r="J553" s="4" t="s">
        <v>2327</v>
      </c>
      <c r="K553" s="4"/>
      <c r="L553" s="4" t="s">
        <v>6651</v>
      </c>
      <c r="M553" s="561">
        <v>52480194</v>
      </c>
      <c r="N553" s="844">
        <v>45607</v>
      </c>
      <c r="O553" s="845">
        <v>2024</v>
      </c>
      <c r="P553" s="5">
        <v>2024</v>
      </c>
      <c r="Q553" s="6">
        <v>1000</v>
      </c>
      <c r="R553" s="4"/>
      <c r="S553" s="4" t="s">
        <v>6652</v>
      </c>
      <c r="T553" s="11"/>
      <c r="U553" s="8" t="s">
        <v>12</v>
      </c>
      <c r="V553" s="8"/>
    </row>
    <row r="554" spans="1:22" s="9" customFormat="1" ht="50">
      <c r="A554" s="1" t="s">
        <v>855</v>
      </c>
      <c r="B554" s="2" t="s">
        <v>856</v>
      </c>
      <c r="C554" s="3" t="s">
        <v>6653</v>
      </c>
      <c r="D554" s="3" t="s">
        <v>6654</v>
      </c>
      <c r="E554" s="4" t="s">
        <v>6655</v>
      </c>
      <c r="F554" s="170" t="s">
        <v>446</v>
      </c>
      <c r="G554" s="170" t="s">
        <v>447</v>
      </c>
      <c r="H554" s="170" t="s">
        <v>868</v>
      </c>
      <c r="I554" s="178" t="s">
        <v>860</v>
      </c>
      <c r="J554" s="4" t="s">
        <v>6656</v>
      </c>
      <c r="K554" s="4"/>
      <c r="L554" s="4" t="s">
        <v>6657</v>
      </c>
      <c r="M554" s="561">
        <v>397610</v>
      </c>
      <c r="N554" s="844">
        <v>45252</v>
      </c>
      <c r="O554" s="845">
        <v>2023</v>
      </c>
      <c r="P554" s="5">
        <v>2024</v>
      </c>
      <c r="Q554" s="6">
        <v>16000</v>
      </c>
      <c r="R554" s="4"/>
      <c r="S554" s="4" t="s">
        <v>6658</v>
      </c>
      <c r="T554" s="11"/>
      <c r="U554" s="8" t="s">
        <v>12</v>
      </c>
      <c r="V554" s="8"/>
    </row>
    <row r="555" spans="1:22" s="9" customFormat="1" ht="62.5">
      <c r="A555" s="1" t="s">
        <v>855</v>
      </c>
      <c r="B555" s="2" t="s">
        <v>856</v>
      </c>
      <c r="C555" s="3" t="s">
        <v>6659</v>
      </c>
      <c r="D555" s="3" t="s">
        <v>858</v>
      </c>
      <c r="E555" s="4" t="s">
        <v>6660</v>
      </c>
      <c r="F555" s="170" t="s">
        <v>47</v>
      </c>
      <c r="G555" s="170" t="s">
        <v>48</v>
      </c>
      <c r="H555" s="170" t="s">
        <v>6661</v>
      </c>
      <c r="I555" s="178" t="s">
        <v>50</v>
      </c>
      <c r="J555" s="4" t="s">
        <v>2327</v>
      </c>
      <c r="K555" s="4"/>
      <c r="L555" s="4" t="s">
        <v>6662</v>
      </c>
      <c r="M555" s="561">
        <v>7574622</v>
      </c>
      <c r="N555" s="844">
        <v>45471</v>
      </c>
      <c r="O555" s="845">
        <v>2024</v>
      </c>
      <c r="P555" s="5">
        <v>2024</v>
      </c>
      <c r="Q555" s="6">
        <v>4990</v>
      </c>
      <c r="R555" s="4"/>
      <c r="S555" s="4" t="s">
        <v>6663</v>
      </c>
      <c r="T555" s="11"/>
      <c r="U555" s="8" t="s">
        <v>12</v>
      </c>
      <c r="V555" s="8"/>
    </row>
    <row r="556" spans="1:22" s="9" customFormat="1" ht="37.5">
      <c r="A556" s="1" t="s">
        <v>855</v>
      </c>
      <c r="B556" s="2" t="s">
        <v>856</v>
      </c>
      <c r="C556" s="3" t="s">
        <v>6664</v>
      </c>
      <c r="D556" s="3" t="s">
        <v>858</v>
      </c>
      <c r="E556" s="4" t="s">
        <v>6665</v>
      </c>
      <c r="F556" s="170" t="s">
        <v>47</v>
      </c>
      <c r="G556" s="170" t="s">
        <v>48</v>
      </c>
      <c r="H556" s="170" t="s">
        <v>6661</v>
      </c>
      <c r="I556" s="178" t="s">
        <v>50</v>
      </c>
      <c r="J556" s="4" t="s">
        <v>2327</v>
      </c>
      <c r="K556" s="4"/>
      <c r="L556" s="4" t="s">
        <v>6662</v>
      </c>
      <c r="M556" s="561">
        <v>7574622</v>
      </c>
      <c r="N556" s="844">
        <v>45386</v>
      </c>
      <c r="O556" s="845">
        <v>2024</v>
      </c>
      <c r="P556" s="5">
        <v>2024</v>
      </c>
      <c r="Q556" s="6">
        <v>4990</v>
      </c>
      <c r="R556" s="4"/>
      <c r="S556" s="4" t="s">
        <v>6666</v>
      </c>
      <c r="T556" s="11"/>
      <c r="U556" s="8" t="s">
        <v>12</v>
      </c>
      <c r="V556" s="8"/>
    </row>
    <row r="557" spans="1:22" s="9" customFormat="1" ht="87.5">
      <c r="A557" s="1" t="s">
        <v>855</v>
      </c>
      <c r="B557" s="2" t="s">
        <v>856</v>
      </c>
      <c r="C557" s="3" t="s">
        <v>6667</v>
      </c>
      <c r="D557" s="3" t="s">
        <v>867</v>
      </c>
      <c r="E557" s="4" t="s">
        <v>6668</v>
      </c>
      <c r="F557" s="170" t="s">
        <v>446</v>
      </c>
      <c r="G557" s="170" t="s">
        <v>447</v>
      </c>
      <c r="H557" s="170" t="s">
        <v>868</v>
      </c>
      <c r="I557" s="178" t="s">
        <v>860</v>
      </c>
      <c r="J557" s="4" t="s">
        <v>2327</v>
      </c>
      <c r="K557" s="4"/>
      <c r="L557" s="4" t="s">
        <v>6669</v>
      </c>
      <c r="M557" s="561">
        <v>13693671</v>
      </c>
      <c r="N557" s="844">
        <v>45237</v>
      </c>
      <c r="O557" s="845">
        <v>2023</v>
      </c>
      <c r="P557" s="5">
        <v>2023</v>
      </c>
      <c r="Q557" s="6">
        <v>3000</v>
      </c>
      <c r="R557" s="4" t="s">
        <v>6670</v>
      </c>
      <c r="S557" s="4" t="s">
        <v>6671</v>
      </c>
      <c r="T557" s="11"/>
      <c r="U557" s="8" t="s">
        <v>12</v>
      </c>
      <c r="V557" s="8"/>
    </row>
    <row r="558" spans="1:22" s="9" customFormat="1" ht="62.5">
      <c r="A558" s="1" t="s">
        <v>855</v>
      </c>
      <c r="B558" s="2" t="s">
        <v>856</v>
      </c>
      <c r="C558" s="3" t="s">
        <v>6672</v>
      </c>
      <c r="D558" s="3" t="s">
        <v>867</v>
      </c>
      <c r="E558" s="4" t="s">
        <v>6673</v>
      </c>
      <c r="F558" s="170" t="s">
        <v>446</v>
      </c>
      <c r="G558" s="170" t="s">
        <v>447</v>
      </c>
      <c r="H558" s="170" t="s">
        <v>868</v>
      </c>
      <c r="I558" s="178" t="s">
        <v>860</v>
      </c>
      <c r="J558" s="55" t="s">
        <v>6674</v>
      </c>
      <c r="K558" s="4"/>
      <c r="L558" s="4" t="s">
        <v>6675</v>
      </c>
      <c r="M558" s="561">
        <v>2739</v>
      </c>
      <c r="N558" s="844">
        <v>45482</v>
      </c>
      <c r="O558" s="845">
        <v>2024</v>
      </c>
      <c r="P558" s="5">
        <v>2024</v>
      </c>
      <c r="Q558" s="6">
        <v>80000</v>
      </c>
      <c r="R558" s="4"/>
      <c r="S558" s="4" t="s">
        <v>6676</v>
      </c>
      <c r="T558" s="11"/>
      <c r="U558" s="8" t="s">
        <v>12</v>
      </c>
      <c r="V558" s="8"/>
    </row>
    <row r="559" spans="1:22" s="9" customFormat="1" ht="75">
      <c r="A559" s="1" t="s">
        <v>855</v>
      </c>
      <c r="B559" s="2" t="s">
        <v>856</v>
      </c>
      <c r="C559" s="3" t="s">
        <v>6677</v>
      </c>
      <c r="D559" s="3" t="s">
        <v>867</v>
      </c>
      <c r="E559" s="4" t="s">
        <v>6673</v>
      </c>
      <c r="F559" s="170" t="s">
        <v>446</v>
      </c>
      <c r="G559" s="170" t="s">
        <v>447</v>
      </c>
      <c r="H559" s="170" t="s">
        <v>868</v>
      </c>
      <c r="I559" s="178" t="s">
        <v>860</v>
      </c>
      <c r="J559" s="55" t="s">
        <v>6678</v>
      </c>
      <c r="K559" s="4"/>
      <c r="L559" s="4" t="s">
        <v>6675</v>
      </c>
      <c r="M559" s="561">
        <v>2739</v>
      </c>
      <c r="N559" s="844">
        <v>45265</v>
      </c>
      <c r="O559" s="845">
        <v>2023</v>
      </c>
      <c r="P559" s="5">
        <v>2023</v>
      </c>
      <c r="Q559" s="6">
        <v>40000</v>
      </c>
      <c r="R559" s="4"/>
      <c r="S559" s="4" t="s">
        <v>6679</v>
      </c>
      <c r="T559" s="11"/>
      <c r="U559" s="8" t="s">
        <v>12</v>
      </c>
      <c r="V559" s="8"/>
    </row>
    <row r="560" spans="1:22" s="9" customFormat="1" ht="50">
      <c r="A560" s="1" t="s">
        <v>855</v>
      </c>
      <c r="B560" s="2" t="s">
        <v>1093</v>
      </c>
      <c r="C560" s="3" t="s">
        <v>6680</v>
      </c>
      <c r="D560" s="3" t="s">
        <v>6681</v>
      </c>
      <c r="E560" s="4" t="s">
        <v>6682</v>
      </c>
      <c r="F560" s="170" t="s">
        <v>446</v>
      </c>
      <c r="G560" s="170" t="s">
        <v>447</v>
      </c>
      <c r="H560" s="170" t="s">
        <v>868</v>
      </c>
      <c r="I560" s="178" t="s">
        <v>860</v>
      </c>
      <c r="J560" s="4" t="s">
        <v>6683</v>
      </c>
      <c r="K560" s="4"/>
      <c r="L560" s="4" t="s">
        <v>6684</v>
      </c>
      <c r="M560" s="561">
        <v>42258910</v>
      </c>
      <c r="N560" s="844">
        <v>45414</v>
      </c>
      <c r="O560" s="845">
        <v>2024</v>
      </c>
      <c r="P560" s="5">
        <v>2024</v>
      </c>
      <c r="Q560" s="6">
        <v>1300</v>
      </c>
      <c r="R560" s="4"/>
      <c r="S560" s="4"/>
      <c r="T560" s="11"/>
      <c r="U560" s="8" t="s">
        <v>2198</v>
      </c>
      <c r="V560" s="8" t="s">
        <v>6685</v>
      </c>
    </row>
    <row r="561" spans="1:22" s="9" customFormat="1" ht="50">
      <c r="A561" s="1" t="s">
        <v>855</v>
      </c>
      <c r="B561" s="2" t="s">
        <v>1093</v>
      </c>
      <c r="C561" s="3" t="s">
        <v>6686</v>
      </c>
      <c r="D561" s="3" t="s">
        <v>6687</v>
      </c>
      <c r="E561" s="4" t="s">
        <v>6688</v>
      </c>
      <c r="F561" s="170" t="s">
        <v>446</v>
      </c>
      <c r="G561" s="170" t="s">
        <v>447</v>
      </c>
      <c r="H561" s="170" t="s">
        <v>868</v>
      </c>
      <c r="I561" s="178" t="s">
        <v>860</v>
      </c>
      <c r="J561" s="4" t="s">
        <v>6683</v>
      </c>
      <c r="K561" s="4"/>
      <c r="L561" s="4" t="s">
        <v>6689</v>
      </c>
      <c r="M561" s="561" t="s">
        <v>6690</v>
      </c>
      <c r="N561" s="844">
        <v>45321</v>
      </c>
      <c r="O561" s="845">
        <v>2024</v>
      </c>
      <c r="P561" s="5">
        <v>2024</v>
      </c>
      <c r="Q561" s="6">
        <v>10000</v>
      </c>
      <c r="R561" s="4"/>
      <c r="S561" s="4"/>
      <c r="T561" s="11"/>
      <c r="U561" s="8" t="s">
        <v>2198</v>
      </c>
      <c r="V561" s="8" t="s">
        <v>6685</v>
      </c>
    </row>
    <row r="562" spans="1:22" s="9" customFormat="1" ht="37.5">
      <c r="A562" s="1" t="s">
        <v>855</v>
      </c>
      <c r="B562" s="2" t="s">
        <v>1093</v>
      </c>
      <c r="C562" s="3" t="s">
        <v>6691</v>
      </c>
      <c r="D562" s="3" t="s">
        <v>6692</v>
      </c>
      <c r="E562" s="4" t="s">
        <v>6693</v>
      </c>
      <c r="F562" s="170" t="s">
        <v>446</v>
      </c>
      <c r="G562" s="170" t="s">
        <v>485</v>
      </c>
      <c r="H562" s="170" t="s">
        <v>609</v>
      </c>
      <c r="I562" s="178" t="s">
        <v>860</v>
      </c>
      <c r="J562" s="4" t="s">
        <v>6683</v>
      </c>
      <c r="K562" s="4"/>
      <c r="L562" s="4" t="s">
        <v>6694</v>
      </c>
      <c r="M562" s="561" t="s">
        <v>6695</v>
      </c>
      <c r="N562" s="844">
        <v>45306</v>
      </c>
      <c r="O562" s="845">
        <v>2024</v>
      </c>
      <c r="P562" s="5">
        <v>2024</v>
      </c>
      <c r="Q562" s="6">
        <v>2640</v>
      </c>
      <c r="R562" s="4"/>
      <c r="S562" s="4"/>
      <c r="T562" s="11"/>
      <c r="U562" s="8" t="s">
        <v>12</v>
      </c>
      <c r="V562" s="8"/>
    </row>
    <row r="563" spans="1:22" s="9" customFormat="1" ht="75">
      <c r="A563" s="1" t="s">
        <v>855</v>
      </c>
      <c r="B563" s="2" t="s">
        <v>1093</v>
      </c>
      <c r="C563" s="3" t="s">
        <v>6696</v>
      </c>
      <c r="D563" s="3" t="s">
        <v>6697</v>
      </c>
      <c r="E563" s="4" t="s">
        <v>6698</v>
      </c>
      <c r="F563" s="170" t="s">
        <v>446</v>
      </c>
      <c r="G563" s="170" t="s">
        <v>447</v>
      </c>
      <c r="H563" s="170" t="s">
        <v>868</v>
      </c>
      <c r="I563" s="178" t="s">
        <v>860</v>
      </c>
      <c r="J563" s="4" t="s">
        <v>6699</v>
      </c>
      <c r="K563" s="4"/>
      <c r="L563" s="4" t="s">
        <v>5340</v>
      </c>
      <c r="M563" s="561" t="s">
        <v>6700</v>
      </c>
      <c r="N563" s="844">
        <v>45462</v>
      </c>
      <c r="O563" s="845">
        <v>2024</v>
      </c>
      <c r="P563" s="5">
        <v>2025</v>
      </c>
      <c r="Q563" s="6">
        <v>38000</v>
      </c>
      <c r="R563" s="4"/>
      <c r="S563" s="4"/>
      <c r="T563" s="11"/>
      <c r="U563" s="8" t="s">
        <v>12</v>
      </c>
      <c r="V563" s="8"/>
    </row>
    <row r="564" spans="1:22" s="9" customFormat="1" ht="62.5">
      <c r="A564" s="1" t="s">
        <v>855</v>
      </c>
      <c r="B564" s="2" t="s">
        <v>1093</v>
      </c>
      <c r="C564" s="3" t="s">
        <v>6701</v>
      </c>
      <c r="D564" s="3" t="s">
        <v>6702</v>
      </c>
      <c r="E564" s="4" t="s">
        <v>6703</v>
      </c>
      <c r="F564" s="170" t="s">
        <v>446</v>
      </c>
      <c r="G564" s="170" t="s">
        <v>447</v>
      </c>
      <c r="H564" s="170" t="s">
        <v>868</v>
      </c>
      <c r="I564" s="178" t="s">
        <v>860</v>
      </c>
      <c r="J564" s="4" t="s">
        <v>6683</v>
      </c>
      <c r="K564" s="4"/>
      <c r="L564" s="4" t="s">
        <v>6704</v>
      </c>
      <c r="M564" s="561" t="s">
        <v>6705</v>
      </c>
      <c r="N564" s="844">
        <v>45322</v>
      </c>
      <c r="O564" s="845">
        <v>2024</v>
      </c>
      <c r="P564" s="5">
        <v>2024</v>
      </c>
      <c r="Q564" s="6">
        <v>3000</v>
      </c>
      <c r="R564" s="4"/>
      <c r="S564" s="4"/>
      <c r="T564" s="11"/>
      <c r="U564" s="8" t="s">
        <v>12</v>
      </c>
      <c r="V564" s="8"/>
    </row>
    <row r="565" spans="1:22" s="9" customFormat="1" ht="87.5">
      <c r="A565" s="1" t="s">
        <v>855</v>
      </c>
      <c r="B565" s="2" t="s">
        <v>1093</v>
      </c>
      <c r="C565" s="3" t="s">
        <v>6706</v>
      </c>
      <c r="D565" s="3" t="s">
        <v>6707</v>
      </c>
      <c r="E565" s="4" t="s">
        <v>6708</v>
      </c>
      <c r="F565" s="170" t="s">
        <v>446</v>
      </c>
      <c r="G565" s="170" t="s">
        <v>485</v>
      </c>
      <c r="H565" s="170" t="s">
        <v>609</v>
      </c>
      <c r="I565" s="178" t="s">
        <v>860</v>
      </c>
      <c r="J565" s="4" t="s">
        <v>6699</v>
      </c>
      <c r="K565" s="4"/>
      <c r="L565" s="4" t="s">
        <v>6709</v>
      </c>
      <c r="M565" s="561">
        <v>44307535</v>
      </c>
      <c r="N565" s="844">
        <v>45334</v>
      </c>
      <c r="O565" s="845">
        <v>2024</v>
      </c>
      <c r="P565" s="5">
        <v>2024</v>
      </c>
      <c r="Q565" s="6">
        <v>8000</v>
      </c>
      <c r="R565" s="4"/>
      <c r="S565" s="4"/>
      <c r="T565" s="11"/>
      <c r="U565" s="8" t="s">
        <v>12</v>
      </c>
      <c r="V565" s="8"/>
    </row>
    <row r="566" spans="1:22" s="9" customFormat="1" ht="100">
      <c r="A566" s="1" t="s">
        <v>855</v>
      </c>
      <c r="B566" s="2" t="s">
        <v>1093</v>
      </c>
      <c r="C566" s="3" t="s">
        <v>6710</v>
      </c>
      <c r="D566" s="3" t="s">
        <v>6711</v>
      </c>
      <c r="E566" s="4" t="s">
        <v>6712</v>
      </c>
      <c r="F566" s="170" t="s">
        <v>446</v>
      </c>
      <c r="G566" s="170" t="s">
        <v>447</v>
      </c>
      <c r="H566" s="170" t="s">
        <v>868</v>
      </c>
      <c r="I566" s="178" t="s">
        <v>860</v>
      </c>
      <c r="J566" s="4" t="s">
        <v>6699</v>
      </c>
      <c r="K566" s="4"/>
      <c r="L566" s="4" t="s">
        <v>6709</v>
      </c>
      <c r="M566" s="561">
        <v>44307535</v>
      </c>
      <c r="N566" s="844">
        <v>45337</v>
      </c>
      <c r="O566" s="845">
        <v>2024</v>
      </c>
      <c r="P566" s="5">
        <v>2024</v>
      </c>
      <c r="Q566" s="6">
        <v>6000</v>
      </c>
      <c r="R566" s="4"/>
      <c r="S566" s="4"/>
      <c r="T566" s="11"/>
      <c r="U566" s="8" t="s">
        <v>12</v>
      </c>
      <c r="V566" s="8"/>
    </row>
    <row r="567" spans="1:22" s="9" customFormat="1" ht="62.5">
      <c r="A567" s="1" t="s">
        <v>855</v>
      </c>
      <c r="B567" s="2" t="s">
        <v>1093</v>
      </c>
      <c r="C567" s="3" t="s">
        <v>6713</v>
      </c>
      <c r="D567" s="3" t="s">
        <v>6692</v>
      </c>
      <c r="E567" s="4" t="s">
        <v>6714</v>
      </c>
      <c r="F567" s="170" t="s">
        <v>446</v>
      </c>
      <c r="G567" s="170" t="s">
        <v>485</v>
      </c>
      <c r="H567" s="170" t="s">
        <v>609</v>
      </c>
      <c r="I567" s="178" t="s">
        <v>860</v>
      </c>
      <c r="J567" s="4" t="s">
        <v>6683</v>
      </c>
      <c r="K567" s="4"/>
      <c r="L567" s="4" t="s">
        <v>6709</v>
      </c>
      <c r="M567" s="561">
        <v>44307535</v>
      </c>
      <c r="N567" s="844">
        <v>45352</v>
      </c>
      <c r="O567" s="845">
        <v>2024</v>
      </c>
      <c r="P567" s="5">
        <v>2024</v>
      </c>
      <c r="Q567" s="6">
        <v>845</v>
      </c>
      <c r="R567" s="4"/>
      <c r="S567" s="4"/>
      <c r="T567" s="11"/>
      <c r="U567" s="8" t="s">
        <v>12</v>
      </c>
      <c r="V567" s="8"/>
    </row>
    <row r="568" spans="1:22" s="9" customFormat="1" ht="37.5">
      <c r="A568" s="1" t="s">
        <v>855</v>
      </c>
      <c r="B568" s="2" t="s">
        <v>1093</v>
      </c>
      <c r="C568" s="3" t="s">
        <v>6691</v>
      </c>
      <c r="D568" s="3" t="s">
        <v>6692</v>
      </c>
      <c r="E568" s="4" t="s">
        <v>6715</v>
      </c>
      <c r="F568" s="170" t="s">
        <v>446</v>
      </c>
      <c r="G568" s="170" t="s">
        <v>485</v>
      </c>
      <c r="H568" s="170" t="s">
        <v>609</v>
      </c>
      <c r="I568" s="178" t="s">
        <v>860</v>
      </c>
      <c r="J568" s="4" t="s">
        <v>6683</v>
      </c>
      <c r="K568" s="4"/>
      <c r="L568" s="4" t="s">
        <v>6694</v>
      </c>
      <c r="M568" s="561" t="s">
        <v>6695</v>
      </c>
      <c r="N568" s="844">
        <v>45365</v>
      </c>
      <c r="O568" s="845">
        <v>2024</v>
      </c>
      <c r="P568" s="5">
        <v>2024</v>
      </c>
      <c r="Q568" s="6">
        <v>2640</v>
      </c>
      <c r="R568" s="4"/>
      <c r="S568" s="4"/>
      <c r="T568" s="11"/>
      <c r="U568" s="8" t="s">
        <v>12</v>
      </c>
      <c r="V568" s="8"/>
    </row>
    <row r="569" spans="1:22" s="9" customFormat="1" ht="62.5">
      <c r="A569" s="1" t="s">
        <v>855</v>
      </c>
      <c r="B569" s="2" t="s">
        <v>1093</v>
      </c>
      <c r="C569" s="3" t="s">
        <v>6716</v>
      </c>
      <c r="D569" s="3" t="s">
        <v>6717</v>
      </c>
      <c r="E569" s="4" t="s">
        <v>6718</v>
      </c>
      <c r="F569" s="170" t="s">
        <v>446</v>
      </c>
      <c r="G569" s="170" t="s">
        <v>447</v>
      </c>
      <c r="H569" s="170" t="s">
        <v>868</v>
      </c>
      <c r="I569" s="178" t="s">
        <v>860</v>
      </c>
      <c r="J569" s="4" t="s">
        <v>6699</v>
      </c>
      <c r="K569" s="4"/>
      <c r="L569" s="4" t="s">
        <v>6719</v>
      </c>
      <c r="M569" s="561" t="s">
        <v>6720</v>
      </c>
      <c r="N569" s="844">
        <v>45448</v>
      </c>
      <c r="O569" s="845">
        <v>2024</v>
      </c>
      <c r="P569" s="5">
        <v>2024</v>
      </c>
      <c r="Q569" s="6">
        <v>5320</v>
      </c>
      <c r="R569" s="4"/>
      <c r="S569" s="4"/>
      <c r="T569" s="11"/>
      <c r="U569" s="8" t="s">
        <v>12</v>
      </c>
      <c r="V569" s="8"/>
    </row>
    <row r="570" spans="1:22" s="9" customFormat="1" ht="37.5">
      <c r="A570" s="1" t="s">
        <v>855</v>
      </c>
      <c r="B570" s="2" t="s">
        <v>1093</v>
      </c>
      <c r="C570" s="3" t="s">
        <v>6691</v>
      </c>
      <c r="D570" s="3" t="s">
        <v>6692</v>
      </c>
      <c r="E570" s="4" t="s">
        <v>6721</v>
      </c>
      <c r="F570" s="170" t="s">
        <v>446</v>
      </c>
      <c r="G570" s="170" t="s">
        <v>485</v>
      </c>
      <c r="H570" s="170" t="s">
        <v>609</v>
      </c>
      <c r="I570" s="178" t="s">
        <v>860</v>
      </c>
      <c r="J570" s="4" t="s">
        <v>6683</v>
      </c>
      <c r="K570" s="4"/>
      <c r="L570" s="4" t="s">
        <v>6694</v>
      </c>
      <c r="M570" s="561" t="s">
        <v>6695</v>
      </c>
      <c r="N570" s="844">
        <v>45488</v>
      </c>
      <c r="O570" s="845">
        <v>2024</v>
      </c>
      <c r="P570" s="5">
        <v>2024</v>
      </c>
      <c r="Q570" s="6">
        <v>2754</v>
      </c>
      <c r="R570" s="4"/>
      <c r="S570" s="4"/>
      <c r="T570" s="11"/>
      <c r="U570" s="8" t="s">
        <v>12</v>
      </c>
      <c r="V570" s="8"/>
    </row>
    <row r="571" spans="1:22" s="9" customFormat="1" ht="62.5">
      <c r="A571" s="1" t="s">
        <v>855</v>
      </c>
      <c r="B571" s="2" t="s">
        <v>1093</v>
      </c>
      <c r="C571" s="3" t="s">
        <v>6722</v>
      </c>
      <c r="D571" s="3" t="s">
        <v>6723</v>
      </c>
      <c r="E571" s="4" t="s">
        <v>6724</v>
      </c>
      <c r="F571" s="170" t="s">
        <v>446</v>
      </c>
      <c r="G571" s="170" t="s">
        <v>447</v>
      </c>
      <c r="H571" s="170" t="s">
        <v>868</v>
      </c>
      <c r="I571" s="178" t="s">
        <v>860</v>
      </c>
      <c r="J571" s="4" t="s">
        <v>6699</v>
      </c>
      <c r="K571" s="4"/>
      <c r="L571" s="4" t="s">
        <v>6621</v>
      </c>
      <c r="M571" s="561" t="s">
        <v>6690</v>
      </c>
      <c r="N571" s="844">
        <v>45565</v>
      </c>
      <c r="O571" s="845">
        <v>2024</v>
      </c>
      <c r="P571" s="5">
        <v>2024</v>
      </c>
      <c r="Q571" s="6">
        <v>20400</v>
      </c>
      <c r="R571" s="4"/>
      <c r="S571" s="4"/>
      <c r="T571" s="11"/>
      <c r="U571" s="8" t="s">
        <v>12</v>
      </c>
      <c r="V571" s="8"/>
    </row>
    <row r="572" spans="1:22" s="9" customFormat="1" ht="50">
      <c r="A572" s="1" t="s">
        <v>855</v>
      </c>
      <c r="B572" s="2" t="s">
        <v>1093</v>
      </c>
      <c r="C572" s="3" t="s">
        <v>6725</v>
      </c>
      <c r="D572" s="3" t="s">
        <v>6697</v>
      </c>
      <c r="E572" s="4" t="s">
        <v>6726</v>
      </c>
      <c r="F572" s="170" t="s">
        <v>446</v>
      </c>
      <c r="G572" s="170" t="s">
        <v>447</v>
      </c>
      <c r="H572" s="170" t="s">
        <v>868</v>
      </c>
      <c r="I572" s="178" t="s">
        <v>860</v>
      </c>
      <c r="J572" s="4" t="s">
        <v>6699</v>
      </c>
      <c r="K572" s="4"/>
      <c r="L572" s="4" t="s">
        <v>6727</v>
      </c>
      <c r="M572" s="561" t="s">
        <v>6690</v>
      </c>
      <c r="N572" s="844">
        <v>45084</v>
      </c>
      <c r="O572" s="845">
        <v>2023</v>
      </c>
      <c r="P572" s="5">
        <v>2024</v>
      </c>
      <c r="Q572" s="6">
        <v>33000</v>
      </c>
      <c r="R572" s="4"/>
      <c r="S572" s="4"/>
      <c r="T572" s="11"/>
      <c r="U572" s="8" t="s">
        <v>12</v>
      </c>
      <c r="V572" s="8"/>
    </row>
    <row r="573" spans="1:22" s="9" customFormat="1" ht="50">
      <c r="A573" s="1" t="s">
        <v>855</v>
      </c>
      <c r="B573" s="2" t="s">
        <v>1093</v>
      </c>
      <c r="C573" s="3" t="s">
        <v>6728</v>
      </c>
      <c r="D573" s="3" t="s">
        <v>6729</v>
      </c>
      <c r="E573" s="4" t="s">
        <v>6730</v>
      </c>
      <c r="F573" s="170" t="s">
        <v>446</v>
      </c>
      <c r="G573" s="170" t="s">
        <v>447</v>
      </c>
      <c r="H573" s="170" t="s">
        <v>868</v>
      </c>
      <c r="I573" s="178" t="s">
        <v>860</v>
      </c>
      <c r="J573" s="4" t="s">
        <v>6683</v>
      </c>
      <c r="K573" s="4"/>
      <c r="L573" s="4" t="s">
        <v>5768</v>
      </c>
      <c r="M573" s="561" t="s">
        <v>6731</v>
      </c>
      <c r="N573" s="844">
        <v>45561</v>
      </c>
      <c r="O573" s="845">
        <v>2024</v>
      </c>
      <c r="P573" s="5">
        <v>2024</v>
      </c>
      <c r="Q573" s="6">
        <v>2740</v>
      </c>
      <c r="R573" s="4"/>
      <c r="S573" s="4"/>
      <c r="T573" s="11"/>
      <c r="U573" s="8" t="s">
        <v>12</v>
      </c>
      <c r="V573" s="8"/>
    </row>
    <row r="574" spans="1:22" s="9" customFormat="1" ht="75">
      <c r="A574" s="1" t="s">
        <v>855</v>
      </c>
      <c r="B574" s="2" t="s">
        <v>1093</v>
      </c>
      <c r="C574" s="3" t="s">
        <v>6732</v>
      </c>
      <c r="D574" s="3" t="s">
        <v>6733</v>
      </c>
      <c r="E574" s="4" t="s">
        <v>6734</v>
      </c>
      <c r="F574" s="170" t="s">
        <v>446</v>
      </c>
      <c r="G574" s="170" t="s">
        <v>447</v>
      </c>
      <c r="H574" s="170" t="s">
        <v>868</v>
      </c>
      <c r="I574" s="178" t="s">
        <v>860</v>
      </c>
      <c r="J574" s="4" t="s">
        <v>6699</v>
      </c>
      <c r="K574" s="4"/>
      <c r="L574" s="4" t="s">
        <v>6727</v>
      </c>
      <c r="M574" s="561" t="s">
        <v>6690</v>
      </c>
      <c r="N574" s="844">
        <v>45197</v>
      </c>
      <c r="O574" s="845">
        <v>2023</v>
      </c>
      <c r="P574" s="5">
        <v>2027</v>
      </c>
      <c r="Q574" s="6">
        <v>12306</v>
      </c>
      <c r="R574" s="4"/>
      <c r="S574" s="4"/>
      <c r="T574" s="11"/>
      <c r="U574" s="8" t="s">
        <v>12</v>
      </c>
      <c r="V574" s="8"/>
    </row>
    <row r="575" spans="1:22" s="9" customFormat="1" ht="87.5">
      <c r="A575" s="1" t="s">
        <v>855</v>
      </c>
      <c r="B575" s="2" t="s">
        <v>1093</v>
      </c>
      <c r="C575" s="3" t="s">
        <v>6735</v>
      </c>
      <c r="D575" s="3" t="s">
        <v>1095</v>
      </c>
      <c r="E575" s="4" t="s">
        <v>6736</v>
      </c>
      <c r="F575" s="170" t="s">
        <v>446</v>
      </c>
      <c r="G575" s="170" t="s">
        <v>485</v>
      </c>
      <c r="H575" s="170" t="s">
        <v>609</v>
      </c>
      <c r="I575" s="178" t="s">
        <v>860</v>
      </c>
      <c r="J575" s="4" t="s">
        <v>6699</v>
      </c>
      <c r="K575" s="4"/>
      <c r="L575" s="4" t="s">
        <v>6737</v>
      </c>
      <c r="M575" s="561" t="s">
        <v>6738</v>
      </c>
      <c r="N575" s="844">
        <v>45268</v>
      </c>
      <c r="O575" s="845">
        <v>2024</v>
      </c>
      <c r="P575" s="5">
        <v>2024</v>
      </c>
      <c r="Q575" s="6">
        <v>12995</v>
      </c>
      <c r="R575" s="4"/>
      <c r="S575" s="4"/>
      <c r="T575" s="11"/>
      <c r="U575" s="8" t="s">
        <v>12</v>
      </c>
      <c r="V575" s="8"/>
    </row>
    <row r="576" spans="1:22" s="9" customFormat="1" ht="50">
      <c r="A576" s="1" t="s">
        <v>855</v>
      </c>
      <c r="B576" s="2" t="s">
        <v>1093</v>
      </c>
      <c r="C576" s="3" t="s">
        <v>6739</v>
      </c>
      <c r="D576" s="3" t="s">
        <v>6697</v>
      </c>
      <c r="E576" s="4" t="s">
        <v>6740</v>
      </c>
      <c r="F576" s="170" t="s">
        <v>446</v>
      </c>
      <c r="G576" s="170" t="s">
        <v>447</v>
      </c>
      <c r="H576" s="170" t="s">
        <v>868</v>
      </c>
      <c r="I576" s="178" t="s">
        <v>860</v>
      </c>
      <c r="J576" s="4" t="s">
        <v>6699</v>
      </c>
      <c r="K576" s="4"/>
      <c r="L576" s="4" t="s">
        <v>6621</v>
      </c>
      <c r="M576" s="561" t="s">
        <v>6690</v>
      </c>
      <c r="N576" s="844">
        <v>44161</v>
      </c>
      <c r="O576" s="845">
        <v>2020</v>
      </c>
      <c r="P576" s="5">
        <v>2024</v>
      </c>
      <c r="Q576" s="6">
        <v>7520</v>
      </c>
      <c r="R576" s="4"/>
      <c r="S576" s="4"/>
      <c r="T576" s="11"/>
      <c r="U576" s="8" t="s">
        <v>12</v>
      </c>
      <c r="V576" s="8"/>
    </row>
    <row r="577" spans="1:22" s="9" customFormat="1" ht="112.5">
      <c r="A577" s="1" t="s">
        <v>855</v>
      </c>
      <c r="B577" s="2" t="s">
        <v>1093</v>
      </c>
      <c r="C577" s="3" t="s">
        <v>6741</v>
      </c>
      <c r="D577" s="3" t="s">
        <v>6723</v>
      </c>
      <c r="E577" s="4" t="s">
        <v>6742</v>
      </c>
      <c r="F577" s="170" t="s">
        <v>446</v>
      </c>
      <c r="G577" s="170" t="s">
        <v>447</v>
      </c>
      <c r="H577" s="170" t="s">
        <v>868</v>
      </c>
      <c r="I577" s="178" t="s">
        <v>860</v>
      </c>
      <c r="J577" s="4" t="s">
        <v>6743</v>
      </c>
      <c r="K577" s="4"/>
      <c r="L577" s="4" t="s">
        <v>6727</v>
      </c>
      <c r="M577" s="561" t="s">
        <v>6690</v>
      </c>
      <c r="N577" s="844">
        <v>45233</v>
      </c>
      <c r="O577" s="845">
        <v>2023</v>
      </c>
      <c r="P577" s="5">
        <v>2025</v>
      </c>
      <c r="Q577" s="6">
        <v>3000</v>
      </c>
      <c r="R577" s="4"/>
      <c r="S577" s="4"/>
      <c r="T577" s="11"/>
      <c r="U577" s="8" t="s">
        <v>12</v>
      </c>
      <c r="V577" s="8"/>
    </row>
    <row r="578" spans="1:22" s="9" customFormat="1" ht="250">
      <c r="A578" s="1" t="s">
        <v>855</v>
      </c>
      <c r="B578" s="2" t="s">
        <v>886</v>
      </c>
      <c r="C578" s="3" t="s">
        <v>6744</v>
      </c>
      <c r="D578" s="3" t="s">
        <v>6745</v>
      </c>
      <c r="E578" s="4" t="s">
        <v>6746</v>
      </c>
      <c r="F578" s="170" t="s">
        <v>246</v>
      </c>
      <c r="G578" s="170" t="s">
        <v>879</v>
      </c>
      <c r="H578" s="170" t="s">
        <v>880</v>
      </c>
      <c r="I578" s="178" t="s">
        <v>124</v>
      </c>
      <c r="J578" s="4" t="s">
        <v>6747</v>
      </c>
      <c r="K578" s="4"/>
      <c r="L578" s="4" t="s">
        <v>3432</v>
      </c>
      <c r="M578" s="561">
        <v>42412871</v>
      </c>
      <c r="N578" s="844">
        <v>45400</v>
      </c>
      <c r="O578" s="845">
        <v>2024</v>
      </c>
      <c r="P578" s="5">
        <v>2024</v>
      </c>
      <c r="Q578" s="6">
        <v>20000</v>
      </c>
      <c r="R578" s="4"/>
      <c r="S578" s="4" t="s">
        <v>6748</v>
      </c>
      <c r="T578" s="11"/>
      <c r="U578" s="8" t="s">
        <v>12</v>
      </c>
      <c r="V578" s="8"/>
    </row>
    <row r="579" spans="1:22" s="9" customFormat="1" ht="187.5">
      <c r="A579" s="1" t="s">
        <v>855</v>
      </c>
      <c r="B579" s="2" t="s">
        <v>886</v>
      </c>
      <c r="C579" s="3" t="s">
        <v>6749</v>
      </c>
      <c r="D579" s="3" t="s">
        <v>6750</v>
      </c>
      <c r="E579" s="4" t="s">
        <v>6751</v>
      </c>
      <c r="F579" s="170" t="s">
        <v>446</v>
      </c>
      <c r="G579" s="170" t="s">
        <v>536</v>
      </c>
      <c r="H579" s="170" t="s">
        <v>6752</v>
      </c>
      <c r="I579" s="178" t="s">
        <v>695</v>
      </c>
      <c r="J579" s="4" t="s">
        <v>6753</v>
      </c>
      <c r="K579" s="4"/>
      <c r="L579" s="4" t="s">
        <v>2242</v>
      </c>
      <c r="M579" s="561">
        <v>30857571</v>
      </c>
      <c r="N579" s="844">
        <v>45524</v>
      </c>
      <c r="O579" s="845">
        <v>2024</v>
      </c>
      <c r="P579" s="5">
        <v>2025</v>
      </c>
      <c r="Q579" s="6">
        <v>4780</v>
      </c>
      <c r="R579" s="4"/>
      <c r="S579" s="4" t="s">
        <v>6754</v>
      </c>
      <c r="T579" s="11"/>
      <c r="U579" s="8" t="s">
        <v>12</v>
      </c>
      <c r="V579" s="8"/>
    </row>
    <row r="580" spans="1:22" s="9" customFormat="1" ht="162.5">
      <c r="A580" s="1" t="s">
        <v>855</v>
      </c>
      <c r="B580" s="2" t="s">
        <v>886</v>
      </c>
      <c r="C580" s="3" t="s">
        <v>6755</v>
      </c>
      <c r="D580" s="3" t="s">
        <v>6756</v>
      </c>
      <c r="E580" s="4" t="s">
        <v>6757</v>
      </c>
      <c r="F580" s="170" t="s">
        <v>446</v>
      </c>
      <c r="G580" s="170" t="s">
        <v>536</v>
      </c>
      <c r="H580" s="170" t="s">
        <v>3691</v>
      </c>
      <c r="I580" s="178" t="s">
        <v>695</v>
      </c>
      <c r="J580" s="4" t="s">
        <v>2327</v>
      </c>
      <c r="K580" s="4"/>
      <c r="L580" s="4" t="s">
        <v>6758</v>
      </c>
      <c r="M580" s="561">
        <v>35910712</v>
      </c>
      <c r="N580" s="844">
        <v>45008</v>
      </c>
      <c r="O580" s="845">
        <v>2023</v>
      </c>
      <c r="P580" s="5">
        <v>2023</v>
      </c>
      <c r="Q580" s="6">
        <v>1029</v>
      </c>
      <c r="R580" s="4" t="s">
        <v>6759</v>
      </c>
      <c r="S580" s="4" t="s">
        <v>6760</v>
      </c>
      <c r="T580" s="11"/>
      <c r="U580" s="8" t="s">
        <v>12</v>
      </c>
      <c r="V580" s="8"/>
    </row>
    <row r="581" spans="1:22" s="9" customFormat="1" ht="312.5">
      <c r="A581" s="1" t="s">
        <v>855</v>
      </c>
      <c r="B581" s="2" t="s">
        <v>886</v>
      </c>
      <c r="C581" s="3" t="s">
        <v>6761</v>
      </c>
      <c r="D581" s="3" t="s">
        <v>6762</v>
      </c>
      <c r="E581" s="4" t="s">
        <v>6763</v>
      </c>
      <c r="F581" s="170" t="s">
        <v>446</v>
      </c>
      <c r="G581" s="170" t="s">
        <v>536</v>
      </c>
      <c r="H581" s="170" t="s">
        <v>3691</v>
      </c>
      <c r="I581" s="178" t="s">
        <v>695</v>
      </c>
      <c r="J581" s="4" t="s">
        <v>2327</v>
      </c>
      <c r="K581" s="4"/>
      <c r="L581" s="4" t="s">
        <v>6764</v>
      </c>
      <c r="M581" s="561">
        <v>36599361</v>
      </c>
      <c r="N581" s="844">
        <v>45180</v>
      </c>
      <c r="O581" s="845">
        <v>2023</v>
      </c>
      <c r="P581" s="5">
        <v>2023</v>
      </c>
      <c r="Q581" s="6">
        <v>24750</v>
      </c>
      <c r="R581" s="4" t="s">
        <v>6759</v>
      </c>
      <c r="S581" s="4" t="s">
        <v>6765</v>
      </c>
      <c r="T581" s="11"/>
      <c r="U581" s="8" t="s">
        <v>12</v>
      </c>
      <c r="V581" s="8"/>
    </row>
    <row r="582" spans="1:22" s="9" customFormat="1" ht="175">
      <c r="A582" s="1" t="s">
        <v>855</v>
      </c>
      <c r="B582" s="2" t="s">
        <v>886</v>
      </c>
      <c r="C582" s="3" t="s">
        <v>6766</v>
      </c>
      <c r="D582" s="3" t="s">
        <v>6767</v>
      </c>
      <c r="E582" s="4" t="s">
        <v>6768</v>
      </c>
      <c r="F582" s="170" t="s">
        <v>446</v>
      </c>
      <c r="G582" s="170" t="s">
        <v>536</v>
      </c>
      <c r="H582" s="170" t="s">
        <v>537</v>
      </c>
      <c r="I582" s="178" t="s">
        <v>124</v>
      </c>
      <c r="J582" s="4" t="s">
        <v>2327</v>
      </c>
      <c r="K582" s="4"/>
      <c r="L582" s="4" t="s">
        <v>6769</v>
      </c>
      <c r="M582" s="561">
        <v>36850730</v>
      </c>
      <c r="N582" s="844">
        <v>45261</v>
      </c>
      <c r="O582" s="845">
        <v>2023</v>
      </c>
      <c r="P582" s="5">
        <v>2024</v>
      </c>
      <c r="Q582" s="6">
        <v>76214</v>
      </c>
      <c r="R582" s="4"/>
      <c r="S582" s="4" t="s">
        <v>6770</v>
      </c>
      <c r="T582" s="11"/>
      <c r="U582" s="8" t="s">
        <v>12</v>
      </c>
      <c r="V582" s="8"/>
    </row>
    <row r="583" spans="1:22" s="9" customFormat="1" ht="237.5">
      <c r="A583" s="1" t="s">
        <v>855</v>
      </c>
      <c r="B583" s="2" t="s">
        <v>886</v>
      </c>
      <c r="C583" s="3" t="s">
        <v>6771</v>
      </c>
      <c r="D583" s="3" t="s">
        <v>6772</v>
      </c>
      <c r="E583" s="4" t="s">
        <v>6773</v>
      </c>
      <c r="F583" s="170" t="s">
        <v>446</v>
      </c>
      <c r="G583" s="170" t="s">
        <v>536</v>
      </c>
      <c r="H583" s="170" t="s">
        <v>1087</v>
      </c>
      <c r="I583" s="178" t="s">
        <v>124</v>
      </c>
      <c r="J583" s="4" t="s">
        <v>2327</v>
      </c>
      <c r="K583" s="4"/>
      <c r="L583" s="4" t="s">
        <v>6774</v>
      </c>
      <c r="M583" s="561">
        <v>52934039</v>
      </c>
      <c r="N583" s="844">
        <v>45181</v>
      </c>
      <c r="O583" s="845">
        <v>2023</v>
      </c>
      <c r="P583" s="5">
        <v>2024</v>
      </c>
      <c r="Q583" s="6">
        <v>112435</v>
      </c>
      <c r="R583" s="4"/>
      <c r="S583" s="4" t="s">
        <v>6775</v>
      </c>
      <c r="T583" s="11"/>
      <c r="U583" s="8" t="s">
        <v>12</v>
      </c>
      <c r="V583" s="8"/>
    </row>
    <row r="584" spans="1:22" s="9" customFormat="1" ht="237.5">
      <c r="A584" s="1" t="s">
        <v>855</v>
      </c>
      <c r="B584" s="2" t="s">
        <v>886</v>
      </c>
      <c r="C584" s="3" t="s">
        <v>6776</v>
      </c>
      <c r="D584" s="3" t="s">
        <v>6772</v>
      </c>
      <c r="E584" s="4" t="s">
        <v>6773</v>
      </c>
      <c r="F584" s="170" t="s">
        <v>446</v>
      </c>
      <c r="G584" s="170" t="s">
        <v>536</v>
      </c>
      <c r="H584" s="170" t="s">
        <v>1087</v>
      </c>
      <c r="I584" s="178" t="s">
        <v>124</v>
      </c>
      <c r="J584" s="4" t="s">
        <v>2327</v>
      </c>
      <c r="K584" s="4"/>
      <c r="L584" s="4" t="s">
        <v>6777</v>
      </c>
      <c r="M584" s="561">
        <v>35976721</v>
      </c>
      <c r="N584" s="844">
        <v>45260</v>
      </c>
      <c r="O584" s="845">
        <v>2023</v>
      </c>
      <c r="P584" s="5">
        <v>2024</v>
      </c>
      <c r="Q584" s="6">
        <v>14045</v>
      </c>
      <c r="R584" s="4"/>
      <c r="S584" s="4" t="s">
        <v>6775</v>
      </c>
      <c r="T584" s="11"/>
      <c r="U584" s="8" t="s">
        <v>12</v>
      </c>
      <c r="V584" s="8"/>
    </row>
    <row r="585" spans="1:22" s="9" customFormat="1" ht="237.5">
      <c r="A585" s="1" t="s">
        <v>855</v>
      </c>
      <c r="B585" s="2" t="s">
        <v>886</v>
      </c>
      <c r="C585" s="3" t="s">
        <v>6778</v>
      </c>
      <c r="D585" s="3" t="s">
        <v>6779</v>
      </c>
      <c r="E585" s="4" t="s">
        <v>6780</v>
      </c>
      <c r="F585" s="170" t="s">
        <v>446</v>
      </c>
      <c r="G585" s="170" t="s">
        <v>536</v>
      </c>
      <c r="H585" s="170" t="s">
        <v>1087</v>
      </c>
      <c r="I585" s="178" t="s">
        <v>124</v>
      </c>
      <c r="J585" s="4" t="s">
        <v>2327</v>
      </c>
      <c r="K585" s="4"/>
      <c r="L585" s="4" t="s">
        <v>6777</v>
      </c>
      <c r="M585" s="561">
        <v>35976721</v>
      </c>
      <c r="N585" s="844">
        <v>45411</v>
      </c>
      <c r="O585" s="845">
        <v>2024</v>
      </c>
      <c r="P585" s="5">
        <v>2024</v>
      </c>
      <c r="Q585" s="6">
        <v>1353</v>
      </c>
      <c r="R585" s="4"/>
      <c r="S585" s="4" t="s">
        <v>6775</v>
      </c>
      <c r="T585" s="11"/>
      <c r="U585" s="8" t="s">
        <v>12</v>
      </c>
      <c r="V585" s="8"/>
    </row>
    <row r="586" spans="1:22" s="9" customFormat="1" ht="387.5">
      <c r="A586" s="1" t="s">
        <v>855</v>
      </c>
      <c r="B586" s="2" t="s">
        <v>886</v>
      </c>
      <c r="C586" s="3" t="s">
        <v>6781</v>
      </c>
      <c r="D586" s="3" t="s">
        <v>6782</v>
      </c>
      <c r="E586" s="4" t="s">
        <v>6783</v>
      </c>
      <c r="F586" s="170" t="s">
        <v>446</v>
      </c>
      <c r="G586" s="170" t="s">
        <v>536</v>
      </c>
      <c r="H586" s="170" t="s">
        <v>581</v>
      </c>
      <c r="I586" s="178" t="s">
        <v>124</v>
      </c>
      <c r="J586" s="4" t="s">
        <v>6784</v>
      </c>
      <c r="K586" s="4"/>
      <c r="L586" s="4" t="s">
        <v>6785</v>
      </c>
      <c r="M586" s="561">
        <v>46580018</v>
      </c>
      <c r="N586" s="844">
        <v>45145</v>
      </c>
      <c r="O586" s="845">
        <v>2023</v>
      </c>
      <c r="P586" s="5">
        <v>2024</v>
      </c>
      <c r="Q586" s="6">
        <v>8022</v>
      </c>
      <c r="R586" s="4"/>
      <c r="S586" s="4" t="s">
        <v>6786</v>
      </c>
      <c r="T586" s="11"/>
      <c r="U586" s="8" t="s">
        <v>12</v>
      </c>
      <c r="V586" s="8"/>
    </row>
    <row r="587" spans="1:22" s="9" customFormat="1" ht="337.5">
      <c r="A587" s="1" t="s">
        <v>855</v>
      </c>
      <c r="B587" s="2" t="s">
        <v>886</v>
      </c>
      <c r="C587" s="3" t="s">
        <v>6787</v>
      </c>
      <c r="D587" s="3" t="s">
        <v>6756</v>
      </c>
      <c r="E587" s="4" t="s">
        <v>6788</v>
      </c>
      <c r="F587" s="170" t="s">
        <v>446</v>
      </c>
      <c r="G587" s="170" t="s">
        <v>536</v>
      </c>
      <c r="H587" s="170" t="s">
        <v>3691</v>
      </c>
      <c r="I587" s="178" t="s">
        <v>695</v>
      </c>
      <c r="J587" s="4" t="s">
        <v>2327</v>
      </c>
      <c r="K587" s="4"/>
      <c r="L587" s="4" t="s">
        <v>6764</v>
      </c>
      <c r="M587" s="561">
        <v>36599361</v>
      </c>
      <c r="N587" s="844">
        <v>45313</v>
      </c>
      <c r="O587" s="845">
        <v>2023</v>
      </c>
      <c r="P587" s="5">
        <v>2024</v>
      </c>
      <c r="Q587" s="6">
        <v>3900</v>
      </c>
      <c r="R587" s="4"/>
      <c r="S587" s="4" t="s">
        <v>6789</v>
      </c>
      <c r="T587" s="11"/>
      <c r="U587" s="8" t="s">
        <v>12</v>
      </c>
      <c r="V587" s="8"/>
    </row>
    <row r="588" spans="1:22" s="9" customFormat="1" ht="200">
      <c r="A588" s="1" t="s">
        <v>855</v>
      </c>
      <c r="B588" s="2" t="s">
        <v>886</v>
      </c>
      <c r="C588" s="3" t="s">
        <v>6790</v>
      </c>
      <c r="D588" s="3" t="s">
        <v>6791</v>
      </c>
      <c r="E588" s="4" t="s">
        <v>6792</v>
      </c>
      <c r="F588" s="170" t="s">
        <v>446</v>
      </c>
      <c r="G588" s="170" t="s">
        <v>536</v>
      </c>
      <c r="H588" s="170" t="s">
        <v>896</v>
      </c>
      <c r="I588" s="178" t="s">
        <v>124</v>
      </c>
      <c r="J588" s="4" t="s">
        <v>6793</v>
      </c>
      <c r="K588" s="4"/>
      <c r="L588" s="4" t="s">
        <v>6794</v>
      </c>
      <c r="M588" s="561">
        <v>36187828</v>
      </c>
      <c r="N588" s="844">
        <v>45268</v>
      </c>
      <c r="O588" s="845">
        <v>2023</v>
      </c>
      <c r="P588" s="5">
        <v>2024</v>
      </c>
      <c r="Q588" s="6">
        <v>13000</v>
      </c>
      <c r="R588" s="4"/>
      <c r="S588" s="4" t="s">
        <v>6795</v>
      </c>
      <c r="T588" s="11"/>
      <c r="U588" s="8" t="s">
        <v>12</v>
      </c>
      <c r="V588" s="8"/>
    </row>
    <row r="589" spans="1:22" s="9" customFormat="1" ht="225">
      <c r="A589" s="1" t="s">
        <v>855</v>
      </c>
      <c r="B589" s="2" t="s">
        <v>886</v>
      </c>
      <c r="C589" s="3" t="s">
        <v>6796</v>
      </c>
      <c r="D589" s="3" t="s">
        <v>6797</v>
      </c>
      <c r="E589" s="4" t="s">
        <v>6798</v>
      </c>
      <c r="F589" s="170" t="s">
        <v>446</v>
      </c>
      <c r="G589" s="170" t="s">
        <v>536</v>
      </c>
      <c r="H589" s="170" t="s">
        <v>1087</v>
      </c>
      <c r="I589" s="178" t="s">
        <v>124</v>
      </c>
      <c r="J589" s="4" t="s">
        <v>2327</v>
      </c>
      <c r="K589" s="4"/>
      <c r="L589" s="4" t="s">
        <v>6764</v>
      </c>
      <c r="M589" s="561">
        <v>36599361</v>
      </c>
      <c r="N589" s="844">
        <v>45280</v>
      </c>
      <c r="O589" s="845">
        <v>2024</v>
      </c>
      <c r="P589" s="5">
        <v>2025</v>
      </c>
      <c r="Q589" s="6">
        <v>17800</v>
      </c>
      <c r="R589" s="4"/>
      <c r="S589" s="4" t="s">
        <v>6799</v>
      </c>
      <c r="T589" s="11"/>
      <c r="U589" s="8" t="s">
        <v>12</v>
      </c>
      <c r="V589" s="8"/>
    </row>
    <row r="590" spans="1:22" s="9" customFormat="1" ht="212.5">
      <c r="A590" s="1" t="s">
        <v>855</v>
      </c>
      <c r="B590" s="2" t="s">
        <v>886</v>
      </c>
      <c r="C590" s="3" t="s">
        <v>6800</v>
      </c>
      <c r="D590" s="3" t="s">
        <v>6801</v>
      </c>
      <c r="E590" s="4" t="s">
        <v>6802</v>
      </c>
      <c r="F590" s="170" t="s">
        <v>446</v>
      </c>
      <c r="G590" s="170" t="s">
        <v>536</v>
      </c>
      <c r="H590" s="170" t="s">
        <v>908</v>
      </c>
      <c r="I590" s="178" t="s">
        <v>695</v>
      </c>
      <c r="J590" s="4" t="s">
        <v>2327</v>
      </c>
      <c r="K590" s="4"/>
      <c r="L590" s="4" t="s">
        <v>6803</v>
      </c>
      <c r="M590" s="561" t="s">
        <v>6804</v>
      </c>
      <c r="N590" s="844">
        <v>45307</v>
      </c>
      <c r="O590" s="845">
        <v>2024</v>
      </c>
      <c r="P590" s="5">
        <v>2024</v>
      </c>
      <c r="Q590" s="6">
        <v>11600</v>
      </c>
      <c r="R590" s="4"/>
      <c r="S590" s="4" t="s">
        <v>6805</v>
      </c>
      <c r="T590" s="11"/>
      <c r="U590" s="8" t="s">
        <v>12</v>
      </c>
      <c r="V590" s="8"/>
    </row>
    <row r="591" spans="1:22" s="9" customFormat="1" ht="137.5">
      <c r="A591" s="1" t="s">
        <v>855</v>
      </c>
      <c r="B591" s="2" t="s">
        <v>886</v>
      </c>
      <c r="C591" s="3" t="s">
        <v>6806</v>
      </c>
      <c r="D591" s="3" t="s">
        <v>6807</v>
      </c>
      <c r="E591" s="4" t="s">
        <v>6808</v>
      </c>
      <c r="F591" s="170" t="s">
        <v>446</v>
      </c>
      <c r="G591" s="170" t="s">
        <v>536</v>
      </c>
      <c r="H591" s="170" t="s">
        <v>6809</v>
      </c>
      <c r="I591" s="178" t="s">
        <v>124</v>
      </c>
      <c r="J591" s="4" t="s">
        <v>2327</v>
      </c>
      <c r="K591" s="4"/>
      <c r="L591" s="4" t="s">
        <v>6810</v>
      </c>
      <c r="M591" s="561">
        <v>54464609</v>
      </c>
      <c r="N591" s="844">
        <v>45328</v>
      </c>
      <c r="O591" s="845">
        <v>2024</v>
      </c>
      <c r="P591" s="5">
        <v>2024</v>
      </c>
      <c r="Q591" s="6">
        <v>6200</v>
      </c>
      <c r="R591" s="4"/>
      <c r="S591" s="4" t="s">
        <v>6811</v>
      </c>
      <c r="T591" s="11"/>
      <c r="U591" s="8" t="s">
        <v>12</v>
      </c>
      <c r="V591" s="8"/>
    </row>
    <row r="592" spans="1:22" s="9" customFormat="1" ht="137.5">
      <c r="A592" s="1" t="s">
        <v>855</v>
      </c>
      <c r="B592" s="2" t="s">
        <v>886</v>
      </c>
      <c r="C592" s="3" t="s">
        <v>6812</v>
      </c>
      <c r="D592" s="3" t="s">
        <v>6756</v>
      </c>
      <c r="E592" s="4" t="s">
        <v>6813</v>
      </c>
      <c r="F592" s="170" t="s">
        <v>446</v>
      </c>
      <c r="G592" s="170" t="s">
        <v>536</v>
      </c>
      <c r="H592" s="170" t="s">
        <v>6814</v>
      </c>
      <c r="I592" s="178" t="s">
        <v>695</v>
      </c>
      <c r="J592" s="4" t="s">
        <v>2327</v>
      </c>
      <c r="K592" s="4"/>
      <c r="L592" s="4" t="s">
        <v>6758</v>
      </c>
      <c r="M592" s="561">
        <v>35910712</v>
      </c>
      <c r="N592" s="844">
        <v>45447</v>
      </c>
      <c r="O592" s="845">
        <v>2024</v>
      </c>
      <c r="P592" s="5">
        <v>2024</v>
      </c>
      <c r="Q592" s="6">
        <v>22260</v>
      </c>
      <c r="R592" s="4"/>
      <c r="S592" s="4" t="s">
        <v>6815</v>
      </c>
      <c r="T592" s="11"/>
      <c r="U592" s="8" t="s">
        <v>12</v>
      </c>
      <c r="V592" s="8"/>
    </row>
    <row r="593" spans="1:22" s="9" customFormat="1" ht="50">
      <c r="A593" s="1" t="s">
        <v>855</v>
      </c>
      <c r="B593" s="2" t="s">
        <v>886</v>
      </c>
      <c r="C593" s="3" t="s">
        <v>6816</v>
      </c>
      <c r="D593" s="3" t="s">
        <v>6817</v>
      </c>
      <c r="E593" s="4" t="s">
        <v>6818</v>
      </c>
      <c r="F593" s="170" t="s">
        <v>446</v>
      </c>
      <c r="G593" s="170" t="s">
        <v>536</v>
      </c>
      <c r="H593" s="170" t="s">
        <v>6819</v>
      </c>
      <c r="I593" s="178" t="s">
        <v>695</v>
      </c>
      <c r="J593" s="4" t="s">
        <v>2327</v>
      </c>
      <c r="K593" s="4"/>
      <c r="L593" s="4" t="s">
        <v>6820</v>
      </c>
      <c r="M593" s="561">
        <v>31687482</v>
      </c>
      <c r="N593" s="844">
        <v>45532</v>
      </c>
      <c r="O593" s="845">
        <v>2024</v>
      </c>
      <c r="P593" s="5">
        <v>2024</v>
      </c>
      <c r="Q593" s="6">
        <v>570</v>
      </c>
      <c r="R593" s="4"/>
      <c r="S593" s="4" t="s">
        <v>6821</v>
      </c>
      <c r="T593" s="11"/>
      <c r="U593" s="8" t="s">
        <v>12</v>
      </c>
      <c r="V593" s="8"/>
    </row>
    <row r="594" spans="1:22" s="9" customFormat="1" ht="112.5">
      <c r="A594" s="1" t="s">
        <v>855</v>
      </c>
      <c r="B594" s="2" t="s">
        <v>886</v>
      </c>
      <c r="C594" s="3" t="s">
        <v>6822</v>
      </c>
      <c r="D594" s="3" t="s">
        <v>6823</v>
      </c>
      <c r="E594" s="4" t="s">
        <v>6824</v>
      </c>
      <c r="F594" s="170" t="s">
        <v>446</v>
      </c>
      <c r="G594" s="170" t="s">
        <v>536</v>
      </c>
      <c r="H594" s="170" t="s">
        <v>3691</v>
      </c>
      <c r="I594" s="178" t="s">
        <v>695</v>
      </c>
      <c r="J594" s="4" t="s">
        <v>2327</v>
      </c>
      <c r="K594" s="4"/>
      <c r="L594" s="4" t="s">
        <v>6825</v>
      </c>
      <c r="M594" s="561">
        <v>36684694</v>
      </c>
      <c r="N594" s="844">
        <v>45545</v>
      </c>
      <c r="O594" s="845">
        <v>2024</v>
      </c>
      <c r="P594" s="5">
        <v>2024</v>
      </c>
      <c r="Q594" s="6">
        <v>1667</v>
      </c>
      <c r="R594" s="4"/>
      <c r="S594" s="4" t="s">
        <v>6826</v>
      </c>
      <c r="T594" s="11"/>
      <c r="U594" s="8" t="s">
        <v>12</v>
      </c>
      <c r="V594" s="8"/>
    </row>
    <row r="595" spans="1:22" s="9" customFormat="1" ht="225">
      <c r="A595" s="1" t="s">
        <v>855</v>
      </c>
      <c r="B595" s="2" t="s">
        <v>886</v>
      </c>
      <c r="C595" s="3" t="s">
        <v>6827</v>
      </c>
      <c r="D595" s="3" t="s">
        <v>6828</v>
      </c>
      <c r="E595" s="4" t="s">
        <v>6829</v>
      </c>
      <c r="F595" s="170" t="s">
        <v>446</v>
      </c>
      <c r="G595" s="170" t="s">
        <v>536</v>
      </c>
      <c r="H595" s="170" t="s">
        <v>6809</v>
      </c>
      <c r="I595" s="178" t="s">
        <v>695</v>
      </c>
      <c r="J595" s="4" t="s">
        <v>2327</v>
      </c>
      <c r="K595" s="4"/>
      <c r="L595" s="4" t="s">
        <v>6830</v>
      </c>
      <c r="M595" s="561">
        <v>45916021</v>
      </c>
      <c r="N595" s="844">
        <v>45559</v>
      </c>
      <c r="O595" s="845">
        <v>2024</v>
      </c>
      <c r="P595" s="5">
        <v>2024</v>
      </c>
      <c r="Q595" s="6">
        <v>720</v>
      </c>
      <c r="R595" s="4"/>
      <c r="S595" s="4" t="s">
        <v>6831</v>
      </c>
      <c r="T595" s="11"/>
      <c r="U595" s="8" t="s">
        <v>12</v>
      </c>
      <c r="V595" s="8"/>
    </row>
    <row r="596" spans="1:22" s="9" customFormat="1" ht="37.5">
      <c r="A596" s="1" t="s">
        <v>855</v>
      </c>
      <c r="B596" s="2" t="s">
        <v>914</v>
      </c>
      <c r="C596" s="3" t="s">
        <v>6832</v>
      </c>
      <c r="D596" s="3" t="s">
        <v>916</v>
      </c>
      <c r="E596" s="4" t="s">
        <v>6833</v>
      </c>
      <c r="F596" s="170" t="s">
        <v>446</v>
      </c>
      <c r="G596" s="170" t="s">
        <v>565</v>
      </c>
      <c r="H596" s="170" t="s">
        <v>4251</v>
      </c>
      <c r="I596" s="178" t="s">
        <v>567</v>
      </c>
      <c r="J596" s="4" t="s">
        <v>2327</v>
      </c>
      <c r="K596" s="4"/>
      <c r="L596" s="4" t="s">
        <v>6834</v>
      </c>
      <c r="M596" s="561">
        <v>52537226</v>
      </c>
      <c r="N596" s="844">
        <v>45586</v>
      </c>
      <c r="O596" s="845">
        <v>2024</v>
      </c>
      <c r="P596" s="5">
        <v>2024</v>
      </c>
      <c r="Q596" s="6">
        <v>4200</v>
      </c>
      <c r="R596" s="4"/>
      <c r="S596" s="4" t="s">
        <v>6835</v>
      </c>
      <c r="T596" s="11"/>
      <c r="U596" s="8" t="s">
        <v>12</v>
      </c>
      <c r="V596" s="8"/>
    </row>
    <row r="597" spans="1:22" s="9" customFormat="1" ht="37.5">
      <c r="A597" s="1" t="s">
        <v>855</v>
      </c>
      <c r="B597" s="2" t="s">
        <v>914</v>
      </c>
      <c r="C597" s="3" t="s">
        <v>6836</v>
      </c>
      <c r="D597" s="3" t="s">
        <v>916</v>
      </c>
      <c r="E597" s="4" t="s">
        <v>6837</v>
      </c>
      <c r="F597" s="170" t="s">
        <v>446</v>
      </c>
      <c r="G597" s="170" t="s">
        <v>565</v>
      </c>
      <c r="H597" s="170" t="s">
        <v>6295</v>
      </c>
      <c r="I597" s="178" t="s">
        <v>567</v>
      </c>
      <c r="J597" s="4" t="s">
        <v>2327</v>
      </c>
      <c r="K597" s="4"/>
      <c r="L597" s="4" t="s">
        <v>6838</v>
      </c>
      <c r="M597" s="561">
        <v>47219262</v>
      </c>
      <c r="N597" s="844">
        <v>45567</v>
      </c>
      <c r="O597" s="845">
        <v>2024</v>
      </c>
      <c r="P597" s="5">
        <v>2024</v>
      </c>
      <c r="Q597" s="6">
        <v>500</v>
      </c>
      <c r="R597" s="4"/>
      <c r="S597" s="4" t="s">
        <v>6839</v>
      </c>
      <c r="T597" s="11"/>
      <c r="U597" s="8" t="s">
        <v>12</v>
      </c>
      <c r="V597" s="8"/>
    </row>
    <row r="598" spans="1:22" s="9" customFormat="1" ht="50">
      <c r="A598" s="1" t="s">
        <v>855</v>
      </c>
      <c r="B598" s="2" t="s">
        <v>914</v>
      </c>
      <c r="C598" s="3" t="s">
        <v>6840</v>
      </c>
      <c r="D598" s="3" t="s">
        <v>6841</v>
      </c>
      <c r="E598" s="4" t="s">
        <v>6842</v>
      </c>
      <c r="F598" s="170" t="s">
        <v>446</v>
      </c>
      <c r="G598" s="170" t="s">
        <v>565</v>
      </c>
      <c r="H598" s="170" t="s">
        <v>1942</v>
      </c>
      <c r="I598" s="178" t="s">
        <v>567</v>
      </c>
      <c r="J598" s="4" t="s">
        <v>2327</v>
      </c>
      <c r="K598" s="4"/>
      <c r="L598" s="4" t="s">
        <v>6843</v>
      </c>
      <c r="M598" s="561">
        <v>45317241</v>
      </c>
      <c r="N598" s="844">
        <v>45314</v>
      </c>
      <c r="O598" s="845">
        <v>2024</v>
      </c>
      <c r="P598" s="5">
        <v>2024</v>
      </c>
      <c r="Q598" s="6">
        <v>400</v>
      </c>
      <c r="R598" s="4"/>
      <c r="S598" s="4" t="s">
        <v>6844</v>
      </c>
      <c r="T598" s="11"/>
      <c r="U598" s="8" t="s">
        <v>12</v>
      </c>
      <c r="V598" s="8"/>
    </row>
    <row r="599" spans="1:22" s="9" customFormat="1" ht="25">
      <c r="A599" s="1" t="s">
        <v>855</v>
      </c>
      <c r="B599" s="2" t="s">
        <v>914</v>
      </c>
      <c r="C599" s="3" t="s">
        <v>6845</v>
      </c>
      <c r="D599" s="3" t="s">
        <v>6846</v>
      </c>
      <c r="E599" s="4" t="s">
        <v>6842</v>
      </c>
      <c r="F599" s="170" t="s">
        <v>446</v>
      </c>
      <c r="G599" s="170" t="s">
        <v>565</v>
      </c>
      <c r="H599" s="170" t="s">
        <v>615</v>
      </c>
      <c r="I599" s="178" t="s">
        <v>567</v>
      </c>
      <c r="J599" s="4" t="s">
        <v>2327</v>
      </c>
      <c r="K599" s="4"/>
      <c r="L599" s="4" t="s">
        <v>6847</v>
      </c>
      <c r="M599" s="561">
        <v>31651321</v>
      </c>
      <c r="N599" s="844">
        <v>45435</v>
      </c>
      <c r="O599" s="845">
        <v>2024</v>
      </c>
      <c r="P599" s="5">
        <v>2024</v>
      </c>
      <c r="Q599" s="6">
        <v>989</v>
      </c>
      <c r="R599" s="4"/>
      <c r="S599" s="4" t="s">
        <v>6845</v>
      </c>
      <c r="T599" s="11"/>
      <c r="U599" s="8" t="s">
        <v>12</v>
      </c>
      <c r="V599" s="8"/>
    </row>
    <row r="600" spans="1:22" s="9" customFormat="1" ht="62.5">
      <c r="A600" s="1" t="s">
        <v>855</v>
      </c>
      <c r="B600" s="2" t="s">
        <v>914</v>
      </c>
      <c r="C600" s="3" t="s">
        <v>6848</v>
      </c>
      <c r="D600" s="3" t="s">
        <v>6849</v>
      </c>
      <c r="E600" s="4" t="s">
        <v>6837</v>
      </c>
      <c r="F600" s="170" t="s">
        <v>446</v>
      </c>
      <c r="G600" s="170" t="s">
        <v>565</v>
      </c>
      <c r="H600" s="170" t="s">
        <v>4251</v>
      </c>
      <c r="I600" s="178" t="s">
        <v>567</v>
      </c>
      <c r="J600" s="4" t="s">
        <v>2327</v>
      </c>
      <c r="K600" s="4"/>
      <c r="L600" s="4" t="s">
        <v>6850</v>
      </c>
      <c r="M600" s="561">
        <v>53271530</v>
      </c>
      <c r="N600" s="844">
        <v>45588</v>
      </c>
      <c r="O600" s="845">
        <v>2024</v>
      </c>
      <c r="P600" s="5">
        <v>2024</v>
      </c>
      <c r="Q600" s="6">
        <v>2010</v>
      </c>
      <c r="R600" s="4"/>
      <c r="S600" s="4" t="s">
        <v>6851</v>
      </c>
      <c r="T600" s="11"/>
      <c r="U600" s="8" t="s">
        <v>12</v>
      </c>
      <c r="V600" s="8"/>
    </row>
    <row r="601" spans="1:22" s="9" customFormat="1" ht="75">
      <c r="A601" s="1" t="s">
        <v>855</v>
      </c>
      <c r="B601" s="2" t="s">
        <v>914</v>
      </c>
      <c r="C601" s="3" t="s">
        <v>6852</v>
      </c>
      <c r="D601" s="3" t="s">
        <v>6841</v>
      </c>
      <c r="E601" s="4" t="s">
        <v>6837</v>
      </c>
      <c r="F601" s="170" t="s">
        <v>446</v>
      </c>
      <c r="G601" s="170" t="s">
        <v>565</v>
      </c>
      <c r="H601" s="170" t="s">
        <v>4251</v>
      </c>
      <c r="I601" s="178" t="s">
        <v>567</v>
      </c>
      <c r="J601" s="4" t="s">
        <v>2327</v>
      </c>
      <c r="K601" s="4"/>
      <c r="L601" s="4" t="s">
        <v>6853</v>
      </c>
      <c r="M601" s="561">
        <v>50664671</v>
      </c>
      <c r="N601" s="844">
        <v>45582</v>
      </c>
      <c r="O601" s="845">
        <v>2024</v>
      </c>
      <c r="P601" s="5">
        <v>2024</v>
      </c>
      <c r="Q601" s="6">
        <v>1750</v>
      </c>
      <c r="R601" s="4"/>
      <c r="S601" s="4" t="s">
        <v>6852</v>
      </c>
      <c r="T601" s="11"/>
      <c r="U601" s="8" t="s">
        <v>12</v>
      </c>
      <c r="V601" s="8"/>
    </row>
    <row r="602" spans="1:22" s="9" customFormat="1" ht="37.5">
      <c r="A602" s="1" t="s">
        <v>855</v>
      </c>
      <c r="B602" s="2" t="s">
        <v>914</v>
      </c>
      <c r="C602" s="3" t="s">
        <v>6854</v>
      </c>
      <c r="D602" s="3" t="s">
        <v>6855</v>
      </c>
      <c r="E602" s="4" t="s">
        <v>6856</v>
      </c>
      <c r="F602" s="170" t="s">
        <v>446</v>
      </c>
      <c r="G602" s="170" t="s">
        <v>565</v>
      </c>
      <c r="H602" s="170" t="s">
        <v>657</v>
      </c>
      <c r="I602" s="178" t="s">
        <v>567</v>
      </c>
      <c r="J602" s="4" t="s">
        <v>2327</v>
      </c>
      <c r="K602" s="4"/>
      <c r="L602" s="4" t="s">
        <v>6857</v>
      </c>
      <c r="M602" s="561">
        <v>43991467</v>
      </c>
      <c r="N602" s="844">
        <v>45609</v>
      </c>
      <c r="O602" s="845">
        <v>2024</v>
      </c>
      <c r="P602" s="5">
        <v>2024</v>
      </c>
      <c r="Q602" s="6">
        <v>3016</v>
      </c>
      <c r="R602" s="4"/>
      <c r="S602" s="4" t="s">
        <v>6854</v>
      </c>
      <c r="T602" s="11"/>
      <c r="U602" s="8" t="s">
        <v>12</v>
      </c>
      <c r="V602" s="8"/>
    </row>
    <row r="603" spans="1:22" s="9" customFormat="1" ht="62.5">
      <c r="A603" s="1" t="s">
        <v>855</v>
      </c>
      <c r="B603" s="2" t="s">
        <v>914</v>
      </c>
      <c r="C603" s="3" t="s">
        <v>6858</v>
      </c>
      <c r="D603" s="3" t="s">
        <v>6855</v>
      </c>
      <c r="E603" s="4" t="s">
        <v>6856</v>
      </c>
      <c r="F603" s="170" t="s">
        <v>446</v>
      </c>
      <c r="G603" s="170" t="s">
        <v>565</v>
      </c>
      <c r="H603" s="170" t="s">
        <v>657</v>
      </c>
      <c r="I603" s="178" t="s">
        <v>567</v>
      </c>
      <c r="J603" s="4" t="s">
        <v>2327</v>
      </c>
      <c r="K603" s="4"/>
      <c r="L603" s="4" t="s">
        <v>6859</v>
      </c>
      <c r="M603" s="561">
        <v>52802493</v>
      </c>
      <c r="N603" s="844">
        <v>45474</v>
      </c>
      <c r="O603" s="845">
        <v>2024</v>
      </c>
      <c r="P603" s="5">
        <v>2024</v>
      </c>
      <c r="Q603" s="6">
        <v>1000</v>
      </c>
      <c r="R603" s="4"/>
      <c r="S603" s="4" t="s">
        <v>6858</v>
      </c>
      <c r="T603" s="11"/>
      <c r="U603" s="8" t="s">
        <v>12</v>
      </c>
      <c r="V603" s="8"/>
    </row>
    <row r="604" spans="1:22" s="9" customFormat="1" ht="62.5">
      <c r="A604" s="1" t="s">
        <v>855</v>
      </c>
      <c r="B604" s="2" t="s">
        <v>914</v>
      </c>
      <c r="C604" s="3" t="s">
        <v>6860</v>
      </c>
      <c r="D604" s="3" t="s">
        <v>6855</v>
      </c>
      <c r="E604" s="4" t="s">
        <v>6856</v>
      </c>
      <c r="F604" s="170" t="s">
        <v>446</v>
      </c>
      <c r="G604" s="170" t="s">
        <v>565</v>
      </c>
      <c r="H604" s="170" t="s">
        <v>2751</v>
      </c>
      <c r="I604" s="178" t="s">
        <v>567</v>
      </c>
      <c r="J604" s="4" t="s">
        <v>2327</v>
      </c>
      <c r="K604" s="4"/>
      <c r="L604" s="4" t="s">
        <v>6861</v>
      </c>
      <c r="M604" s="561">
        <v>51115484</v>
      </c>
      <c r="N604" s="844">
        <v>45474</v>
      </c>
      <c r="O604" s="845">
        <v>2024</v>
      </c>
      <c r="P604" s="5">
        <v>2024</v>
      </c>
      <c r="Q604" s="6">
        <v>525</v>
      </c>
      <c r="R604" s="4"/>
      <c r="S604" s="4" t="s">
        <v>6860</v>
      </c>
      <c r="T604" s="11"/>
      <c r="U604" s="8" t="s">
        <v>12</v>
      </c>
      <c r="V604" s="8"/>
    </row>
    <row r="605" spans="1:22" s="9" customFormat="1" ht="75">
      <c r="A605" s="1" t="s">
        <v>855</v>
      </c>
      <c r="B605" s="2" t="s">
        <v>952</v>
      </c>
      <c r="C605" s="3" t="s">
        <v>6862</v>
      </c>
      <c r="D605" s="3" t="s">
        <v>6521</v>
      </c>
      <c r="E605" s="4" t="s">
        <v>6863</v>
      </c>
      <c r="F605" s="170" t="s">
        <v>446</v>
      </c>
      <c r="G605" s="170" t="s">
        <v>457</v>
      </c>
      <c r="H605" s="170" t="s">
        <v>458</v>
      </c>
      <c r="I605" s="178" t="s">
        <v>459</v>
      </c>
      <c r="J605" s="4" t="s">
        <v>2327</v>
      </c>
      <c r="K605" s="4"/>
      <c r="L605" s="4" t="s">
        <v>6864</v>
      </c>
      <c r="M605" s="561">
        <v>36718611</v>
      </c>
      <c r="N605" s="844">
        <v>45467</v>
      </c>
      <c r="O605" s="845">
        <v>2024</v>
      </c>
      <c r="P605" s="5">
        <v>2024</v>
      </c>
      <c r="Q605" s="6">
        <v>2000</v>
      </c>
      <c r="R605" s="4"/>
      <c r="S605" s="4" t="s">
        <v>6865</v>
      </c>
      <c r="T605" s="11"/>
      <c r="U605" s="8" t="s">
        <v>12</v>
      </c>
      <c r="V605" s="8"/>
    </row>
    <row r="606" spans="1:22" s="9" customFormat="1" ht="75">
      <c r="A606" s="1" t="s">
        <v>855</v>
      </c>
      <c r="B606" s="2" t="s">
        <v>952</v>
      </c>
      <c r="C606" s="3" t="s">
        <v>6862</v>
      </c>
      <c r="D606" s="3" t="s">
        <v>6521</v>
      </c>
      <c r="E606" s="4" t="s">
        <v>6866</v>
      </c>
      <c r="F606" s="170" t="s">
        <v>446</v>
      </c>
      <c r="G606" s="170" t="s">
        <v>457</v>
      </c>
      <c r="H606" s="170" t="s">
        <v>458</v>
      </c>
      <c r="I606" s="178" t="s">
        <v>459</v>
      </c>
      <c r="J606" s="4" t="s">
        <v>2327</v>
      </c>
      <c r="K606" s="4"/>
      <c r="L606" s="4" t="s">
        <v>6864</v>
      </c>
      <c r="M606" s="561">
        <v>36718611</v>
      </c>
      <c r="N606" s="844">
        <v>45476</v>
      </c>
      <c r="O606" s="845">
        <v>2024</v>
      </c>
      <c r="P606" s="5">
        <v>2024</v>
      </c>
      <c r="Q606" s="6">
        <v>2960</v>
      </c>
      <c r="R606" s="4"/>
      <c r="S606" s="4" t="s">
        <v>6867</v>
      </c>
      <c r="T606" s="11"/>
      <c r="U606" s="8" t="s">
        <v>12</v>
      </c>
      <c r="V606" s="8"/>
    </row>
    <row r="607" spans="1:22" s="9" customFormat="1" ht="137.5">
      <c r="A607" s="1" t="s">
        <v>855</v>
      </c>
      <c r="B607" s="2" t="s">
        <v>952</v>
      </c>
      <c r="C607" s="3" t="s">
        <v>6868</v>
      </c>
      <c r="D607" s="3" t="s">
        <v>6521</v>
      </c>
      <c r="E607" s="4" t="s">
        <v>6869</v>
      </c>
      <c r="F607" s="170" t="s">
        <v>446</v>
      </c>
      <c r="G607" s="170" t="s">
        <v>457</v>
      </c>
      <c r="H607" s="170" t="s">
        <v>458</v>
      </c>
      <c r="I607" s="178" t="s">
        <v>459</v>
      </c>
      <c r="J607" s="4" t="s">
        <v>2327</v>
      </c>
      <c r="K607" s="4"/>
      <c r="L607" s="4" t="s">
        <v>6870</v>
      </c>
      <c r="M607" s="561">
        <v>51263181</v>
      </c>
      <c r="N607" s="844">
        <v>45476</v>
      </c>
      <c r="O607" s="845">
        <v>2024</v>
      </c>
      <c r="P607" s="5">
        <v>2024</v>
      </c>
      <c r="Q607" s="6">
        <v>940</v>
      </c>
      <c r="R607" s="4"/>
      <c r="S607" s="4" t="s">
        <v>6871</v>
      </c>
      <c r="T607" s="11"/>
      <c r="U607" s="8" t="s">
        <v>12</v>
      </c>
      <c r="V607" s="8"/>
    </row>
    <row r="608" spans="1:22" s="9" customFormat="1" ht="75">
      <c r="A608" s="1" t="s">
        <v>855</v>
      </c>
      <c r="B608" s="2" t="s">
        <v>952</v>
      </c>
      <c r="C608" s="3" t="s">
        <v>6872</v>
      </c>
      <c r="D608" s="3" t="s">
        <v>6521</v>
      </c>
      <c r="E608" s="4" t="s">
        <v>6873</v>
      </c>
      <c r="F608" s="170" t="s">
        <v>446</v>
      </c>
      <c r="G608" s="170" t="s">
        <v>457</v>
      </c>
      <c r="H608" s="170" t="s">
        <v>458</v>
      </c>
      <c r="I608" s="178" t="s">
        <v>459</v>
      </c>
      <c r="J608" s="4" t="s">
        <v>2327</v>
      </c>
      <c r="K608" s="4"/>
      <c r="L608" s="4" t="s">
        <v>6874</v>
      </c>
      <c r="M608" s="561" t="s">
        <v>6875</v>
      </c>
      <c r="N608" s="844">
        <v>45476</v>
      </c>
      <c r="O608" s="845">
        <v>2024</v>
      </c>
      <c r="P608" s="5">
        <v>2024</v>
      </c>
      <c r="Q608" s="6">
        <v>220</v>
      </c>
      <c r="R608" s="4"/>
      <c r="S608" s="4" t="s">
        <v>6876</v>
      </c>
      <c r="T608" s="11"/>
      <c r="U608" s="8" t="s">
        <v>12</v>
      </c>
      <c r="V608" s="8"/>
    </row>
    <row r="609" spans="1:22" s="9" customFormat="1" ht="87.5">
      <c r="A609" s="1" t="s">
        <v>855</v>
      </c>
      <c r="B609" s="2" t="s">
        <v>952</v>
      </c>
      <c r="C609" s="3" t="s">
        <v>6877</v>
      </c>
      <c r="D609" s="3" t="s">
        <v>6521</v>
      </c>
      <c r="E609" s="4" t="s">
        <v>6878</v>
      </c>
      <c r="F609" s="170" t="s">
        <v>446</v>
      </c>
      <c r="G609" s="170" t="s">
        <v>457</v>
      </c>
      <c r="H609" s="170" t="s">
        <v>458</v>
      </c>
      <c r="I609" s="178" t="s">
        <v>459</v>
      </c>
      <c r="J609" s="4" t="s">
        <v>2327</v>
      </c>
      <c r="K609" s="4"/>
      <c r="L609" s="4" t="s">
        <v>6879</v>
      </c>
      <c r="M609" s="561">
        <v>36360881</v>
      </c>
      <c r="N609" s="844">
        <v>45477</v>
      </c>
      <c r="O609" s="845">
        <v>2024</v>
      </c>
      <c r="P609" s="5">
        <v>2024</v>
      </c>
      <c r="Q609" s="6">
        <v>1650</v>
      </c>
      <c r="R609" s="4"/>
      <c r="S609" s="4" t="s">
        <v>6880</v>
      </c>
      <c r="T609" s="11"/>
      <c r="U609" s="8" t="s">
        <v>12</v>
      </c>
      <c r="V609" s="8"/>
    </row>
    <row r="610" spans="1:22" s="9" customFormat="1" ht="125">
      <c r="A610" s="1" t="s">
        <v>855</v>
      </c>
      <c r="B610" s="2" t="s">
        <v>952</v>
      </c>
      <c r="C610" s="3" t="s">
        <v>6881</v>
      </c>
      <c r="D610" s="3" t="s">
        <v>6521</v>
      </c>
      <c r="E610" s="4" t="s">
        <v>6882</v>
      </c>
      <c r="F610" s="170" t="s">
        <v>446</v>
      </c>
      <c r="G610" s="170" t="s">
        <v>457</v>
      </c>
      <c r="H610" s="170" t="s">
        <v>458</v>
      </c>
      <c r="I610" s="178" t="s">
        <v>459</v>
      </c>
      <c r="J610" s="4" t="s">
        <v>2327</v>
      </c>
      <c r="K610" s="4"/>
      <c r="L610" s="4" t="s">
        <v>6883</v>
      </c>
      <c r="M610" s="561">
        <v>36606332</v>
      </c>
      <c r="N610" s="844">
        <v>45477</v>
      </c>
      <c r="O610" s="845">
        <v>2024</v>
      </c>
      <c r="P610" s="5">
        <v>2024</v>
      </c>
      <c r="Q610" s="6">
        <v>1900</v>
      </c>
      <c r="R610" s="4"/>
      <c r="S610" s="4" t="s">
        <v>6884</v>
      </c>
      <c r="T610" s="11"/>
      <c r="U610" s="8" t="s">
        <v>12</v>
      </c>
      <c r="V610" s="8"/>
    </row>
    <row r="611" spans="1:22" s="9" customFormat="1" ht="137.5">
      <c r="A611" s="1" t="s">
        <v>855</v>
      </c>
      <c r="B611" s="2" t="s">
        <v>952</v>
      </c>
      <c r="C611" s="3" t="s">
        <v>6885</v>
      </c>
      <c r="D611" s="3" t="s">
        <v>6521</v>
      </c>
      <c r="E611" s="4" t="s">
        <v>6886</v>
      </c>
      <c r="F611" s="170" t="s">
        <v>446</v>
      </c>
      <c r="G611" s="170" t="s">
        <v>457</v>
      </c>
      <c r="H611" s="170" t="s">
        <v>458</v>
      </c>
      <c r="I611" s="178" t="s">
        <v>459</v>
      </c>
      <c r="J611" s="4" t="s">
        <v>2327</v>
      </c>
      <c r="K611" s="4"/>
      <c r="L611" s="4" t="s">
        <v>6887</v>
      </c>
      <c r="M611" s="561" t="s">
        <v>6888</v>
      </c>
      <c r="N611" s="844">
        <v>45499</v>
      </c>
      <c r="O611" s="845">
        <v>2024</v>
      </c>
      <c r="P611" s="5">
        <v>2024</v>
      </c>
      <c r="Q611" s="6">
        <v>13800</v>
      </c>
      <c r="R611" s="4"/>
      <c r="S611" s="4" t="s">
        <v>6889</v>
      </c>
      <c r="T611" s="11"/>
      <c r="U611" s="8" t="s">
        <v>12</v>
      </c>
      <c r="V611" s="8"/>
    </row>
    <row r="612" spans="1:22" s="9" customFormat="1" ht="62.5">
      <c r="A612" s="1" t="s">
        <v>855</v>
      </c>
      <c r="B612" s="2" t="s">
        <v>952</v>
      </c>
      <c r="C612" s="3" t="s">
        <v>6890</v>
      </c>
      <c r="D612" s="3" t="s">
        <v>6521</v>
      </c>
      <c r="E612" s="4" t="s">
        <v>6891</v>
      </c>
      <c r="F612" s="170" t="s">
        <v>446</v>
      </c>
      <c r="G612" s="170" t="s">
        <v>457</v>
      </c>
      <c r="H612" s="170" t="s">
        <v>458</v>
      </c>
      <c r="I612" s="178" t="s">
        <v>459</v>
      </c>
      <c r="J612" s="4" t="s">
        <v>2327</v>
      </c>
      <c r="K612" s="4"/>
      <c r="L612" s="4" t="s">
        <v>6892</v>
      </c>
      <c r="M612" s="561">
        <v>31821987</v>
      </c>
      <c r="N612" s="844">
        <v>45488</v>
      </c>
      <c r="O612" s="845">
        <v>2024</v>
      </c>
      <c r="P612" s="5">
        <v>2024</v>
      </c>
      <c r="Q612" s="6">
        <v>3210</v>
      </c>
      <c r="R612" s="4"/>
      <c r="S612" s="4" t="s">
        <v>6893</v>
      </c>
      <c r="T612" s="11"/>
      <c r="U612" s="8" t="s">
        <v>12</v>
      </c>
      <c r="V612" s="8"/>
    </row>
    <row r="613" spans="1:22" s="9" customFormat="1" ht="150">
      <c r="A613" s="1" t="s">
        <v>855</v>
      </c>
      <c r="B613" s="2" t="s">
        <v>952</v>
      </c>
      <c r="C613" s="3" t="s">
        <v>6894</v>
      </c>
      <c r="D613" s="3" t="s">
        <v>6521</v>
      </c>
      <c r="E613" s="4" t="s">
        <v>6895</v>
      </c>
      <c r="F613" s="170" t="s">
        <v>446</v>
      </c>
      <c r="G613" s="170" t="s">
        <v>457</v>
      </c>
      <c r="H613" s="170" t="s">
        <v>458</v>
      </c>
      <c r="I613" s="178" t="s">
        <v>459</v>
      </c>
      <c r="J613" s="4" t="s">
        <v>2327</v>
      </c>
      <c r="K613" s="4"/>
      <c r="L613" s="4" t="s">
        <v>6883</v>
      </c>
      <c r="M613" s="561">
        <v>36606332</v>
      </c>
      <c r="N613" s="844">
        <v>45546</v>
      </c>
      <c r="O613" s="845">
        <v>2024</v>
      </c>
      <c r="P613" s="5">
        <v>2024</v>
      </c>
      <c r="Q613" s="6">
        <v>1700</v>
      </c>
      <c r="R613" s="4"/>
      <c r="S613" s="4" t="s">
        <v>6896</v>
      </c>
      <c r="T613" s="11"/>
      <c r="U613" s="8" t="s">
        <v>12</v>
      </c>
      <c r="V613" s="8"/>
    </row>
    <row r="614" spans="1:22" s="9" customFormat="1" ht="75">
      <c r="A614" s="1" t="s">
        <v>855</v>
      </c>
      <c r="B614" s="2" t="s">
        <v>952</v>
      </c>
      <c r="C614" s="3" t="s">
        <v>6897</v>
      </c>
      <c r="D614" s="3" t="s">
        <v>6521</v>
      </c>
      <c r="E614" s="4" t="s">
        <v>6898</v>
      </c>
      <c r="F614" s="170" t="s">
        <v>446</v>
      </c>
      <c r="G614" s="170" t="s">
        <v>457</v>
      </c>
      <c r="H614" s="170" t="s">
        <v>458</v>
      </c>
      <c r="I614" s="178" t="s">
        <v>459</v>
      </c>
      <c r="J614" s="4" t="s">
        <v>2327</v>
      </c>
      <c r="K614" s="4"/>
      <c r="L614" s="4" t="s">
        <v>6864</v>
      </c>
      <c r="M614" s="561">
        <v>36718611</v>
      </c>
      <c r="N614" s="844">
        <v>45568</v>
      </c>
      <c r="O614" s="845">
        <v>2024</v>
      </c>
      <c r="P614" s="5">
        <v>2024</v>
      </c>
      <c r="Q614" s="6">
        <v>2960</v>
      </c>
      <c r="R614" s="4"/>
      <c r="S614" s="4" t="s">
        <v>6899</v>
      </c>
      <c r="T614" s="11"/>
      <c r="U614" s="8" t="s">
        <v>12</v>
      </c>
      <c r="V614" s="8"/>
    </row>
    <row r="615" spans="1:22" s="9" customFormat="1" ht="100">
      <c r="A615" s="1" t="s">
        <v>855</v>
      </c>
      <c r="B615" s="2" t="s">
        <v>952</v>
      </c>
      <c r="C615" s="3" t="s">
        <v>6900</v>
      </c>
      <c r="D615" s="3" t="s">
        <v>6521</v>
      </c>
      <c r="E615" s="4" t="s">
        <v>6901</v>
      </c>
      <c r="F615" s="170" t="s">
        <v>446</v>
      </c>
      <c r="G615" s="170" t="s">
        <v>457</v>
      </c>
      <c r="H615" s="170" t="s">
        <v>458</v>
      </c>
      <c r="I615" s="178" t="s">
        <v>459</v>
      </c>
      <c r="J615" s="4" t="s">
        <v>2327</v>
      </c>
      <c r="K615" s="4"/>
      <c r="L615" s="4" t="s">
        <v>6902</v>
      </c>
      <c r="M615" s="561">
        <v>52685691</v>
      </c>
      <c r="N615" s="844">
        <v>45575</v>
      </c>
      <c r="O615" s="845">
        <v>2024</v>
      </c>
      <c r="P615" s="5">
        <v>2024</v>
      </c>
      <c r="Q615" s="6">
        <v>1200</v>
      </c>
      <c r="R615" s="4"/>
      <c r="S615" s="4" t="s">
        <v>6903</v>
      </c>
      <c r="T615" s="11"/>
      <c r="U615" s="8" t="s">
        <v>12</v>
      </c>
      <c r="V615" s="8"/>
    </row>
    <row r="616" spans="1:22" s="9" customFormat="1" ht="112.5">
      <c r="A616" s="1" t="s">
        <v>855</v>
      </c>
      <c r="B616" s="2" t="s">
        <v>952</v>
      </c>
      <c r="C616" s="3" t="s">
        <v>6904</v>
      </c>
      <c r="D616" s="3" t="s">
        <v>6521</v>
      </c>
      <c r="E616" s="4" t="s">
        <v>6905</v>
      </c>
      <c r="F616" s="170" t="s">
        <v>446</v>
      </c>
      <c r="G616" s="170" t="s">
        <v>457</v>
      </c>
      <c r="H616" s="170" t="s">
        <v>458</v>
      </c>
      <c r="I616" s="178" t="s">
        <v>459</v>
      </c>
      <c r="J616" s="4" t="s">
        <v>2327</v>
      </c>
      <c r="K616" s="4"/>
      <c r="L616" s="4" t="s">
        <v>6906</v>
      </c>
      <c r="M616" s="561">
        <v>31723438</v>
      </c>
      <c r="N616" s="844">
        <v>45575</v>
      </c>
      <c r="O616" s="845">
        <v>2024</v>
      </c>
      <c r="P616" s="5">
        <v>2024</v>
      </c>
      <c r="Q616" s="6">
        <v>2160</v>
      </c>
      <c r="R616" s="4"/>
      <c r="S616" s="4" t="s">
        <v>6907</v>
      </c>
      <c r="T616" s="11"/>
      <c r="U616" s="8" t="s">
        <v>12</v>
      </c>
      <c r="V616" s="8"/>
    </row>
    <row r="617" spans="1:22" s="9" customFormat="1" ht="75">
      <c r="A617" s="1" t="s">
        <v>855</v>
      </c>
      <c r="B617" s="2" t="s">
        <v>952</v>
      </c>
      <c r="C617" s="3" t="s">
        <v>6897</v>
      </c>
      <c r="D617" s="3" t="s">
        <v>6521</v>
      </c>
      <c r="E617" s="4" t="s">
        <v>6908</v>
      </c>
      <c r="F617" s="170" t="s">
        <v>446</v>
      </c>
      <c r="G617" s="170" t="s">
        <v>457</v>
      </c>
      <c r="H617" s="170" t="s">
        <v>458</v>
      </c>
      <c r="I617" s="178" t="s">
        <v>459</v>
      </c>
      <c r="J617" s="4" t="s">
        <v>2327</v>
      </c>
      <c r="K617" s="4"/>
      <c r="L617" s="4" t="s">
        <v>6864</v>
      </c>
      <c r="M617" s="561">
        <v>36718611</v>
      </c>
      <c r="N617" s="844">
        <v>45579</v>
      </c>
      <c r="O617" s="845">
        <v>2024</v>
      </c>
      <c r="P617" s="5">
        <v>2024</v>
      </c>
      <c r="Q617" s="6">
        <v>2000</v>
      </c>
      <c r="R617" s="4"/>
      <c r="S617" s="4" t="s">
        <v>6909</v>
      </c>
      <c r="T617" s="11"/>
      <c r="U617" s="8" t="s">
        <v>12</v>
      </c>
      <c r="V617" s="8"/>
    </row>
    <row r="618" spans="1:22" s="9" customFormat="1" ht="100">
      <c r="A618" s="1" t="s">
        <v>855</v>
      </c>
      <c r="B618" s="2" t="s">
        <v>952</v>
      </c>
      <c r="C618" s="3" t="s">
        <v>6910</v>
      </c>
      <c r="D618" s="3" t="s">
        <v>6521</v>
      </c>
      <c r="E618" s="4" t="s">
        <v>6911</v>
      </c>
      <c r="F618" s="170" t="s">
        <v>446</v>
      </c>
      <c r="G618" s="170" t="s">
        <v>457</v>
      </c>
      <c r="H618" s="170" t="s">
        <v>458</v>
      </c>
      <c r="I618" s="178" t="s">
        <v>459</v>
      </c>
      <c r="J618" s="4" t="s">
        <v>2327</v>
      </c>
      <c r="K618" s="4"/>
      <c r="L618" s="4" t="s">
        <v>6892</v>
      </c>
      <c r="M618" s="561">
        <v>31821987</v>
      </c>
      <c r="N618" s="844">
        <v>45601</v>
      </c>
      <c r="O618" s="845">
        <v>2024</v>
      </c>
      <c r="P618" s="5">
        <v>2024</v>
      </c>
      <c r="Q618" s="6">
        <v>4560</v>
      </c>
      <c r="R618" s="4"/>
      <c r="S618" s="4" t="s">
        <v>6912</v>
      </c>
      <c r="T618" s="11"/>
      <c r="U618" s="8" t="s">
        <v>12</v>
      </c>
      <c r="V618" s="8"/>
    </row>
    <row r="619" spans="1:22" s="9" customFormat="1" ht="100">
      <c r="A619" s="1" t="s">
        <v>855</v>
      </c>
      <c r="B619" s="2" t="s">
        <v>952</v>
      </c>
      <c r="C619" s="3" t="s">
        <v>6910</v>
      </c>
      <c r="D619" s="3" t="s">
        <v>6521</v>
      </c>
      <c r="E619" s="4" t="s">
        <v>6913</v>
      </c>
      <c r="F619" s="170" t="s">
        <v>446</v>
      </c>
      <c r="G619" s="170" t="s">
        <v>457</v>
      </c>
      <c r="H619" s="170" t="s">
        <v>458</v>
      </c>
      <c r="I619" s="178" t="s">
        <v>459</v>
      </c>
      <c r="J619" s="4" t="s">
        <v>2327</v>
      </c>
      <c r="K619" s="4"/>
      <c r="L619" s="4" t="s">
        <v>6892</v>
      </c>
      <c r="M619" s="561">
        <v>31821987</v>
      </c>
      <c r="N619" s="844">
        <v>45631</v>
      </c>
      <c r="O619" s="845">
        <v>2024</v>
      </c>
      <c r="P619" s="5">
        <v>2024</v>
      </c>
      <c r="Q619" s="6">
        <v>3330</v>
      </c>
      <c r="R619" s="4"/>
      <c r="S619" s="4" t="s">
        <v>6914</v>
      </c>
      <c r="T619" s="11"/>
      <c r="U619" s="8" t="s">
        <v>12</v>
      </c>
      <c r="V619" s="8"/>
    </row>
    <row r="620" spans="1:22" s="9" customFormat="1" ht="100">
      <c r="A620" s="1" t="s">
        <v>855</v>
      </c>
      <c r="B620" s="2" t="s">
        <v>952</v>
      </c>
      <c r="C620" s="3" t="s">
        <v>6910</v>
      </c>
      <c r="D620" s="3" t="s">
        <v>6521</v>
      </c>
      <c r="E620" s="4" t="s">
        <v>6915</v>
      </c>
      <c r="F620" s="170" t="s">
        <v>446</v>
      </c>
      <c r="G620" s="170" t="s">
        <v>457</v>
      </c>
      <c r="H620" s="170" t="s">
        <v>458</v>
      </c>
      <c r="I620" s="178" t="s">
        <v>459</v>
      </c>
      <c r="J620" s="4" t="s">
        <v>2327</v>
      </c>
      <c r="K620" s="4"/>
      <c r="L620" s="4" t="s">
        <v>6892</v>
      </c>
      <c r="M620" s="561">
        <v>31821987</v>
      </c>
      <c r="N620" s="844">
        <v>45365</v>
      </c>
      <c r="O620" s="845">
        <v>2024</v>
      </c>
      <c r="P620" s="5">
        <v>2024</v>
      </c>
      <c r="Q620" s="6">
        <v>6960</v>
      </c>
      <c r="R620" s="4"/>
      <c r="S620" s="4" t="s">
        <v>6916</v>
      </c>
      <c r="T620" s="11"/>
      <c r="U620" s="8" t="s">
        <v>12</v>
      </c>
      <c r="V620" s="8"/>
    </row>
    <row r="621" spans="1:22" s="9" customFormat="1" ht="75">
      <c r="A621" s="1" t="s">
        <v>855</v>
      </c>
      <c r="B621" s="2" t="s">
        <v>952</v>
      </c>
      <c r="C621" s="3" t="s">
        <v>6897</v>
      </c>
      <c r="D621" s="3" t="s">
        <v>6521</v>
      </c>
      <c r="E621" s="4" t="s">
        <v>6917</v>
      </c>
      <c r="F621" s="170" t="s">
        <v>446</v>
      </c>
      <c r="G621" s="170" t="s">
        <v>457</v>
      </c>
      <c r="H621" s="170" t="s">
        <v>458</v>
      </c>
      <c r="I621" s="178" t="s">
        <v>459</v>
      </c>
      <c r="J621" s="4" t="s">
        <v>2327</v>
      </c>
      <c r="K621" s="4"/>
      <c r="L621" s="4" t="s">
        <v>6864</v>
      </c>
      <c r="M621" s="561">
        <v>36718611</v>
      </c>
      <c r="N621" s="844">
        <v>45111</v>
      </c>
      <c r="O621" s="845">
        <v>2024</v>
      </c>
      <c r="P621" s="5">
        <v>2024</v>
      </c>
      <c r="Q621" s="6">
        <v>960</v>
      </c>
      <c r="R621" s="4"/>
      <c r="S621" s="4" t="s">
        <v>6918</v>
      </c>
      <c r="T621" s="11"/>
      <c r="U621" s="8" t="s">
        <v>12</v>
      </c>
      <c r="V621" s="8"/>
    </row>
    <row r="622" spans="1:22" s="9" customFormat="1" ht="87.5">
      <c r="A622" s="1" t="s">
        <v>855</v>
      </c>
      <c r="B622" s="2" t="s">
        <v>952</v>
      </c>
      <c r="C622" s="3" t="s">
        <v>6919</v>
      </c>
      <c r="D622" s="3" t="s">
        <v>6521</v>
      </c>
      <c r="E622" s="4" t="s">
        <v>6920</v>
      </c>
      <c r="F622" s="170" t="s">
        <v>446</v>
      </c>
      <c r="G622" s="170" t="s">
        <v>457</v>
      </c>
      <c r="H622" s="170" t="s">
        <v>458</v>
      </c>
      <c r="I622" s="178" t="s">
        <v>459</v>
      </c>
      <c r="J622" s="4" t="s">
        <v>2327</v>
      </c>
      <c r="K622" s="4"/>
      <c r="L622" s="4" t="s">
        <v>6864</v>
      </c>
      <c r="M622" s="561">
        <v>36718611</v>
      </c>
      <c r="N622" s="844">
        <v>45233</v>
      </c>
      <c r="O622" s="845">
        <v>2024</v>
      </c>
      <c r="P622" s="5">
        <v>2024</v>
      </c>
      <c r="Q622" s="6">
        <v>1200</v>
      </c>
      <c r="R622" s="4"/>
      <c r="S622" s="4" t="s">
        <v>6921</v>
      </c>
      <c r="T622" s="11"/>
      <c r="U622" s="8" t="s">
        <v>12</v>
      </c>
      <c r="V622" s="8"/>
    </row>
    <row r="623" spans="1:22" s="9" customFormat="1" ht="87.5">
      <c r="A623" s="1" t="s">
        <v>855</v>
      </c>
      <c r="B623" s="2" t="s">
        <v>952</v>
      </c>
      <c r="C623" s="3" t="s">
        <v>6922</v>
      </c>
      <c r="D623" s="3" t="s">
        <v>6521</v>
      </c>
      <c r="E623" s="4" t="s">
        <v>6923</v>
      </c>
      <c r="F623" s="170" t="s">
        <v>446</v>
      </c>
      <c r="G623" s="170" t="s">
        <v>457</v>
      </c>
      <c r="H623" s="170" t="s">
        <v>458</v>
      </c>
      <c r="I623" s="178" t="s">
        <v>459</v>
      </c>
      <c r="J623" s="4" t="s">
        <v>2327</v>
      </c>
      <c r="K623" s="4"/>
      <c r="L623" s="4" t="s">
        <v>6924</v>
      </c>
      <c r="M623" s="561">
        <v>53915241</v>
      </c>
      <c r="N623" s="844">
        <v>45226</v>
      </c>
      <c r="O623" s="845">
        <v>2024</v>
      </c>
      <c r="P623" s="5">
        <v>2024</v>
      </c>
      <c r="Q623" s="6">
        <v>7260</v>
      </c>
      <c r="R623" s="4"/>
      <c r="S623" s="4" t="s">
        <v>6925</v>
      </c>
      <c r="T623" s="11"/>
      <c r="U623" s="8" t="s">
        <v>12</v>
      </c>
      <c r="V623" s="8"/>
    </row>
    <row r="624" spans="1:22" s="9" customFormat="1" ht="100">
      <c r="A624" s="1" t="s">
        <v>855</v>
      </c>
      <c r="B624" s="2" t="s">
        <v>952</v>
      </c>
      <c r="C624" s="3" t="s">
        <v>6926</v>
      </c>
      <c r="D624" s="3" t="s">
        <v>6521</v>
      </c>
      <c r="E624" s="4" t="s">
        <v>6927</v>
      </c>
      <c r="F624" s="170" t="s">
        <v>446</v>
      </c>
      <c r="G624" s="170" t="s">
        <v>457</v>
      </c>
      <c r="H624" s="170" t="s">
        <v>458</v>
      </c>
      <c r="I624" s="178" t="s">
        <v>459</v>
      </c>
      <c r="J624" s="4" t="s">
        <v>2327</v>
      </c>
      <c r="K624" s="4"/>
      <c r="L624" s="4" t="s">
        <v>6892</v>
      </c>
      <c r="M624" s="561">
        <v>31821987</v>
      </c>
      <c r="N624" s="844">
        <v>45243</v>
      </c>
      <c r="O624" s="845">
        <v>2024</v>
      </c>
      <c r="P624" s="5">
        <v>2024</v>
      </c>
      <c r="Q624" s="6">
        <v>3330</v>
      </c>
      <c r="R624" s="4"/>
      <c r="S624" s="4" t="s">
        <v>6928</v>
      </c>
      <c r="T624" s="11"/>
      <c r="U624" s="8" t="s">
        <v>12</v>
      </c>
      <c r="V624" s="8"/>
    </row>
    <row r="625" spans="1:22" s="9" customFormat="1" ht="112.5">
      <c r="A625" s="1" t="s">
        <v>855</v>
      </c>
      <c r="B625" s="2" t="s">
        <v>952</v>
      </c>
      <c r="C625" s="3" t="s">
        <v>6929</v>
      </c>
      <c r="D625" s="3" t="s">
        <v>6521</v>
      </c>
      <c r="E625" s="4" t="s">
        <v>6930</v>
      </c>
      <c r="F625" s="170" t="s">
        <v>446</v>
      </c>
      <c r="G625" s="170" t="s">
        <v>457</v>
      </c>
      <c r="H625" s="170" t="s">
        <v>458</v>
      </c>
      <c r="I625" s="178" t="s">
        <v>459</v>
      </c>
      <c r="J625" s="4" t="s">
        <v>2327</v>
      </c>
      <c r="K625" s="4"/>
      <c r="L625" s="4" t="s">
        <v>6931</v>
      </c>
      <c r="M625" s="561">
        <v>46938761</v>
      </c>
      <c r="N625" s="844">
        <v>45358</v>
      </c>
      <c r="O625" s="845">
        <v>2024</v>
      </c>
      <c r="P625" s="5">
        <v>2024</v>
      </c>
      <c r="Q625" s="6">
        <v>1239</v>
      </c>
      <c r="R625" s="4"/>
      <c r="S625" s="4" t="s">
        <v>6932</v>
      </c>
      <c r="T625" s="11"/>
      <c r="U625" s="8" t="s">
        <v>12</v>
      </c>
      <c r="V625" s="8"/>
    </row>
    <row r="626" spans="1:22" s="9" customFormat="1" ht="100">
      <c r="A626" s="1" t="s">
        <v>855</v>
      </c>
      <c r="B626" s="2" t="s">
        <v>952</v>
      </c>
      <c r="C626" s="3" t="s">
        <v>6933</v>
      </c>
      <c r="D626" s="3" t="s">
        <v>6521</v>
      </c>
      <c r="E626" s="4" t="s">
        <v>6934</v>
      </c>
      <c r="F626" s="170" t="s">
        <v>446</v>
      </c>
      <c r="G626" s="170" t="s">
        <v>457</v>
      </c>
      <c r="H626" s="170" t="s">
        <v>458</v>
      </c>
      <c r="I626" s="178" t="s">
        <v>459</v>
      </c>
      <c r="J626" s="4" t="s">
        <v>2327</v>
      </c>
      <c r="K626" s="4"/>
      <c r="L626" s="4" t="s">
        <v>6935</v>
      </c>
      <c r="M626" s="561">
        <v>31723438</v>
      </c>
      <c r="N626" s="844">
        <v>44984</v>
      </c>
      <c r="O626" s="845">
        <v>2024</v>
      </c>
      <c r="P626" s="5">
        <v>2024</v>
      </c>
      <c r="Q626" s="6">
        <v>400</v>
      </c>
      <c r="R626" s="4"/>
      <c r="S626" s="4" t="s">
        <v>6936</v>
      </c>
      <c r="T626" s="11"/>
      <c r="U626" s="8" t="s">
        <v>12</v>
      </c>
      <c r="V626" s="8"/>
    </row>
    <row r="627" spans="1:22" s="9" customFormat="1" ht="175">
      <c r="A627" s="1" t="s">
        <v>855</v>
      </c>
      <c r="B627" s="2" t="s">
        <v>952</v>
      </c>
      <c r="C627" s="3" t="s">
        <v>6937</v>
      </c>
      <c r="D627" s="3" t="s">
        <v>6521</v>
      </c>
      <c r="E627" s="4" t="s">
        <v>6938</v>
      </c>
      <c r="F627" s="170" t="s">
        <v>446</v>
      </c>
      <c r="G627" s="170" t="s">
        <v>457</v>
      </c>
      <c r="H627" s="170" t="s">
        <v>458</v>
      </c>
      <c r="I627" s="178" t="s">
        <v>459</v>
      </c>
      <c r="J627" s="4" t="s">
        <v>2327</v>
      </c>
      <c r="K627" s="4"/>
      <c r="L627" s="4" t="s">
        <v>6883</v>
      </c>
      <c r="M627" s="561">
        <v>36606332</v>
      </c>
      <c r="N627" s="844">
        <v>45455</v>
      </c>
      <c r="O627" s="845">
        <v>2024</v>
      </c>
      <c r="P627" s="5">
        <v>2024</v>
      </c>
      <c r="Q627" s="6">
        <v>540</v>
      </c>
      <c r="R627" s="4"/>
      <c r="S627" s="4" t="s">
        <v>6939</v>
      </c>
      <c r="T627" s="11"/>
      <c r="U627" s="8" t="s">
        <v>12</v>
      </c>
      <c r="V627" s="8"/>
    </row>
    <row r="628" spans="1:22" s="9" customFormat="1" ht="112.5">
      <c r="A628" s="1" t="s">
        <v>855</v>
      </c>
      <c r="B628" s="2" t="s">
        <v>952</v>
      </c>
      <c r="C628" s="3" t="s">
        <v>6940</v>
      </c>
      <c r="D628" s="3" t="s">
        <v>6521</v>
      </c>
      <c r="E628" s="4" t="s">
        <v>6941</v>
      </c>
      <c r="F628" s="170" t="s">
        <v>446</v>
      </c>
      <c r="G628" s="170" t="s">
        <v>457</v>
      </c>
      <c r="H628" s="170" t="s">
        <v>458</v>
      </c>
      <c r="I628" s="178" t="s">
        <v>459</v>
      </c>
      <c r="J628" s="4" t="s">
        <v>2327</v>
      </c>
      <c r="K628" s="4"/>
      <c r="L628" s="4" t="s">
        <v>6883</v>
      </c>
      <c r="M628" s="561">
        <v>36606332</v>
      </c>
      <c r="N628" s="844">
        <v>45280</v>
      </c>
      <c r="O628" s="845">
        <v>2024</v>
      </c>
      <c r="P628" s="5">
        <v>2024</v>
      </c>
      <c r="Q628" s="6">
        <v>1060</v>
      </c>
      <c r="R628" s="4"/>
      <c r="S628" s="4" t="s">
        <v>6942</v>
      </c>
      <c r="T628" s="11"/>
      <c r="U628" s="8" t="s">
        <v>12</v>
      </c>
      <c r="V628" s="8"/>
    </row>
    <row r="629" spans="1:22" s="9" customFormat="1" ht="112.5">
      <c r="A629" s="1" t="s">
        <v>855</v>
      </c>
      <c r="B629" s="2" t="s">
        <v>952</v>
      </c>
      <c r="C629" s="3" t="s">
        <v>6943</v>
      </c>
      <c r="D629" s="3" t="s">
        <v>6521</v>
      </c>
      <c r="E629" s="4" t="s">
        <v>6944</v>
      </c>
      <c r="F629" s="170" t="s">
        <v>446</v>
      </c>
      <c r="G629" s="170" t="s">
        <v>457</v>
      </c>
      <c r="H629" s="170" t="s">
        <v>458</v>
      </c>
      <c r="I629" s="178" t="s">
        <v>459</v>
      </c>
      <c r="J629" s="4" t="s">
        <v>2327</v>
      </c>
      <c r="K629" s="4"/>
      <c r="L629" s="4" t="s">
        <v>6883</v>
      </c>
      <c r="M629" s="561">
        <v>36606332</v>
      </c>
      <c r="N629" s="844">
        <v>45335</v>
      </c>
      <c r="O629" s="845">
        <v>2024</v>
      </c>
      <c r="P629" s="5">
        <v>2024</v>
      </c>
      <c r="Q629" s="6">
        <v>515</v>
      </c>
      <c r="R629" s="4"/>
      <c r="S629" s="4" t="s">
        <v>6945</v>
      </c>
      <c r="T629" s="11"/>
      <c r="U629" s="8" t="s">
        <v>12</v>
      </c>
      <c r="V629" s="8"/>
    </row>
    <row r="630" spans="1:22" s="9" customFormat="1" ht="137.5">
      <c r="A630" s="1" t="s">
        <v>855</v>
      </c>
      <c r="B630" s="2" t="s">
        <v>952</v>
      </c>
      <c r="C630" s="3" t="s">
        <v>6946</v>
      </c>
      <c r="D630" s="3" t="s">
        <v>6521</v>
      </c>
      <c r="E630" s="4" t="s">
        <v>6947</v>
      </c>
      <c r="F630" s="170" t="s">
        <v>446</v>
      </c>
      <c r="G630" s="170" t="s">
        <v>457</v>
      </c>
      <c r="H630" s="170" t="s">
        <v>458</v>
      </c>
      <c r="I630" s="178" t="s">
        <v>459</v>
      </c>
      <c r="J630" s="4" t="s">
        <v>2327</v>
      </c>
      <c r="K630" s="4"/>
      <c r="L630" s="4" t="s">
        <v>6948</v>
      </c>
      <c r="M630" s="561">
        <v>56267428</v>
      </c>
      <c r="N630" s="844">
        <v>45631</v>
      </c>
      <c r="O630" s="845">
        <v>2024</v>
      </c>
      <c r="P630" s="5">
        <v>2024</v>
      </c>
      <c r="Q630" s="6">
        <v>1045</v>
      </c>
      <c r="R630" s="4"/>
      <c r="S630" s="4" t="s">
        <v>6949</v>
      </c>
      <c r="T630" s="11"/>
      <c r="U630" s="8" t="s">
        <v>12</v>
      </c>
      <c r="V630" s="8"/>
    </row>
    <row r="631" spans="1:22" s="9" customFormat="1" ht="87.5">
      <c r="A631" s="1" t="s">
        <v>855</v>
      </c>
      <c r="B631" s="2" t="s">
        <v>952</v>
      </c>
      <c r="C631" s="3" t="s">
        <v>6950</v>
      </c>
      <c r="D631" s="3" t="s">
        <v>6521</v>
      </c>
      <c r="E631" s="4" t="s">
        <v>6951</v>
      </c>
      <c r="F631" s="170" t="s">
        <v>446</v>
      </c>
      <c r="G631" s="170" t="s">
        <v>457</v>
      </c>
      <c r="H631" s="170" t="s">
        <v>458</v>
      </c>
      <c r="I631" s="178" t="s">
        <v>459</v>
      </c>
      <c r="J631" s="4" t="s">
        <v>2327</v>
      </c>
      <c r="K631" s="4"/>
      <c r="L631" s="4" t="s">
        <v>6879</v>
      </c>
      <c r="M631" s="561">
        <v>36360881</v>
      </c>
      <c r="N631" s="844">
        <v>45558</v>
      </c>
      <c r="O631" s="845">
        <v>2024</v>
      </c>
      <c r="P631" s="5">
        <v>2024</v>
      </c>
      <c r="Q631" s="6">
        <v>1100</v>
      </c>
      <c r="R631" s="4"/>
      <c r="S631" s="4" t="s">
        <v>6952</v>
      </c>
      <c r="T631" s="11"/>
      <c r="U631" s="8" t="s">
        <v>12</v>
      </c>
      <c r="V631" s="8"/>
    </row>
    <row r="632" spans="1:22" s="9" customFormat="1" ht="137.5">
      <c r="A632" s="1" t="s">
        <v>855</v>
      </c>
      <c r="B632" s="2" t="s">
        <v>952</v>
      </c>
      <c r="C632" s="3" t="s">
        <v>6953</v>
      </c>
      <c r="D632" s="3" t="s">
        <v>6521</v>
      </c>
      <c r="E632" s="4" t="s">
        <v>6954</v>
      </c>
      <c r="F632" s="170" t="s">
        <v>446</v>
      </c>
      <c r="G632" s="170" t="s">
        <v>457</v>
      </c>
      <c r="H632" s="170" t="s">
        <v>458</v>
      </c>
      <c r="I632" s="178" t="s">
        <v>459</v>
      </c>
      <c r="J632" s="4" t="s">
        <v>2327</v>
      </c>
      <c r="K632" s="4"/>
      <c r="L632" s="4" t="s">
        <v>6955</v>
      </c>
      <c r="M632" s="561">
        <v>46957596</v>
      </c>
      <c r="N632" s="844">
        <v>45430</v>
      </c>
      <c r="O632" s="845">
        <v>2023</v>
      </c>
      <c r="P632" s="5">
        <v>2023</v>
      </c>
      <c r="Q632" s="6">
        <v>880</v>
      </c>
      <c r="R632" s="4"/>
      <c r="S632" s="4" t="s">
        <v>6956</v>
      </c>
      <c r="T632" s="11"/>
      <c r="U632" s="8" t="s">
        <v>12</v>
      </c>
      <c r="V632" s="8"/>
    </row>
    <row r="633" spans="1:22" s="9" customFormat="1" ht="87.5">
      <c r="A633" s="1" t="s">
        <v>855</v>
      </c>
      <c r="B633" s="2" t="s">
        <v>952</v>
      </c>
      <c r="C633" s="3" t="s">
        <v>6957</v>
      </c>
      <c r="D633" s="3" t="s">
        <v>6521</v>
      </c>
      <c r="E633" s="4" t="s">
        <v>6958</v>
      </c>
      <c r="F633" s="170" t="s">
        <v>446</v>
      </c>
      <c r="G633" s="170" t="s">
        <v>457</v>
      </c>
      <c r="H633" s="170" t="s">
        <v>458</v>
      </c>
      <c r="I633" s="178" t="s">
        <v>459</v>
      </c>
      <c r="J633" s="4" t="s">
        <v>2327</v>
      </c>
      <c r="K633" s="4"/>
      <c r="L633" s="4" t="s">
        <v>6924</v>
      </c>
      <c r="M633" s="561">
        <v>53915241</v>
      </c>
      <c r="N633" s="844">
        <v>45224</v>
      </c>
      <c r="O633" s="845">
        <v>2023</v>
      </c>
      <c r="P633" s="5">
        <v>2024</v>
      </c>
      <c r="Q633" s="6">
        <v>4840</v>
      </c>
      <c r="R633" s="4"/>
      <c r="S633" s="4" t="s">
        <v>6925</v>
      </c>
      <c r="T633" s="11"/>
      <c r="U633" s="8" t="s">
        <v>12</v>
      </c>
      <c r="V633" s="8"/>
    </row>
    <row r="634" spans="1:22" s="9" customFormat="1" ht="75">
      <c r="A634" s="1" t="s">
        <v>855</v>
      </c>
      <c r="B634" s="2" t="s">
        <v>952</v>
      </c>
      <c r="C634" s="3" t="s">
        <v>6959</v>
      </c>
      <c r="D634" s="3" t="s">
        <v>6521</v>
      </c>
      <c r="E634" s="4" t="s">
        <v>6960</v>
      </c>
      <c r="F634" s="170" t="s">
        <v>446</v>
      </c>
      <c r="G634" s="170" t="s">
        <v>457</v>
      </c>
      <c r="H634" s="170" t="s">
        <v>458</v>
      </c>
      <c r="I634" s="178" t="s">
        <v>459</v>
      </c>
      <c r="J634" s="4" t="s">
        <v>2327</v>
      </c>
      <c r="K634" s="4"/>
      <c r="L634" s="4" t="s">
        <v>6961</v>
      </c>
      <c r="M634" s="561">
        <v>30775442</v>
      </c>
      <c r="N634" s="844">
        <v>45239</v>
      </c>
      <c r="O634" s="845">
        <v>2023</v>
      </c>
      <c r="P634" s="5">
        <v>2023</v>
      </c>
      <c r="Q634" s="6">
        <v>420</v>
      </c>
      <c r="R634" s="4"/>
      <c r="S634" s="4" t="s">
        <v>6962</v>
      </c>
      <c r="T634" s="11"/>
      <c r="U634" s="8" t="s">
        <v>12</v>
      </c>
      <c r="V634" s="8"/>
    </row>
    <row r="635" spans="1:22" s="9" customFormat="1" ht="75">
      <c r="A635" s="1" t="s">
        <v>855</v>
      </c>
      <c r="B635" s="2" t="s">
        <v>952</v>
      </c>
      <c r="C635" s="3" t="s">
        <v>6963</v>
      </c>
      <c r="D635" s="3" t="s">
        <v>6521</v>
      </c>
      <c r="E635" s="4" t="s">
        <v>6964</v>
      </c>
      <c r="F635" s="170" t="s">
        <v>446</v>
      </c>
      <c r="G635" s="170" t="s">
        <v>457</v>
      </c>
      <c r="H635" s="170" t="s">
        <v>458</v>
      </c>
      <c r="I635" s="178" t="s">
        <v>459</v>
      </c>
      <c r="J635" s="4" t="s">
        <v>2327</v>
      </c>
      <c r="K635" s="4"/>
      <c r="L635" s="4" t="s">
        <v>6965</v>
      </c>
      <c r="M635" s="561">
        <v>36718611</v>
      </c>
      <c r="N635" s="844">
        <v>45553</v>
      </c>
      <c r="O635" s="845">
        <v>2023</v>
      </c>
      <c r="P635" s="5">
        <v>2024</v>
      </c>
      <c r="Q635" s="6">
        <v>1380</v>
      </c>
      <c r="R635" s="4"/>
      <c r="S635" s="4" t="s">
        <v>6966</v>
      </c>
      <c r="T635" s="11"/>
      <c r="U635" s="8" t="s">
        <v>12</v>
      </c>
      <c r="V635" s="8"/>
    </row>
    <row r="636" spans="1:22" s="9" customFormat="1" ht="112.5">
      <c r="A636" s="1" t="s">
        <v>855</v>
      </c>
      <c r="B636" s="2" t="s">
        <v>952</v>
      </c>
      <c r="C636" s="3" t="s">
        <v>6967</v>
      </c>
      <c r="D636" s="3" t="s">
        <v>6521</v>
      </c>
      <c r="E636" s="4" t="s">
        <v>6968</v>
      </c>
      <c r="F636" s="170" t="s">
        <v>446</v>
      </c>
      <c r="G636" s="170" t="s">
        <v>457</v>
      </c>
      <c r="H636" s="170" t="s">
        <v>458</v>
      </c>
      <c r="I636" s="178" t="s">
        <v>459</v>
      </c>
      <c r="J636" s="4" t="s">
        <v>2327</v>
      </c>
      <c r="K636" s="4"/>
      <c r="L636" s="4" t="s">
        <v>6883</v>
      </c>
      <c r="M636" s="561">
        <v>36606332</v>
      </c>
      <c r="N636" s="844">
        <v>45357</v>
      </c>
      <c r="O636" s="845">
        <v>2023</v>
      </c>
      <c r="P636" s="5">
        <v>2023</v>
      </c>
      <c r="Q636" s="6">
        <v>3070</v>
      </c>
      <c r="R636" s="4"/>
      <c r="S636" s="4" t="s">
        <v>6969</v>
      </c>
      <c r="T636" s="11"/>
      <c r="U636" s="8" t="s">
        <v>12</v>
      </c>
      <c r="V636" s="8"/>
    </row>
    <row r="637" spans="1:22" s="9" customFormat="1" ht="75">
      <c r="A637" s="1" t="s">
        <v>855</v>
      </c>
      <c r="B637" s="2" t="s">
        <v>952</v>
      </c>
      <c r="C637" s="3" t="s">
        <v>6970</v>
      </c>
      <c r="D637" s="3" t="s">
        <v>6971</v>
      </c>
      <c r="E637" s="4" t="s">
        <v>6972</v>
      </c>
      <c r="F637" s="170" t="s">
        <v>446</v>
      </c>
      <c r="G637" s="170" t="s">
        <v>457</v>
      </c>
      <c r="H637" s="170" t="s">
        <v>3512</v>
      </c>
      <c r="I637" s="178" t="s">
        <v>459</v>
      </c>
      <c r="J637" s="4" t="s">
        <v>2327</v>
      </c>
      <c r="K637" s="4"/>
      <c r="L637" s="4" t="s">
        <v>6973</v>
      </c>
      <c r="M637" s="561">
        <v>166596</v>
      </c>
      <c r="N637" s="844">
        <v>45471</v>
      </c>
      <c r="O637" s="845">
        <v>2024</v>
      </c>
      <c r="P637" s="5">
        <v>2024</v>
      </c>
      <c r="Q637" s="6">
        <v>4166.67</v>
      </c>
      <c r="R637" s="4"/>
      <c r="S637" s="4" t="s">
        <v>6974</v>
      </c>
      <c r="T637" s="11"/>
      <c r="U637" s="8" t="s">
        <v>12</v>
      </c>
      <c r="V637" s="8"/>
    </row>
    <row r="638" spans="1:22" s="9" customFormat="1" ht="237.5">
      <c r="A638" s="1" t="s">
        <v>855</v>
      </c>
      <c r="B638" s="2" t="s">
        <v>952</v>
      </c>
      <c r="C638" s="3" t="s">
        <v>6975</v>
      </c>
      <c r="D638" s="3" t="s">
        <v>6971</v>
      </c>
      <c r="E638" s="4" t="s">
        <v>6976</v>
      </c>
      <c r="F638" s="170" t="s">
        <v>446</v>
      </c>
      <c r="G638" s="170" t="s">
        <v>457</v>
      </c>
      <c r="H638" s="170" t="s">
        <v>3512</v>
      </c>
      <c r="I638" s="178" t="s">
        <v>459</v>
      </c>
      <c r="J638" s="4" t="s">
        <v>2327</v>
      </c>
      <c r="K638" s="4"/>
      <c r="L638" s="4" t="s">
        <v>6977</v>
      </c>
      <c r="M638" s="561">
        <v>31615716</v>
      </c>
      <c r="N638" s="844">
        <v>45202</v>
      </c>
      <c r="O638" s="845">
        <v>2023</v>
      </c>
      <c r="P638" s="5">
        <v>2024</v>
      </c>
      <c r="Q638" s="6">
        <v>3000</v>
      </c>
      <c r="R638" s="4"/>
      <c r="S638" s="4" t="s">
        <v>6978</v>
      </c>
      <c r="T638" s="11"/>
      <c r="U638" s="8" t="s">
        <v>12</v>
      </c>
      <c r="V638" s="8"/>
    </row>
    <row r="639" spans="1:22" s="9" customFormat="1" ht="37.5">
      <c r="A639" s="1" t="s">
        <v>855</v>
      </c>
      <c r="B639" s="2" t="s">
        <v>952</v>
      </c>
      <c r="C639" s="3" t="s">
        <v>6979</v>
      </c>
      <c r="D639" s="3" t="s">
        <v>6971</v>
      </c>
      <c r="E639" s="4" t="s">
        <v>6980</v>
      </c>
      <c r="F639" s="170" t="s">
        <v>446</v>
      </c>
      <c r="G639" s="170" t="s">
        <v>457</v>
      </c>
      <c r="H639" s="170" t="s">
        <v>3512</v>
      </c>
      <c r="I639" s="178" t="s">
        <v>459</v>
      </c>
      <c r="J639" s="4" t="s">
        <v>2327</v>
      </c>
      <c r="K639" s="4"/>
      <c r="L639" s="4" t="s">
        <v>6981</v>
      </c>
      <c r="M639" s="561">
        <v>36866661</v>
      </c>
      <c r="N639" s="844">
        <v>45393</v>
      </c>
      <c r="O639" s="845">
        <v>2024</v>
      </c>
      <c r="P639" s="5">
        <v>2024</v>
      </c>
      <c r="Q639" s="6">
        <v>175</v>
      </c>
      <c r="R639" s="4"/>
      <c r="S639" s="4" t="s">
        <v>6982</v>
      </c>
      <c r="T639" s="11"/>
      <c r="U639" s="8" t="s">
        <v>12</v>
      </c>
      <c r="V639" s="8"/>
    </row>
    <row r="640" spans="1:22" s="9" customFormat="1" ht="37.5">
      <c r="A640" s="1" t="s">
        <v>855</v>
      </c>
      <c r="B640" s="2" t="s">
        <v>952</v>
      </c>
      <c r="C640" s="3" t="s">
        <v>6983</v>
      </c>
      <c r="D640" s="3" t="s">
        <v>6971</v>
      </c>
      <c r="E640" s="4" t="s">
        <v>6984</v>
      </c>
      <c r="F640" s="170" t="s">
        <v>446</v>
      </c>
      <c r="G640" s="170" t="s">
        <v>457</v>
      </c>
      <c r="H640" s="170" t="s">
        <v>3512</v>
      </c>
      <c r="I640" s="178" t="s">
        <v>459</v>
      </c>
      <c r="J640" s="4" t="s">
        <v>2327</v>
      </c>
      <c r="K640" s="4"/>
      <c r="L640" s="4" t="s">
        <v>6985</v>
      </c>
      <c r="M640" s="561">
        <v>47144190</v>
      </c>
      <c r="N640" s="844">
        <v>45552</v>
      </c>
      <c r="O640" s="845">
        <v>2024</v>
      </c>
      <c r="P640" s="5">
        <v>2024</v>
      </c>
      <c r="Q640" s="6">
        <v>980</v>
      </c>
      <c r="R640" s="4"/>
      <c r="S640" s="4" t="s">
        <v>6986</v>
      </c>
      <c r="T640" s="11"/>
      <c r="U640" s="8" t="s">
        <v>12</v>
      </c>
      <c r="V640" s="8"/>
    </row>
    <row r="641" spans="1:22" s="9" customFormat="1" ht="75">
      <c r="A641" s="1" t="s">
        <v>855</v>
      </c>
      <c r="B641" s="2" t="s">
        <v>952</v>
      </c>
      <c r="C641" s="3" t="s">
        <v>6987</v>
      </c>
      <c r="D641" s="3" t="s">
        <v>6971</v>
      </c>
      <c r="E641" s="4" t="s">
        <v>6988</v>
      </c>
      <c r="F641" s="170" t="s">
        <v>446</v>
      </c>
      <c r="G641" s="170" t="s">
        <v>457</v>
      </c>
      <c r="H641" s="170" t="s">
        <v>3512</v>
      </c>
      <c r="I641" s="178" t="s">
        <v>459</v>
      </c>
      <c r="J641" s="4" t="s">
        <v>2327</v>
      </c>
      <c r="K641" s="4"/>
      <c r="L641" s="4" t="s">
        <v>6985</v>
      </c>
      <c r="M641" s="561">
        <v>47144190</v>
      </c>
      <c r="N641" s="844">
        <v>45259</v>
      </c>
      <c r="O641" s="845">
        <v>2024</v>
      </c>
      <c r="P641" s="5">
        <v>2024</v>
      </c>
      <c r="Q641" s="6">
        <v>520</v>
      </c>
      <c r="R641" s="4"/>
      <c r="S641" s="4" t="s">
        <v>6989</v>
      </c>
      <c r="T641" s="11"/>
      <c r="U641" s="8" t="s">
        <v>12</v>
      </c>
      <c r="V641" s="8"/>
    </row>
    <row r="642" spans="1:22" s="9" customFormat="1" ht="75">
      <c r="A642" s="1" t="s">
        <v>855</v>
      </c>
      <c r="B642" s="2" t="s">
        <v>952</v>
      </c>
      <c r="C642" s="3" t="s">
        <v>6990</v>
      </c>
      <c r="D642" s="3" t="s">
        <v>6971</v>
      </c>
      <c r="E642" s="4" t="s">
        <v>6991</v>
      </c>
      <c r="F642" s="170" t="s">
        <v>446</v>
      </c>
      <c r="G642" s="170" t="s">
        <v>457</v>
      </c>
      <c r="H642" s="170" t="s">
        <v>3512</v>
      </c>
      <c r="I642" s="178" t="s">
        <v>459</v>
      </c>
      <c r="J642" s="4" t="s">
        <v>2327</v>
      </c>
      <c r="K642" s="4"/>
      <c r="L642" s="4" t="s">
        <v>6992</v>
      </c>
      <c r="M642" s="561">
        <v>43949177</v>
      </c>
      <c r="N642" s="844">
        <v>45628</v>
      </c>
      <c r="O642" s="845">
        <v>2024</v>
      </c>
      <c r="P642" s="5">
        <v>2024</v>
      </c>
      <c r="Q642" s="6">
        <v>1040</v>
      </c>
      <c r="R642" s="4"/>
      <c r="S642" s="4" t="s">
        <v>6993</v>
      </c>
      <c r="T642" s="11"/>
      <c r="U642" s="8" t="s">
        <v>12</v>
      </c>
      <c r="V642" s="8"/>
    </row>
    <row r="643" spans="1:22" s="9" customFormat="1" ht="25">
      <c r="A643" s="1" t="s">
        <v>855</v>
      </c>
      <c r="B643" s="2" t="s">
        <v>952</v>
      </c>
      <c r="C643" s="3" t="s">
        <v>6994</v>
      </c>
      <c r="D643" s="3" t="s">
        <v>6971</v>
      </c>
      <c r="E643" s="4" t="s">
        <v>6995</v>
      </c>
      <c r="F643" s="170" t="s">
        <v>446</v>
      </c>
      <c r="G643" s="170" t="s">
        <v>457</v>
      </c>
      <c r="H643" s="170" t="s">
        <v>3512</v>
      </c>
      <c r="I643" s="178" t="s">
        <v>459</v>
      </c>
      <c r="J643" s="4" t="s">
        <v>2327</v>
      </c>
      <c r="K643" s="4"/>
      <c r="L643" s="4" t="s">
        <v>6996</v>
      </c>
      <c r="M643" s="561">
        <v>46711651</v>
      </c>
      <c r="N643" s="844">
        <v>45471</v>
      </c>
      <c r="O643" s="845">
        <v>2024</v>
      </c>
      <c r="P643" s="5">
        <v>2024</v>
      </c>
      <c r="Q643" s="6">
        <v>160</v>
      </c>
      <c r="R643" s="4"/>
      <c r="S643" s="4" t="s">
        <v>6997</v>
      </c>
      <c r="T643" s="11"/>
      <c r="U643" s="8" t="s">
        <v>12</v>
      </c>
      <c r="V643" s="8"/>
    </row>
    <row r="644" spans="1:22" s="9" customFormat="1" ht="37.5">
      <c r="A644" s="1" t="s">
        <v>855</v>
      </c>
      <c r="B644" s="2" t="s">
        <v>952</v>
      </c>
      <c r="C644" s="3" t="s">
        <v>6998</v>
      </c>
      <c r="D644" s="3" t="s">
        <v>6971</v>
      </c>
      <c r="E644" s="4" t="s">
        <v>6999</v>
      </c>
      <c r="F644" s="170" t="s">
        <v>446</v>
      </c>
      <c r="G644" s="170" t="s">
        <v>457</v>
      </c>
      <c r="H644" s="170" t="s">
        <v>3512</v>
      </c>
      <c r="I644" s="178" t="s">
        <v>459</v>
      </c>
      <c r="J644" s="4" t="s">
        <v>2327</v>
      </c>
      <c r="K644" s="4"/>
      <c r="L644" s="4" t="s">
        <v>7000</v>
      </c>
      <c r="M644" s="561">
        <v>56009259</v>
      </c>
      <c r="N644" s="844">
        <v>45446</v>
      </c>
      <c r="O644" s="845">
        <v>2024</v>
      </c>
      <c r="P644" s="5">
        <v>2024</v>
      </c>
      <c r="Q644" s="6">
        <v>800</v>
      </c>
      <c r="R644" s="4"/>
      <c r="S644" s="4" t="s">
        <v>7001</v>
      </c>
      <c r="T644" s="11"/>
      <c r="U644" s="8" t="s">
        <v>12</v>
      </c>
      <c r="V644" s="8"/>
    </row>
    <row r="645" spans="1:22" s="9" customFormat="1" ht="37.5">
      <c r="A645" s="1" t="s">
        <v>855</v>
      </c>
      <c r="B645" s="2" t="s">
        <v>952</v>
      </c>
      <c r="C645" s="3" t="s">
        <v>7002</v>
      </c>
      <c r="D645" s="3" t="s">
        <v>7003</v>
      </c>
      <c r="E645" s="4" t="s">
        <v>7004</v>
      </c>
      <c r="F645" s="170" t="s">
        <v>446</v>
      </c>
      <c r="G645" s="170" t="s">
        <v>457</v>
      </c>
      <c r="H645" s="170" t="s">
        <v>3512</v>
      </c>
      <c r="I645" s="178" t="s">
        <v>459</v>
      </c>
      <c r="J645" s="4" t="s">
        <v>2327</v>
      </c>
      <c r="K645" s="4"/>
      <c r="L645" s="4" t="s">
        <v>7005</v>
      </c>
      <c r="M645" s="561">
        <v>35808438</v>
      </c>
      <c r="N645" s="844">
        <v>45555</v>
      </c>
      <c r="O645" s="845">
        <v>2023</v>
      </c>
      <c r="P645" s="5">
        <v>2024</v>
      </c>
      <c r="Q645" s="6">
        <v>3000</v>
      </c>
      <c r="R645" s="4"/>
      <c r="S645" s="4" t="s">
        <v>7006</v>
      </c>
      <c r="T645" s="11"/>
      <c r="U645" s="8" t="s">
        <v>12</v>
      </c>
      <c r="V645" s="8"/>
    </row>
    <row r="646" spans="1:22" s="9" customFormat="1" ht="25">
      <c r="A646" s="1" t="s">
        <v>855</v>
      </c>
      <c r="B646" s="2" t="s">
        <v>952</v>
      </c>
      <c r="C646" s="3" t="s">
        <v>7007</v>
      </c>
      <c r="D646" s="3" t="s">
        <v>7008</v>
      </c>
      <c r="E646" s="4" t="s">
        <v>7009</v>
      </c>
      <c r="F646" s="170" t="s">
        <v>446</v>
      </c>
      <c r="G646" s="170" t="s">
        <v>457</v>
      </c>
      <c r="H646" s="170" t="s">
        <v>3512</v>
      </c>
      <c r="I646" s="178" t="s">
        <v>459</v>
      </c>
      <c r="J646" s="4" t="s">
        <v>2327</v>
      </c>
      <c r="K646" s="4"/>
      <c r="L646" s="4" t="s">
        <v>7010</v>
      </c>
      <c r="M646" s="561">
        <v>36448281</v>
      </c>
      <c r="N646" s="844">
        <v>45358</v>
      </c>
      <c r="O646" s="845">
        <v>2023</v>
      </c>
      <c r="P646" s="5">
        <v>2024</v>
      </c>
      <c r="Q646" s="6">
        <v>550</v>
      </c>
      <c r="R646" s="4"/>
      <c r="S646" s="4" t="s">
        <v>7011</v>
      </c>
      <c r="T646" s="11"/>
      <c r="U646" s="8" t="s">
        <v>12</v>
      </c>
      <c r="V646" s="8"/>
    </row>
    <row r="647" spans="1:22" s="9" customFormat="1" ht="187.5">
      <c r="A647" s="1" t="s">
        <v>855</v>
      </c>
      <c r="B647" s="2" t="s">
        <v>952</v>
      </c>
      <c r="C647" s="3" t="s">
        <v>7012</v>
      </c>
      <c r="D647" s="3" t="s">
        <v>7008</v>
      </c>
      <c r="E647" s="4" t="s">
        <v>7013</v>
      </c>
      <c r="F647" s="170" t="s">
        <v>446</v>
      </c>
      <c r="G647" s="170" t="s">
        <v>457</v>
      </c>
      <c r="H647" s="170" t="s">
        <v>3512</v>
      </c>
      <c r="I647" s="178" t="s">
        <v>459</v>
      </c>
      <c r="J647" s="4" t="s">
        <v>2327</v>
      </c>
      <c r="K647" s="4"/>
      <c r="L647" s="4" t="s">
        <v>7014</v>
      </c>
      <c r="M647" s="561">
        <v>50133641</v>
      </c>
      <c r="N647" s="844">
        <v>45390</v>
      </c>
      <c r="O647" s="845">
        <v>2024</v>
      </c>
      <c r="P647" s="5">
        <v>2024</v>
      </c>
      <c r="Q647" s="6">
        <v>850</v>
      </c>
      <c r="R647" s="4"/>
      <c r="S647" s="4" t="s">
        <v>7015</v>
      </c>
      <c r="T647" s="11"/>
      <c r="U647" s="8" t="s">
        <v>12</v>
      </c>
      <c r="V647" s="8"/>
    </row>
    <row r="648" spans="1:22" s="9" customFormat="1" ht="37.5">
      <c r="A648" s="1" t="s">
        <v>855</v>
      </c>
      <c r="B648" s="2" t="s">
        <v>952</v>
      </c>
      <c r="C648" s="3" t="s">
        <v>7002</v>
      </c>
      <c r="D648" s="3" t="s">
        <v>7003</v>
      </c>
      <c r="E648" s="4" t="s">
        <v>7016</v>
      </c>
      <c r="F648" s="170" t="s">
        <v>446</v>
      </c>
      <c r="G648" s="170" t="s">
        <v>457</v>
      </c>
      <c r="H648" s="170" t="s">
        <v>3512</v>
      </c>
      <c r="I648" s="178" t="s">
        <v>459</v>
      </c>
      <c r="J648" s="4" t="s">
        <v>2327</v>
      </c>
      <c r="K648" s="4"/>
      <c r="L648" s="4" t="s">
        <v>7005</v>
      </c>
      <c r="M648" s="561">
        <v>35808438</v>
      </c>
      <c r="N648" s="844">
        <v>45555</v>
      </c>
      <c r="O648" s="845">
        <v>2024</v>
      </c>
      <c r="P648" s="5">
        <v>2024</v>
      </c>
      <c r="Q648" s="6">
        <v>6750</v>
      </c>
      <c r="R648" s="4"/>
      <c r="S648" s="4" t="s">
        <v>7006</v>
      </c>
      <c r="T648" s="11"/>
      <c r="U648" s="8" t="s">
        <v>12</v>
      </c>
      <c r="V648" s="8"/>
    </row>
    <row r="649" spans="1:22" s="9" customFormat="1" ht="212.5">
      <c r="A649" s="1" t="s">
        <v>855</v>
      </c>
      <c r="B649" s="2" t="s">
        <v>952</v>
      </c>
      <c r="C649" s="3" t="s">
        <v>7017</v>
      </c>
      <c r="D649" s="3" t="s">
        <v>7018</v>
      </c>
      <c r="E649" s="4" t="s">
        <v>7019</v>
      </c>
      <c r="F649" s="170" t="s">
        <v>446</v>
      </c>
      <c r="G649" s="170" t="s">
        <v>457</v>
      </c>
      <c r="H649" s="170" t="s">
        <v>458</v>
      </c>
      <c r="I649" s="178" t="s">
        <v>459</v>
      </c>
      <c r="J649" s="4" t="s">
        <v>2327</v>
      </c>
      <c r="K649" s="4"/>
      <c r="L649" s="4" t="s">
        <v>7020</v>
      </c>
      <c r="M649" s="561">
        <v>31435793</v>
      </c>
      <c r="N649" s="844"/>
      <c r="O649" s="845">
        <v>2024</v>
      </c>
      <c r="P649" s="5">
        <v>2024</v>
      </c>
      <c r="Q649" s="6">
        <v>6750</v>
      </c>
      <c r="R649" s="4"/>
      <c r="S649" s="4" t="s">
        <v>7021</v>
      </c>
      <c r="T649" s="11"/>
      <c r="U649" s="8" t="s">
        <v>12</v>
      </c>
      <c r="V649" s="8"/>
    </row>
    <row r="650" spans="1:22" s="9" customFormat="1" ht="375">
      <c r="A650" s="1" t="s">
        <v>855</v>
      </c>
      <c r="B650" s="2" t="s">
        <v>952</v>
      </c>
      <c r="C650" s="3" t="s">
        <v>7022</v>
      </c>
      <c r="D650" s="3" t="s">
        <v>6543</v>
      </c>
      <c r="E650" s="4" t="s">
        <v>7023</v>
      </c>
      <c r="F650" s="170" t="s">
        <v>446</v>
      </c>
      <c r="G650" s="170" t="s">
        <v>457</v>
      </c>
      <c r="H650" s="170" t="s">
        <v>458</v>
      </c>
      <c r="I650" s="178" t="s">
        <v>459</v>
      </c>
      <c r="J650" s="4" t="s">
        <v>2327</v>
      </c>
      <c r="K650" s="4"/>
      <c r="L650" s="4" t="s">
        <v>7024</v>
      </c>
      <c r="M650" s="561">
        <v>17328926</v>
      </c>
      <c r="N650" s="844">
        <v>44698</v>
      </c>
      <c r="O650" s="845">
        <v>2023</v>
      </c>
      <c r="P650" s="5">
        <v>2024</v>
      </c>
      <c r="Q650" s="6">
        <v>4570</v>
      </c>
      <c r="R650" s="4"/>
      <c r="S650" s="4" t="s">
        <v>7025</v>
      </c>
      <c r="T650" s="11"/>
      <c r="U650" s="8" t="s">
        <v>12</v>
      </c>
      <c r="V650" s="8"/>
    </row>
    <row r="651" spans="1:22" s="9" customFormat="1" ht="112.5">
      <c r="A651" s="1" t="s">
        <v>855</v>
      </c>
      <c r="B651" s="2" t="s">
        <v>952</v>
      </c>
      <c r="C651" s="3" t="s">
        <v>7026</v>
      </c>
      <c r="D651" s="3" t="s">
        <v>7027</v>
      </c>
      <c r="E651" s="4" t="s">
        <v>7028</v>
      </c>
      <c r="F651" s="170" t="s">
        <v>446</v>
      </c>
      <c r="G651" s="170" t="s">
        <v>457</v>
      </c>
      <c r="H651" s="170" t="s">
        <v>3512</v>
      </c>
      <c r="I651" s="178" t="s">
        <v>459</v>
      </c>
      <c r="J651" s="4" t="s">
        <v>2327</v>
      </c>
      <c r="K651" s="4"/>
      <c r="L651" s="4" t="s">
        <v>7029</v>
      </c>
      <c r="M651" s="561">
        <v>36679879</v>
      </c>
      <c r="N651" s="844"/>
      <c r="O651" s="845">
        <v>2024</v>
      </c>
      <c r="P651" s="5">
        <v>2024</v>
      </c>
      <c r="Q651" s="6">
        <v>1000</v>
      </c>
      <c r="R651" s="4"/>
      <c r="S651" s="4" t="s">
        <v>7030</v>
      </c>
      <c r="T651" s="11"/>
      <c r="U651" s="8" t="s">
        <v>12</v>
      </c>
      <c r="V651" s="8"/>
    </row>
    <row r="652" spans="1:22" s="9" customFormat="1" ht="112.5">
      <c r="A652" s="1" t="s">
        <v>855</v>
      </c>
      <c r="B652" s="2" t="s">
        <v>952</v>
      </c>
      <c r="C652" s="3" t="s">
        <v>7026</v>
      </c>
      <c r="D652" s="3" t="s">
        <v>7031</v>
      </c>
      <c r="E652" s="4" t="s">
        <v>7032</v>
      </c>
      <c r="F652" s="170" t="s">
        <v>446</v>
      </c>
      <c r="G652" s="170" t="s">
        <v>457</v>
      </c>
      <c r="H652" s="170" t="s">
        <v>3512</v>
      </c>
      <c r="I652" s="178" t="s">
        <v>459</v>
      </c>
      <c r="J652" s="4" t="s">
        <v>2327</v>
      </c>
      <c r="K652" s="4"/>
      <c r="L652" s="4" t="s">
        <v>7029</v>
      </c>
      <c r="M652" s="561">
        <v>36679879</v>
      </c>
      <c r="N652" s="844">
        <v>45443</v>
      </c>
      <c r="O652" s="845">
        <v>2024</v>
      </c>
      <c r="P652" s="5">
        <v>2024</v>
      </c>
      <c r="Q652" s="6">
        <v>2500</v>
      </c>
      <c r="R652" s="4"/>
      <c r="S652" s="4" t="s">
        <v>7033</v>
      </c>
      <c r="T652" s="11"/>
      <c r="U652" s="8" t="s">
        <v>12</v>
      </c>
      <c r="V652" s="8"/>
    </row>
    <row r="653" spans="1:22" s="9" customFormat="1" ht="112.5">
      <c r="A653" s="1" t="s">
        <v>855</v>
      </c>
      <c r="B653" s="2" t="s">
        <v>952</v>
      </c>
      <c r="C653" s="3" t="s">
        <v>7026</v>
      </c>
      <c r="D653" s="3" t="s">
        <v>7031</v>
      </c>
      <c r="E653" s="4" t="s">
        <v>7034</v>
      </c>
      <c r="F653" s="170" t="s">
        <v>446</v>
      </c>
      <c r="G653" s="170" t="s">
        <v>457</v>
      </c>
      <c r="H653" s="170" t="s">
        <v>3512</v>
      </c>
      <c r="I653" s="178" t="s">
        <v>459</v>
      </c>
      <c r="J653" s="4" t="s">
        <v>2327</v>
      </c>
      <c r="K653" s="4"/>
      <c r="L653" s="4" t="s">
        <v>7029</v>
      </c>
      <c r="M653" s="561">
        <v>36679879</v>
      </c>
      <c r="N653" s="844">
        <v>45470</v>
      </c>
      <c r="O653" s="845">
        <v>2023</v>
      </c>
      <c r="P653" s="5">
        <v>2024</v>
      </c>
      <c r="Q653" s="6">
        <v>2130</v>
      </c>
      <c r="R653" s="4"/>
      <c r="S653" s="4" t="s">
        <v>7030</v>
      </c>
      <c r="T653" s="11"/>
      <c r="U653" s="8" t="s">
        <v>12</v>
      </c>
      <c r="V653" s="8"/>
    </row>
    <row r="654" spans="1:22" s="9" customFormat="1" ht="112.5">
      <c r="A654" s="1" t="s">
        <v>855</v>
      </c>
      <c r="B654" s="2" t="s">
        <v>952</v>
      </c>
      <c r="C654" s="3" t="s">
        <v>7026</v>
      </c>
      <c r="D654" s="3" t="s">
        <v>7031</v>
      </c>
      <c r="E654" s="4" t="s">
        <v>7035</v>
      </c>
      <c r="F654" s="170" t="s">
        <v>446</v>
      </c>
      <c r="G654" s="170" t="s">
        <v>457</v>
      </c>
      <c r="H654" s="170" t="s">
        <v>3512</v>
      </c>
      <c r="I654" s="178" t="s">
        <v>459</v>
      </c>
      <c r="J654" s="4" t="s">
        <v>2327</v>
      </c>
      <c r="K654" s="4"/>
      <c r="L654" s="4" t="s">
        <v>7029</v>
      </c>
      <c r="M654" s="561">
        <v>36679879</v>
      </c>
      <c r="N654" s="844">
        <v>45471</v>
      </c>
      <c r="O654" s="845">
        <v>2024</v>
      </c>
      <c r="P654" s="5">
        <v>2024</v>
      </c>
      <c r="Q654" s="6">
        <v>2200</v>
      </c>
      <c r="R654" s="4"/>
      <c r="S654" s="4" t="s">
        <v>7030</v>
      </c>
      <c r="T654" s="11"/>
      <c r="U654" s="8" t="s">
        <v>12</v>
      </c>
      <c r="V654" s="8"/>
    </row>
    <row r="655" spans="1:22" s="9" customFormat="1" ht="112.5">
      <c r="A655" s="1" t="s">
        <v>855</v>
      </c>
      <c r="B655" s="2" t="s">
        <v>952</v>
      </c>
      <c r="C655" s="3" t="s">
        <v>7036</v>
      </c>
      <c r="D655" s="3" t="s">
        <v>7037</v>
      </c>
      <c r="E655" s="4" t="s">
        <v>7038</v>
      </c>
      <c r="F655" s="170" t="s">
        <v>446</v>
      </c>
      <c r="G655" s="170" t="s">
        <v>457</v>
      </c>
      <c r="H655" s="170" t="s">
        <v>836</v>
      </c>
      <c r="I655" s="178" t="s">
        <v>459</v>
      </c>
      <c r="J655" s="4" t="s">
        <v>2327</v>
      </c>
      <c r="K655" s="4"/>
      <c r="L655" s="4" t="s">
        <v>7039</v>
      </c>
      <c r="M655" s="561">
        <v>45657408</v>
      </c>
      <c r="N655" s="844">
        <v>45369</v>
      </c>
      <c r="O655" s="845">
        <v>2024</v>
      </c>
      <c r="P655" s="5">
        <v>2024</v>
      </c>
      <c r="Q655" s="6">
        <v>500</v>
      </c>
      <c r="R655" s="4"/>
      <c r="S655" s="4" t="s">
        <v>7040</v>
      </c>
      <c r="T655" s="11"/>
      <c r="U655" s="8" t="s">
        <v>12</v>
      </c>
      <c r="V655" s="8"/>
    </row>
    <row r="656" spans="1:22" s="9" customFormat="1" ht="112.5">
      <c r="A656" s="1" t="s">
        <v>855</v>
      </c>
      <c r="B656" s="2" t="s">
        <v>952</v>
      </c>
      <c r="C656" s="3" t="s">
        <v>7036</v>
      </c>
      <c r="D656" s="3" t="s">
        <v>7037</v>
      </c>
      <c r="E656" s="4" t="s">
        <v>7041</v>
      </c>
      <c r="F656" s="170" t="s">
        <v>446</v>
      </c>
      <c r="G656" s="170" t="s">
        <v>457</v>
      </c>
      <c r="H656" s="170" t="s">
        <v>836</v>
      </c>
      <c r="I656" s="178" t="s">
        <v>459</v>
      </c>
      <c r="J656" s="4" t="s">
        <v>2327</v>
      </c>
      <c r="K656" s="4"/>
      <c r="L656" s="4" t="s">
        <v>7042</v>
      </c>
      <c r="M656" s="561">
        <v>36514241</v>
      </c>
      <c r="N656" s="844">
        <v>45273</v>
      </c>
      <c r="O656" s="845">
        <v>2024</v>
      </c>
      <c r="P656" s="5">
        <v>2024</v>
      </c>
      <c r="Q656" s="6">
        <v>1000</v>
      </c>
      <c r="R656" s="4"/>
      <c r="S656" s="4" t="s">
        <v>7040</v>
      </c>
      <c r="T656" s="11"/>
      <c r="U656" s="8" t="s">
        <v>12</v>
      </c>
      <c r="V656" s="8"/>
    </row>
    <row r="657" spans="1:22" s="9" customFormat="1" ht="112.5">
      <c r="A657" s="1" t="s">
        <v>855</v>
      </c>
      <c r="B657" s="2" t="s">
        <v>952</v>
      </c>
      <c r="C657" s="3" t="s">
        <v>7036</v>
      </c>
      <c r="D657" s="3" t="s">
        <v>7037</v>
      </c>
      <c r="E657" s="4" t="s">
        <v>7043</v>
      </c>
      <c r="F657" s="170" t="s">
        <v>446</v>
      </c>
      <c r="G657" s="170" t="s">
        <v>457</v>
      </c>
      <c r="H657" s="170" t="s">
        <v>836</v>
      </c>
      <c r="I657" s="178" t="s">
        <v>459</v>
      </c>
      <c r="J657" s="4" t="s">
        <v>2327</v>
      </c>
      <c r="K657" s="4"/>
      <c r="L657" s="4" t="s">
        <v>7044</v>
      </c>
      <c r="M657" s="561" t="s">
        <v>7045</v>
      </c>
      <c r="N657" s="844">
        <v>45513</v>
      </c>
      <c r="O657" s="845">
        <v>2024</v>
      </c>
      <c r="P657" s="5">
        <v>2024</v>
      </c>
      <c r="Q657" s="6">
        <v>1200</v>
      </c>
      <c r="R657" s="4"/>
      <c r="S657" s="4" t="s">
        <v>7040</v>
      </c>
      <c r="T657" s="11"/>
      <c r="U657" s="8" t="s">
        <v>12</v>
      </c>
      <c r="V657" s="8"/>
    </row>
    <row r="658" spans="1:22" s="9" customFormat="1" ht="137.5">
      <c r="A658" s="1" t="s">
        <v>855</v>
      </c>
      <c r="B658" s="2" t="s">
        <v>952</v>
      </c>
      <c r="C658" s="3" t="s">
        <v>7046</v>
      </c>
      <c r="D658" s="3" t="s">
        <v>7047</v>
      </c>
      <c r="E658" s="4" t="s">
        <v>7048</v>
      </c>
      <c r="F658" s="170" t="s">
        <v>446</v>
      </c>
      <c r="G658" s="170" t="s">
        <v>457</v>
      </c>
      <c r="H658" s="170" t="s">
        <v>836</v>
      </c>
      <c r="I658" s="178" t="s">
        <v>459</v>
      </c>
      <c r="J658" s="4" t="s">
        <v>2327</v>
      </c>
      <c r="K658" s="4"/>
      <c r="L658" s="4" t="s">
        <v>7049</v>
      </c>
      <c r="M658" s="561">
        <v>50020595</v>
      </c>
      <c r="N658" s="844">
        <v>45245</v>
      </c>
      <c r="O658" s="845">
        <v>2024</v>
      </c>
      <c r="P658" s="5">
        <v>2024</v>
      </c>
      <c r="Q658" s="6">
        <v>350</v>
      </c>
      <c r="R658" s="4"/>
      <c r="S658" s="4" t="s">
        <v>7050</v>
      </c>
      <c r="T658" s="11"/>
      <c r="U658" s="8" t="s">
        <v>12</v>
      </c>
      <c r="V658" s="8"/>
    </row>
    <row r="659" spans="1:22" s="9" customFormat="1" ht="150">
      <c r="A659" s="1" t="s">
        <v>855</v>
      </c>
      <c r="B659" s="2" t="s">
        <v>952</v>
      </c>
      <c r="C659" s="3" t="s">
        <v>7051</v>
      </c>
      <c r="D659" s="3" t="s">
        <v>6554</v>
      </c>
      <c r="E659" s="4" t="s">
        <v>7052</v>
      </c>
      <c r="F659" s="170" t="s">
        <v>446</v>
      </c>
      <c r="G659" s="170" t="s">
        <v>457</v>
      </c>
      <c r="H659" s="170" t="s">
        <v>836</v>
      </c>
      <c r="I659" s="178" t="s">
        <v>459</v>
      </c>
      <c r="J659" s="4" t="s">
        <v>2327</v>
      </c>
      <c r="K659" s="4"/>
      <c r="L659" s="4" t="s">
        <v>7053</v>
      </c>
      <c r="M659" s="561">
        <v>44770715</v>
      </c>
      <c r="N659" s="844">
        <v>45390</v>
      </c>
      <c r="O659" s="845">
        <v>2024</v>
      </c>
      <c r="P659" s="5">
        <v>2024</v>
      </c>
      <c r="Q659" s="6">
        <v>2500</v>
      </c>
      <c r="R659" s="4"/>
      <c r="S659" s="4" t="s">
        <v>7054</v>
      </c>
      <c r="T659" s="11"/>
      <c r="U659" s="8" t="s">
        <v>12</v>
      </c>
      <c r="V659" s="8"/>
    </row>
    <row r="660" spans="1:22" s="9" customFormat="1" ht="237.5">
      <c r="A660" s="1" t="s">
        <v>855</v>
      </c>
      <c r="B660" s="2" t="s">
        <v>952</v>
      </c>
      <c r="C660" s="3" t="s">
        <v>7055</v>
      </c>
      <c r="D660" s="3" t="s">
        <v>954</v>
      </c>
      <c r="E660" s="4" t="s">
        <v>7056</v>
      </c>
      <c r="F660" s="170" t="s">
        <v>446</v>
      </c>
      <c r="G660" s="170" t="s">
        <v>457</v>
      </c>
      <c r="H660" s="170" t="s">
        <v>961</v>
      </c>
      <c r="I660" s="178" t="s">
        <v>459</v>
      </c>
      <c r="J660" s="4" t="s">
        <v>2327</v>
      </c>
      <c r="K660" s="4"/>
      <c r="L660" s="4" t="s">
        <v>7057</v>
      </c>
      <c r="M660" s="561">
        <v>30309379</v>
      </c>
      <c r="N660" s="844">
        <v>45253</v>
      </c>
      <c r="O660" s="845">
        <v>2024</v>
      </c>
      <c r="P660" s="5">
        <v>2024</v>
      </c>
      <c r="Q660" s="6">
        <v>3000</v>
      </c>
      <c r="R660" s="4"/>
      <c r="S660" s="4" t="s">
        <v>7058</v>
      </c>
      <c r="T660" s="11"/>
      <c r="U660" s="8" t="s">
        <v>12</v>
      </c>
      <c r="V660" s="8"/>
    </row>
    <row r="661" spans="1:22" s="9" customFormat="1" ht="150">
      <c r="A661" s="1" t="s">
        <v>855</v>
      </c>
      <c r="B661" s="2" t="s">
        <v>952</v>
      </c>
      <c r="C661" s="3" t="s">
        <v>7059</v>
      </c>
      <c r="D661" s="3" t="s">
        <v>6554</v>
      </c>
      <c r="E661" s="4" t="s">
        <v>7060</v>
      </c>
      <c r="F661" s="170" t="s">
        <v>446</v>
      </c>
      <c r="G661" s="170" t="s">
        <v>457</v>
      </c>
      <c r="H661" s="170" t="s">
        <v>836</v>
      </c>
      <c r="I661" s="178" t="s">
        <v>459</v>
      </c>
      <c r="J661" s="4" t="s">
        <v>2327</v>
      </c>
      <c r="K661" s="4"/>
      <c r="L661" s="4" t="s">
        <v>7061</v>
      </c>
      <c r="M661" s="561">
        <v>46762817</v>
      </c>
      <c r="N661" s="844">
        <v>45281</v>
      </c>
      <c r="O661" s="845">
        <v>2024</v>
      </c>
      <c r="P661" s="5">
        <v>2024</v>
      </c>
      <c r="Q661" s="6">
        <v>4900</v>
      </c>
      <c r="R661" s="4"/>
      <c r="S661" s="4" t="s">
        <v>7062</v>
      </c>
      <c r="T661" s="11"/>
      <c r="U661" s="8" t="s">
        <v>12</v>
      </c>
      <c r="V661" s="8"/>
    </row>
    <row r="662" spans="1:22" s="9" customFormat="1" ht="175">
      <c r="A662" s="1" t="s">
        <v>855</v>
      </c>
      <c r="B662" s="2" t="s">
        <v>952</v>
      </c>
      <c r="C662" s="3" t="s">
        <v>7063</v>
      </c>
      <c r="D662" s="3" t="s">
        <v>954</v>
      </c>
      <c r="E662" s="4" t="s">
        <v>7064</v>
      </c>
      <c r="F662" s="170" t="s">
        <v>446</v>
      </c>
      <c r="G662" s="170" t="s">
        <v>457</v>
      </c>
      <c r="H662" s="170" t="s">
        <v>961</v>
      </c>
      <c r="I662" s="178" t="s">
        <v>459</v>
      </c>
      <c r="J662" s="4" t="s">
        <v>2327</v>
      </c>
      <c r="K662" s="4"/>
      <c r="L662" s="4" t="s">
        <v>7065</v>
      </c>
      <c r="M662" s="561">
        <v>50590499</v>
      </c>
      <c r="N662" s="844">
        <v>44698</v>
      </c>
      <c r="O662" s="845">
        <v>2022</v>
      </c>
      <c r="P662" s="5">
        <v>2024</v>
      </c>
      <c r="Q662" s="6">
        <v>1700</v>
      </c>
      <c r="R662" s="4"/>
      <c r="S662" s="4" t="s">
        <v>7066</v>
      </c>
      <c r="T662" s="11"/>
      <c r="U662" s="8" t="s">
        <v>12</v>
      </c>
      <c r="V662" s="8"/>
    </row>
    <row r="663" spans="1:22" s="9" customFormat="1" ht="187.5">
      <c r="A663" s="1" t="s">
        <v>855</v>
      </c>
      <c r="B663" s="2" t="s">
        <v>952</v>
      </c>
      <c r="C663" s="3" t="s">
        <v>6562</v>
      </c>
      <c r="D663" s="3" t="s">
        <v>6554</v>
      </c>
      <c r="E663" s="4" t="s">
        <v>7067</v>
      </c>
      <c r="F663" s="170" t="s">
        <v>446</v>
      </c>
      <c r="G663" s="170" t="s">
        <v>457</v>
      </c>
      <c r="H663" s="170" t="s">
        <v>836</v>
      </c>
      <c r="I663" s="178" t="s">
        <v>459</v>
      </c>
      <c r="J663" s="4" t="s">
        <v>2327</v>
      </c>
      <c r="K663" s="4"/>
      <c r="L663" s="4" t="s">
        <v>7068</v>
      </c>
      <c r="M663" s="561">
        <v>54485053</v>
      </c>
      <c r="N663" s="844">
        <v>45183</v>
      </c>
      <c r="O663" s="845">
        <v>2024</v>
      </c>
      <c r="P663" s="5">
        <v>2024</v>
      </c>
      <c r="Q663" s="6">
        <v>1306.4000000000001</v>
      </c>
      <c r="R663" s="4"/>
      <c r="S663" s="4" t="s">
        <v>6564</v>
      </c>
      <c r="T663" s="11"/>
      <c r="U663" s="8" t="s">
        <v>12</v>
      </c>
      <c r="V663" s="8"/>
    </row>
    <row r="664" spans="1:22" s="9" customFormat="1" ht="175">
      <c r="A664" s="1" t="s">
        <v>855</v>
      </c>
      <c r="B664" s="2" t="s">
        <v>952</v>
      </c>
      <c r="C664" s="3" t="s">
        <v>7069</v>
      </c>
      <c r="D664" s="3" t="s">
        <v>6554</v>
      </c>
      <c r="E664" s="4" t="s">
        <v>7070</v>
      </c>
      <c r="F664" s="170" t="s">
        <v>446</v>
      </c>
      <c r="G664" s="170" t="s">
        <v>457</v>
      </c>
      <c r="H664" s="170" t="s">
        <v>836</v>
      </c>
      <c r="I664" s="178" t="s">
        <v>459</v>
      </c>
      <c r="J664" s="4" t="s">
        <v>2327</v>
      </c>
      <c r="K664" s="4"/>
      <c r="L664" s="4" t="s">
        <v>7071</v>
      </c>
      <c r="M664" s="561">
        <v>35561637</v>
      </c>
      <c r="N664" s="844">
        <v>45443</v>
      </c>
      <c r="O664" s="845">
        <v>2024</v>
      </c>
      <c r="P664" s="5">
        <v>2024</v>
      </c>
      <c r="Q664" s="6">
        <v>2300</v>
      </c>
      <c r="R664" s="4"/>
      <c r="S664" s="4" t="s">
        <v>7072</v>
      </c>
      <c r="T664" s="11"/>
      <c r="U664" s="8" t="s">
        <v>12</v>
      </c>
      <c r="V664" s="8"/>
    </row>
    <row r="665" spans="1:22" s="9" customFormat="1" ht="350">
      <c r="A665" s="1" t="s">
        <v>855</v>
      </c>
      <c r="B665" s="2" t="s">
        <v>952</v>
      </c>
      <c r="C665" s="3" t="s">
        <v>7073</v>
      </c>
      <c r="D665" s="3" t="s">
        <v>6554</v>
      </c>
      <c r="E665" s="4" t="s">
        <v>7074</v>
      </c>
      <c r="F665" s="170" t="s">
        <v>446</v>
      </c>
      <c r="G665" s="170" t="s">
        <v>457</v>
      </c>
      <c r="H665" s="170" t="s">
        <v>961</v>
      </c>
      <c r="I665" s="178" t="s">
        <v>459</v>
      </c>
      <c r="J665" s="4" t="s">
        <v>2327</v>
      </c>
      <c r="K665" s="4"/>
      <c r="L665" s="4" t="s">
        <v>7075</v>
      </c>
      <c r="M665" s="561">
        <v>31435793</v>
      </c>
      <c r="N665" s="844">
        <v>45470</v>
      </c>
      <c r="O665" s="845">
        <v>2024</v>
      </c>
      <c r="P665" s="5">
        <v>2024</v>
      </c>
      <c r="Q665" s="6">
        <v>4500</v>
      </c>
      <c r="R665" s="4"/>
      <c r="S665" s="4" t="s">
        <v>7076</v>
      </c>
      <c r="T665" s="11"/>
      <c r="U665" s="8" t="s">
        <v>12</v>
      </c>
      <c r="V665" s="8"/>
    </row>
    <row r="666" spans="1:22" s="9" customFormat="1" ht="337.5">
      <c r="A666" s="1" t="s">
        <v>855</v>
      </c>
      <c r="B666" s="2" t="s">
        <v>952</v>
      </c>
      <c r="C666" s="3" t="s">
        <v>7077</v>
      </c>
      <c r="D666" s="3" t="s">
        <v>6554</v>
      </c>
      <c r="E666" s="4" t="s">
        <v>7078</v>
      </c>
      <c r="F666" s="170" t="s">
        <v>446</v>
      </c>
      <c r="G666" s="170" t="s">
        <v>457</v>
      </c>
      <c r="H666" s="170" t="s">
        <v>961</v>
      </c>
      <c r="I666" s="178" t="s">
        <v>459</v>
      </c>
      <c r="J666" s="4" t="s">
        <v>2327</v>
      </c>
      <c r="K666" s="4"/>
      <c r="L666" s="4" t="s">
        <v>7079</v>
      </c>
      <c r="M666" s="561">
        <v>53500377</v>
      </c>
      <c r="N666" s="844">
        <v>45471</v>
      </c>
      <c r="O666" s="845">
        <v>2024</v>
      </c>
      <c r="P666" s="5">
        <v>2024</v>
      </c>
      <c r="Q666" s="6">
        <v>4900</v>
      </c>
      <c r="R666" s="4"/>
      <c r="S666" s="4" t="s">
        <v>7080</v>
      </c>
      <c r="T666" s="11"/>
      <c r="U666" s="8" t="s">
        <v>12</v>
      </c>
      <c r="V666" s="8"/>
    </row>
    <row r="667" spans="1:22" s="9" customFormat="1" ht="187.5">
      <c r="A667" s="1" t="s">
        <v>855</v>
      </c>
      <c r="B667" s="2" t="s">
        <v>952</v>
      </c>
      <c r="C667" s="3" t="s">
        <v>7081</v>
      </c>
      <c r="D667" s="3" t="s">
        <v>6554</v>
      </c>
      <c r="E667" s="4" t="s">
        <v>7082</v>
      </c>
      <c r="F667" s="170" t="s">
        <v>446</v>
      </c>
      <c r="G667" s="170" t="s">
        <v>457</v>
      </c>
      <c r="H667" s="170" t="s">
        <v>458</v>
      </c>
      <c r="I667" s="178" t="s">
        <v>459</v>
      </c>
      <c r="J667" s="4" t="s">
        <v>2327</v>
      </c>
      <c r="K667" s="4"/>
      <c r="L667" s="4" t="s">
        <v>7083</v>
      </c>
      <c r="M667" s="561">
        <v>36597350</v>
      </c>
      <c r="N667" s="844">
        <v>45369</v>
      </c>
      <c r="O667" s="845">
        <v>2024</v>
      </c>
      <c r="P667" s="5">
        <v>2024</v>
      </c>
      <c r="Q667" s="6">
        <v>3900</v>
      </c>
      <c r="R667" s="4"/>
      <c r="S667" s="4" t="s">
        <v>7084</v>
      </c>
      <c r="T667" s="11"/>
      <c r="U667" s="8" t="s">
        <v>12</v>
      </c>
      <c r="V667" s="8"/>
    </row>
    <row r="668" spans="1:22" s="9" customFormat="1" ht="237.5">
      <c r="A668" s="1" t="s">
        <v>855</v>
      </c>
      <c r="B668" s="2" t="s">
        <v>952</v>
      </c>
      <c r="C668" s="3" t="s">
        <v>7085</v>
      </c>
      <c r="D668" s="3" t="s">
        <v>7086</v>
      </c>
      <c r="E668" s="4" t="s">
        <v>7087</v>
      </c>
      <c r="F668" s="170" t="s">
        <v>446</v>
      </c>
      <c r="G668" s="170" t="s">
        <v>457</v>
      </c>
      <c r="H668" s="170" t="s">
        <v>3512</v>
      </c>
      <c r="I668" s="178" t="s">
        <v>459</v>
      </c>
      <c r="J668" s="4" t="s">
        <v>2327</v>
      </c>
      <c r="K668" s="4"/>
      <c r="L668" s="4" t="s">
        <v>7088</v>
      </c>
      <c r="M668" s="561">
        <v>47254220</v>
      </c>
      <c r="N668" s="844">
        <v>45273</v>
      </c>
      <c r="O668" s="845">
        <v>2024</v>
      </c>
      <c r="P668" s="5">
        <v>2024</v>
      </c>
      <c r="Q668" s="6">
        <v>5000</v>
      </c>
      <c r="R668" s="4"/>
      <c r="S668" s="4" t="s">
        <v>7089</v>
      </c>
      <c r="T668" s="11"/>
      <c r="U668" s="8" t="s">
        <v>12</v>
      </c>
      <c r="V668" s="8"/>
    </row>
    <row r="669" spans="1:22" s="9" customFormat="1" ht="225">
      <c r="A669" s="1" t="s">
        <v>855</v>
      </c>
      <c r="B669" s="2" t="s">
        <v>952</v>
      </c>
      <c r="C669" s="3" t="s">
        <v>7090</v>
      </c>
      <c r="D669" s="3" t="s">
        <v>6554</v>
      </c>
      <c r="E669" s="4" t="s">
        <v>7091</v>
      </c>
      <c r="F669" s="170" t="s">
        <v>446</v>
      </c>
      <c r="G669" s="170" t="s">
        <v>457</v>
      </c>
      <c r="H669" s="170" t="s">
        <v>3512</v>
      </c>
      <c r="I669" s="178" t="s">
        <v>459</v>
      </c>
      <c r="J669" s="4" t="s">
        <v>2327</v>
      </c>
      <c r="K669" s="4"/>
      <c r="L669" s="4" t="s">
        <v>7068</v>
      </c>
      <c r="M669" s="561">
        <v>54485053</v>
      </c>
      <c r="N669" s="844">
        <v>45513</v>
      </c>
      <c r="O669" s="845">
        <v>2024</v>
      </c>
      <c r="P669" s="5">
        <v>2024</v>
      </c>
      <c r="Q669" s="6">
        <v>18498.3</v>
      </c>
      <c r="R669" s="4"/>
      <c r="S669" s="4" t="s">
        <v>7092</v>
      </c>
      <c r="T669" s="11"/>
      <c r="U669" s="8" t="s">
        <v>12</v>
      </c>
      <c r="V669" s="8"/>
    </row>
    <row r="670" spans="1:22" s="9" customFormat="1" ht="212.5">
      <c r="A670" s="1" t="s">
        <v>855</v>
      </c>
      <c r="B670" s="2" t="s">
        <v>952</v>
      </c>
      <c r="C670" s="3" t="s">
        <v>7093</v>
      </c>
      <c r="D670" s="3" t="s">
        <v>954</v>
      </c>
      <c r="E670" s="4" t="s">
        <v>7034</v>
      </c>
      <c r="F670" s="170" t="s">
        <v>446</v>
      </c>
      <c r="G670" s="170" t="s">
        <v>457</v>
      </c>
      <c r="H670" s="170" t="s">
        <v>3512</v>
      </c>
      <c r="I670" s="178" t="s">
        <v>459</v>
      </c>
      <c r="J670" s="4" t="s">
        <v>2327</v>
      </c>
      <c r="K670" s="4"/>
      <c r="L670" s="4" t="s">
        <v>7094</v>
      </c>
      <c r="M670" s="561">
        <v>36724530</v>
      </c>
      <c r="N670" s="844">
        <v>45245</v>
      </c>
      <c r="O670" s="845">
        <v>2023</v>
      </c>
      <c r="P670" s="5">
        <v>2024</v>
      </c>
      <c r="Q670" s="6">
        <v>6000</v>
      </c>
      <c r="R670" s="4"/>
      <c r="S670" s="4" t="s">
        <v>7095</v>
      </c>
      <c r="T670" s="11"/>
      <c r="U670" s="8" t="s">
        <v>12</v>
      </c>
      <c r="V670" s="8"/>
    </row>
    <row r="671" spans="1:22" s="9" customFormat="1" ht="112.5">
      <c r="A671" s="1" t="s">
        <v>855</v>
      </c>
      <c r="B671" s="2" t="s">
        <v>977</v>
      </c>
      <c r="C671" s="3" t="s">
        <v>7096</v>
      </c>
      <c r="D671" s="3" t="s">
        <v>6599</v>
      </c>
      <c r="E671" s="4">
        <v>232000006</v>
      </c>
      <c r="F671" s="170" t="s">
        <v>446</v>
      </c>
      <c r="G671" s="170" t="s">
        <v>565</v>
      </c>
      <c r="H671" s="170" t="s">
        <v>657</v>
      </c>
      <c r="I671" s="178" t="s">
        <v>567</v>
      </c>
      <c r="J671" s="4" t="s">
        <v>2327</v>
      </c>
      <c r="K671" s="4"/>
      <c r="L671" s="4" t="s">
        <v>7097</v>
      </c>
      <c r="M671" s="561">
        <v>35945249</v>
      </c>
      <c r="N671" s="844">
        <v>45274</v>
      </c>
      <c r="O671" s="845">
        <v>2023</v>
      </c>
      <c r="P671" s="5">
        <v>2024</v>
      </c>
      <c r="Q671" s="6">
        <v>830</v>
      </c>
      <c r="R671" s="4"/>
      <c r="S671" s="4" t="s">
        <v>7098</v>
      </c>
      <c r="T671" s="11"/>
      <c r="U671" s="8" t="s">
        <v>12</v>
      </c>
      <c r="V671" s="8"/>
    </row>
    <row r="672" spans="1:22" s="9" customFormat="1" ht="350">
      <c r="A672" s="1" t="s">
        <v>855</v>
      </c>
      <c r="B672" s="2" t="s">
        <v>977</v>
      </c>
      <c r="C672" s="3" t="s">
        <v>7099</v>
      </c>
      <c r="D672" s="3" t="s">
        <v>7100</v>
      </c>
      <c r="E672" s="4" t="s">
        <v>7101</v>
      </c>
      <c r="F672" s="170" t="s">
        <v>446</v>
      </c>
      <c r="G672" s="170" t="s">
        <v>565</v>
      </c>
      <c r="H672" s="170" t="s">
        <v>4908</v>
      </c>
      <c r="I672" s="178" t="s">
        <v>567</v>
      </c>
      <c r="J672" s="4" t="s">
        <v>2327</v>
      </c>
      <c r="K672" s="4"/>
      <c r="L672" s="4" t="s">
        <v>7102</v>
      </c>
      <c r="M672" s="561">
        <v>46693874</v>
      </c>
      <c r="N672" s="844">
        <v>45303</v>
      </c>
      <c r="O672" s="845">
        <v>2024</v>
      </c>
      <c r="P672" s="5">
        <v>2024</v>
      </c>
      <c r="Q672" s="6">
        <v>8505</v>
      </c>
      <c r="R672" s="4"/>
      <c r="S672" s="4" t="s">
        <v>7103</v>
      </c>
      <c r="T672" s="11"/>
      <c r="U672" s="8" t="s">
        <v>12</v>
      </c>
      <c r="V672" s="8"/>
    </row>
    <row r="673" spans="1:22" s="9" customFormat="1" ht="87.5">
      <c r="A673" s="1" t="s">
        <v>855</v>
      </c>
      <c r="B673" s="2" t="s">
        <v>977</v>
      </c>
      <c r="C673" s="3" t="s">
        <v>7104</v>
      </c>
      <c r="D673" s="3" t="s">
        <v>7105</v>
      </c>
      <c r="E673" s="4">
        <v>4400266194</v>
      </c>
      <c r="F673" s="170" t="s">
        <v>446</v>
      </c>
      <c r="G673" s="170" t="s">
        <v>565</v>
      </c>
      <c r="H673" s="170" t="s">
        <v>657</v>
      </c>
      <c r="I673" s="178" t="s">
        <v>567</v>
      </c>
      <c r="J673" s="4" t="s">
        <v>2327</v>
      </c>
      <c r="K673" s="4"/>
      <c r="L673" s="4" t="s">
        <v>7106</v>
      </c>
      <c r="M673" s="561">
        <v>36597384</v>
      </c>
      <c r="N673" s="844">
        <v>45309</v>
      </c>
      <c r="O673" s="845">
        <v>2024</v>
      </c>
      <c r="P673" s="5">
        <v>2024</v>
      </c>
      <c r="Q673" s="6">
        <v>1200</v>
      </c>
      <c r="R673" s="4"/>
      <c r="S673" s="4" t="s">
        <v>7107</v>
      </c>
      <c r="T673" s="11"/>
      <c r="U673" s="8" t="s">
        <v>12</v>
      </c>
      <c r="V673" s="8"/>
    </row>
    <row r="674" spans="1:22" s="9" customFormat="1" ht="87.5">
      <c r="A674" s="1" t="s">
        <v>855</v>
      </c>
      <c r="B674" s="2" t="s">
        <v>977</v>
      </c>
      <c r="C674" s="3" t="s">
        <v>7104</v>
      </c>
      <c r="D674" s="3" t="s">
        <v>7105</v>
      </c>
      <c r="E674" s="4">
        <v>4400266850</v>
      </c>
      <c r="F674" s="170" t="s">
        <v>446</v>
      </c>
      <c r="G674" s="170" t="s">
        <v>565</v>
      </c>
      <c r="H674" s="170" t="s">
        <v>657</v>
      </c>
      <c r="I674" s="178" t="s">
        <v>567</v>
      </c>
      <c r="J674" s="4" t="s">
        <v>2327</v>
      </c>
      <c r="K674" s="4"/>
      <c r="L674" s="4" t="s">
        <v>7106</v>
      </c>
      <c r="M674" s="561">
        <v>36597384</v>
      </c>
      <c r="N674" s="844">
        <v>45317</v>
      </c>
      <c r="O674" s="845">
        <v>2024</v>
      </c>
      <c r="P674" s="5">
        <v>2024</v>
      </c>
      <c r="Q674" s="6">
        <v>1255</v>
      </c>
      <c r="R674" s="4"/>
      <c r="S674" s="4" t="s">
        <v>7107</v>
      </c>
      <c r="T674" s="11"/>
      <c r="U674" s="8" t="s">
        <v>12</v>
      </c>
      <c r="V674" s="8"/>
    </row>
    <row r="675" spans="1:22" s="9" customFormat="1" ht="87.5">
      <c r="A675" s="1" t="s">
        <v>855</v>
      </c>
      <c r="B675" s="2" t="s">
        <v>977</v>
      </c>
      <c r="C675" s="3" t="s">
        <v>7108</v>
      </c>
      <c r="D675" s="3" t="s">
        <v>7105</v>
      </c>
      <c r="E675" s="4">
        <v>230724</v>
      </c>
      <c r="F675" s="170" t="s">
        <v>446</v>
      </c>
      <c r="G675" s="170" t="s">
        <v>565</v>
      </c>
      <c r="H675" s="170" t="s">
        <v>657</v>
      </c>
      <c r="I675" s="178" t="s">
        <v>567</v>
      </c>
      <c r="J675" s="4" t="s">
        <v>2327</v>
      </c>
      <c r="K675" s="4"/>
      <c r="L675" s="4" t="s">
        <v>7109</v>
      </c>
      <c r="M675" s="561">
        <v>44635591</v>
      </c>
      <c r="N675" s="844">
        <v>45496</v>
      </c>
      <c r="O675" s="845">
        <v>2024</v>
      </c>
      <c r="P675" s="5">
        <v>2024</v>
      </c>
      <c r="Q675" s="6">
        <v>675</v>
      </c>
      <c r="R675" s="4"/>
      <c r="S675" s="4" t="s">
        <v>7107</v>
      </c>
      <c r="T675" s="11"/>
      <c r="U675" s="8" t="s">
        <v>12</v>
      </c>
      <c r="V675" s="8"/>
    </row>
    <row r="676" spans="1:22" s="9" customFormat="1" ht="87.5">
      <c r="A676" s="1" t="s">
        <v>855</v>
      </c>
      <c r="B676" s="2" t="s">
        <v>977</v>
      </c>
      <c r="C676" s="3" t="s">
        <v>7104</v>
      </c>
      <c r="D676" s="3" t="s">
        <v>7105</v>
      </c>
      <c r="E676" s="4" t="s">
        <v>7110</v>
      </c>
      <c r="F676" s="170" t="s">
        <v>446</v>
      </c>
      <c r="G676" s="170" t="s">
        <v>565</v>
      </c>
      <c r="H676" s="170" t="s">
        <v>657</v>
      </c>
      <c r="I676" s="178" t="s">
        <v>567</v>
      </c>
      <c r="J676" s="4" t="s">
        <v>2327</v>
      </c>
      <c r="K676" s="4"/>
      <c r="L676" s="4" t="s">
        <v>7111</v>
      </c>
      <c r="M676" s="561">
        <v>31733280</v>
      </c>
      <c r="N676" s="844">
        <v>45498</v>
      </c>
      <c r="O676" s="845">
        <v>2024</v>
      </c>
      <c r="P676" s="5">
        <v>2024</v>
      </c>
      <c r="Q676" s="6">
        <v>670</v>
      </c>
      <c r="R676" s="4"/>
      <c r="S676" s="4" t="s">
        <v>7107</v>
      </c>
      <c r="T676" s="11"/>
      <c r="U676" s="8" t="s">
        <v>12</v>
      </c>
      <c r="V676" s="8"/>
    </row>
    <row r="677" spans="1:22" s="9" customFormat="1" ht="87.5">
      <c r="A677" s="1" t="s">
        <v>855</v>
      </c>
      <c r="B677" s="2" t="s">
        <v>977</v>
      </c>
      <c r="C677" s="3" t="s">
        <v>7112</v>
      </c>
      <c r="D677" s="3" t="s">
        <v>7113</v>
      </c>
      <c r="E677" s="4">
        <v>15088</v>
      </c>
      <c r="F677" s="170" t="s">
        <v>446</v>
      </c>
      <c r="G677" s="170" t="s">
        <v>565</v>
      </c>
      <c r="H677" s="170" t="s">
        <v>657</v>
      </c>
      <c r="I677" s="178" t="s">
        <v>567</v>
      </c>
      <c r="J677" s="4" t="s">
        <v>2327</v>
      </c>
      <c r="K677" s="4"/>
      <c r="L677" s="4" t="s">
        <v>7114</v>
      </c>
      <c r="M677" s="561">
        <v>35948566</v>
      </c>
      <c r="N677" s="844">
        <v>45308</v>
      </c>
      <c r="O677" s="845">
        <v>2024</v>
      </c>
      <c r="P677" s="5">
        <v>2024</v>
      </c>
      <c r="Q677" s="6">
        <v>573</v>
      </c>
      <c r="R677" s="4"/>
      <c r="S677" s="4" t="s">
        <v>7115</v>
      </c>
      <c r="T677" s="11"/>
      <c r="U677" s="8" t="s">
        <v>12</v>
      </c>
      <c r="V677" s="8"/>
    </row>
    <row r="678" spans="1:22" s="9" customFormat="1" ht="112.5">
      <c r="A678" s="1" t="s">
        <v>855</v>
      </c>
      <c r="B678" s="2" t="s">
        <v>977</v>
      </c>
      <c r="C678" s="3" t="s">
        <v>7116</v>
      </c>
      <c r="D678" s="3" t="s">
        <v>7117</v>
      </c>
      <c r="E678" s="4">
        <v>4600081056</v>
      </c>
      <c r="F678" s="170" t="s">
        <v>446</v>
      </c>
      <c r="G678" s="170" t="s">
        <v>485</v>
      </c>
      <c r="H678" s="170" t="s">
        <v>644</v>
      </c>
      <c r="I678" s="178" t="s">
        <v>567</v>
      </c>
      <c r="J678" s="4" t="s">
        <v>2327</v>
      </c>
      <c r="K678" s="4"/>
      <c r="L678" s="4" t="s">
        <v>7118</v>
      </c>
      <c r="M678" s="561">
        <v>36570460</v>
      </c>
      <c r="N678" s="844">
        <v>45315</v>
      </c>
      <c r="O678" s="845">
        <v>2024</v>
      </c>
      <c r="P678" s="5">
        <v>2024</v>
      </c>
      <c r="Q678" s="6">
        <v>1120</v>
      </c>
      <c r="R678" s="4"/>
      <c r="S678" s="4" t="s">
        <v>7119</v>
      </c>
      <c r="T678" s="11"/>
      <c r="U678" s="8" t="s">
        <v>12</v>
      </c>
      <c r="V678" s="8"/>
    </row>
    <row r="679" spans="1:22" s="9" customFormat="1" ht="112.5">
      <c r="A679" s="1" t="s">
        <v>855</v>
      </c>
      <c r="B679" s="2" t="s">
        <v>977</v>
      </c>
      <c r="C679" s="3" t="s">
        <v>7120</v>
      </c>
      <c r="D679" s="3" t="s">
        <v>7121</v>
      </c>
      <c r="E679" s="4">
        <v>15227</v>
      </c>
      <c r="F679" s="170" t="s">
        <v>446</v>
      </c>
      <c r="G679" s="170" t="s">
        <v>565</v>
      </c>
      <c r="H679" s="170" t="s">
        <v>4908</v>
      </c>
      <c r="I679" s="178" t="s">
        <v>567</v>
      </c>
      <c r="J679" s="4" t="s">
        <v>2327</v>
      </c>
      <c r="K679" s="4"/>
      <c r="L679" s="4" t="s">
        <v>7114</v>
      </c>
      <c r="M679" s="561">
        <v>35948566</v>
      </c>
      <c r="N679" s="844">
        <v>45324</v>
      </c>
      <c r="O679" s="845">
        <v>2024</v>
      </c>
      <c r="P679" s="5">
        <v>2024</v>
      </c>
      <c r="Q679" s="6">
        <v>2544</v>
      </c>
      <c r="R679" s="4"/>
      <c r="S679" s="4" t="s">
        <v>7122</v>
      </c>
      <c r="T679" s="11"/>
      <c r="U679" s="8" t="s">
        <v>12</v>
      </c>
      <c r="V679" s="8"/>
    </row>
    <row r="680" spans="1:22" s="9" customFormat="1" ht="100">
      <c r="A680" s="1" t="s">
        <v>855</v>
      </c>
      <c r="B680" s="2" t="s">
        <v>977</v>
      </c>
      <c r="C680" s="3" t="s">
        <v>7123</v>
      </c>
      <c r="D680" s="3" t="s">
        <v>6599</v>
      </c>
      <c r="E680" s="4" t="s">
        <v>7124</v>
      </c>
      <c r="F680" s="170" t="s">
        <v>446</v>
      </c>
      <c r="G680" s="170" t="s">
        <v>565</v>
      </c>
      <c r="H680" s="170" t="s">
        <v>657</v>
      </c>
      <c r="I680" s="178" t="s">
        <v>567</v>
      </c>
      <c r="J680" s="4" t="s">
        <v>2327</v>
      </c>
      <c r="K680" s="4"/>
      <c r="L680" s="4" t="s">
        <v>7125</v>
      </c>
      <c r="M680" s="561">
        <v>48163279</v>
      </c>
      <c r="N680" s="844">
        <v>45315</v>
      </c>
      <c r="O680" s="845">
        <v>2024</v>
      </c>
      <c r="P680" s="5">
        <v>2024</v>
      </c>
      <c r="Q680" s="6">
        <v>2310</v>
      </c>
      <c r="R680" s="4"/>
      <c r="S680" s="4" t="s">
        <v>7126</v>
      </c>
      <c r="T680" s="11"/>
      <c r="U680" s="8" t="s">
        <v>12</v>
      </c>
      <c r="V680" s="8"/>
    </row>
    <row r="681" spans="1:22" s="9" customFormat="1" ht="350">
      <c r="A681" s="1" t="s">
        <v>855</v>
      </c>
      <c r="B681" s="2" t="s">
        <v>977</v>
      </c>
      <c r="C681" s="3" t="s">
        <v>7127</v>
      </c>
      <c r="D681" s="3" t="s">
        <v>7100</v>
      </c>
      <c r="E681" s="4" t="s">
        <v>7128</v>
      </c>
      <c r="F681" s="170" t="s">
        <v>446</v>
      </c>
      <c r="G681" s="170" t="s">
        <v>565</v>
      </c>
      <c r="H681" s="170" t="s">
        <v>4908</v>
      </c>
      <c r="I681" s="178" t="s">
        <v>567</v>
      </c>
      <c r="J681" s="4" t="s">
        <v>2327</v>
      </c>
      <c r="K681" s="4"/>
      <c r="L681" s="4" t="s">
        <v>7129</v>
      </c>
      <c r="M681" s="561">
        <v>36199222</v>
      </c>
      <c r="N681" s="844">
        <v>45534</v>
      </c>
      <c r="O681" s="845">
        <v>2024</v>
      </c>
      <c r="P681" s="5">
        <v>2024</v>
      </c>
      <c r="Q681" s="6">
        <v>35420</v>
      </c>
      <c r="R681" s="4"/>
      <c r="S681" s="4" t="s">
        <v>7130</v>
      </c>
      <c r="T681" s="11"/>
      <c r="U681" s="8" t="s">
        <v>12</v>
      </c>
      <c r="V681" s="8"/>
    </row>
    <row r="682" spans="1:22" s="9" customFormat="1" ht="75">
      <c r="A682" s="1" t="s">
        <v>855</v>
      </c>
      <c r="B682" s="2" t="s">
        <v>977</v>
      </c>
      <c r="C682" s="3" t="s">
        <v>7131</v>
      </c>
      <c r="D682" s="3" t="s">
        <v>7132</v>
      </c>
      <c r="E682" s="4">
        <v>5020112549</v>
      </c>
      <c r="F682" s="170" t="s">
        <v>446</v>
      </c>
      <c r="G682" s="170" t="s">
        <v>485</v>
      </c>
      <c r="H682" s="170" t="s">
        <v>644</v>
      </c>
      <c r="I682" s="178" t="s">
        <v>567</v>
      </c>
      <c r="J682" s="4" t="s">
        <v>2327</v>
      </c>
      <c r="K682" s="4"/>
      <c r="L682" s="4" t="s">
        <v>7133</v>
      </c>
      <c r="M682" s="561">
        <v>36514179</v>
      </c>
      <c r="N682" s="844">
        <v>45376</v>
      </c>
      <c r="O682" s="845">
        <v>2024</v>
      </c>
      <c r="P682" s="5">
        <v>2024</v>
      </c>
      <c r="Q682" s="6">
        <v>855</v>
      </c>
      <c r="R682" s="4"/>
      <c r="S682" s="4" t="s">
        <v>7134</v>
      </c>
      <c r="T682" s="11"/>
      <c r="U682" s="8" t="s">
        <v>12</v>
      </c>
      <c r="V682" s="8"/>
    </row>
    <row r="683" spans="1:22" s="9" customFormat="1" ht="100">
      <c r="A683" s="1" t="s">
        <v>855</v>
      </c>
      <c r="B683" s="2" t="s">
        <v>977</v>
      </c>
      <c r="C683" s="3" t="s">
        <v>7135</v>
      </c>
      <c r="D683" s="3" t="s">
        <v>7132</v>
      </c>
      <c r="E683" s="4" t="s">
        <v>7136</v>
      </c>
      <c r="F683" s="170" t="s">
        <v>446</v>
      </c>
      <c r="G683" s="170" t="s">
        <v>485</v>
      </c>
      <c r="H683" s="170" t="s">
        <v>644</v>
      </c>
      <c r="I683" s="178" t="s">
        <v>567</v>
      </c>
      <c r="J683" s="4" t="s">
        <v>2327</v>
      </c>
      <c r="K683" s="4"/>
      <c r="L683" s="4" t="s">
        <v>7137</v>
      </c>
      <c r="M683" s="561">
        <v>36460869</v>
      </c>
      <c r="N683" s="844">
        <v>45377</v>
      </c>
      <c r="O683" s="845">
        <v>2024</v>
      </c>
      <c r="P683" s="5">
        <v>2024</v>
      </c>
      <c r="Q683" s="6">
        <v>600</v>
      </c>
      <c r="R683" s="4"/>
      <c r="S683" s="4" t="s">
        <v>7138</v>
      </c>
      <c r="T683" s="11"/>
      <c r="U683" s="8" t="s">
        <v>12</v>
      </c>
      <c r="V683" s="8"/>
    </row>
    <row r="684" spans="1:22" s="9" customFormat="1" ht="87.5">
      <c r="A684" s="1" t="s">
        <v>855</v>
      </c>
      <c r="B684" s="2" t="s">
        <v>977</v>
      </c>
      <c r="C684" s="3" t="s">
        <v>7139</v>
      </c>
      <c r="D684" s="3" t="s">
        <v>7105</v>
      </c>
      <c r="E684" s="4" t="s">
        <v>7140</v>
      </c>
      <c r="F684" s="170" t="s">
        <v>446</v>
      </c>
      <c r="G684" s="170" t="s">
        <v>565</v>
      </c>
      <c r="H684" s="170" t="s">
        <v>657</v>
      </c>
      <c r="I684" s="178" t="s">
        <v>567</v>
      </c>
      <c r="J684" s="4" t="s">
        <v>2327</v>
      </c>
      <c r="K684" s="4"/>
      <c r="L684" s="4" t="s">
        <v>7141</v>
      </c>
      <c r="M684" s="561">
        <v>31392547</v>
      </c>
      <c r="N684" s="844">
        <v>45386</v>
      </c>
      <c r="O684" s="845">
        <v>2024</v>
      </c>
      <c r="P684" s="5">
        <v>2024</v>
      </c>
      <c r="Q684" s="6">
        <v>4990</v>
      </c>
      <c r="R684" s="4"/>
      <c r="S684" s="4" t="s">
        <v>7107</v>
      </c>
      <c r="T684" s="11"/>
      <c r="U684" s="8" t="s">
        <v>12</v>
      </c>
      <c r="V684" s="8"/>
    </row>
    <row r="685" spans="1:22" s="9" customFormat="1" ht="87.5">
      <c r="A685" s="1" t="s">
        <v>855</v>
      </c>
      <c r="B685" s="2" t="s">
        <v>977</v>
      </c>
      <c r="C685" s="3" t="s">
        <v>7139</v>
      </c>
      <c r="D685" s="3" t="s">
        <v>7105</v>
      </c>
      <c r="E685" s="4" t="s">
        <v>7142</v>
      </c>
      <c r="F685" s="170" t="s">
        <v>446</v>
      </c>
      <c r="G685" s="170" t="s">
        <v>565</v>
      </c>
      <c r="H685" s="170" t="s">
        <v>657</v>
      </c>
      <c r="I685" s="178" t="s">
        <v>567</v>
      </c>
      <c r="J685" s="4" t="s">
        <v>2327</v>
      </c>
      <c r="K685" s="4"/>
      <c r="L685" s="4" t="s">
        <v>7141</v>
      </c>
      <c r="M685" s="561">
        <v>31392547</v>
      </c>
      <c r="N685" s="844">
        <v>45386</v>
      </c>
      <c r="O685" s="845">
        <v>2024</v>
      </c>
      <c r="P685" s="5">
        <v>2024</v>
      </c>
      <c r="Q685" s="6">
        <v>1188</v>
      </c>
      <c r="R685" s="4"/>
      <c r="S685" s="4" t="s">
        <v>7107</v>
      </c>
      <c r="T685" s="11"/>
      <c r="U685" s="8" t="s">
        <v>12</v>
      </c>
      <c r="V685" s="8"/>
    </row>
    <row r="686" spans="1:22" s="9" customFormat="1" ht="87.5">
      <c r="A686" s="1" t="s">
        <v>855</v>
      </c>
      <c r="B686" s="2" t="s">
        <v>977</v>
      </c>
      <c r="C686" s="3" t="s">
        <v>7143</v>
      </c>
      <c r="D686" s="3" t="s">
        <v>7144</v>
      </c>
      <c r="E686" s="4" t="s">
        <v>7145</v>
      </c>
      <c r="F686" s="170" t="s">
        <v>446</v>
      </c>
      <c r="G686" s="170" t="s">
        <v>565</v>
      </c>
      <c r="H686" s="170" t="s">
        <v>2751</v>
      </c>
      <c r="I686" s="178" t="s">
        <v>567</v>
      </c>
      <c r="J686" s="4" t="s">
        <v>2327</v>
      </c>
      <c r="K686" s="4"/>
      <c r="L686" s="4" t="s">
        <v>7146</v>
      </c>
      <c r="M686" s="561">
        <v>3625214</v>
      </c>
      <c r="N686" s="844">
        <v>45392</v>
      </c>
      <c r="O686" s="845">
        <v>2024</v>
      </c>
      <c r="P686" s="5">
        <v>2024</v>
      </c>
      <c r="Q686" s="6">
        <v>4870</v>
      </c>
      <c r="R686" s="4"/>
      <c r="S686" s="4" t="s">
        <v>7147</v>
      </c>
      <c r="T686" s="11"/>
      <c r="U686" s="8" t="s">
        <v>12</v>
      </c>
      <c r="V686" s="8"/>
    </row>
    <row r="687" spans="1:22" s="9" customFormat="1" ht="87.5">
      <c r="A687" s="1" t="s">
        <v>855</v>
      </c>
      <c r="B687" s="2" t="s">
        <v>977</v>
      </c>
      <c r="C687" s="3" t="s">
        <v>7148</v>
      </c>
      <c r="D687" s="3" t="s">
        <v>7144</v>
      </c>
      <c r="E687" s="4" t="s">
        <v>7149</v>
      </c>
      <c r="F687" s="170" t="s">
        <v>446</v>
      </c>
      <c r="G687" s="170" t="s">
        <v>565</v>
      </c>
      <c r="H687" s="170" t="s">
        <v>2751</v>
      </c>
      <c r="I687" s="178" t="s">
        <v>567</v>
      </c>
      <c r="J687" s="4" t="s">
        <v>2327</v>
      </c>
      <c r="K687" s="4"/>
      <c r="L687" s="4" t="s">
        <v>7146</v>
      </c>
      <c r="M687" s="561">
        <v>3625214</v>
      </c>
      <c r="N687" s="844">
        <v>45392</v>
      </c>
      <c r="O687" s="845">
        <v>2024</v>
      </c>
      <c r="P687" s="5">
        <v>2025</v>
      </c>
      <c r="Q687" s="6">
        <v>4870</v>
      </c>
      <c r="R687" s="4"/>
      <c r="S687" s="4" t="s">
        <v>7150</v>
      </c>
      <c r="T687" s="11"/>
      <c r="U687" s="8" t="s">
        <v>12</v>
      </c>
      <c r="V687" s="8"/>
    </row>
    <row r="688" spans="1:22" s="9" customFormat="1" ht="112.5">
      <c r="A688" s="1" t="s">
        <v>855</v>
      </c>
      <c r="B688" s="2" t="s">
        <v>977</v>
      </c>
      <c r="C688" s="3" t="s">
        <v>7151</v>
      </c>
      <c r="D688" s="3" t="s">
        <v>7152</v>
      </c>
      <c r="E688" s="4">
        <v>4200474103</v>
      </c>
      <c r="F688" s="170" t="s">
        <v>446</v>
      </c>
      <c r="G688" s="170" t="s">
        <v>485</v>
      </c>
      <c r="H688" s="170" t="s">
        <v>644</v>
      </c>
      <c r="I688" s="178" t="s">
        <v>567</v>
      </c>
      <c r="J688" s="4" t="s">
        <v>2327</v>
      </c>
      <c r="K688" s="4"/>
      <c r="L688" s="4" t="s">
        <v>7153</v>
      </c>
      <c r="M688" s="561">
        <v>36751758</v>
      </c>
      <c r="N688" s="844">
        <v>45407</v>
      </c>
      <c r="O688" s="845">
        <v>2024</v>
      </c>
      <c r="P688" s="5">
        <v>2024</v>
      </c>
      <c r="Q688" s="6">
        <v>1350</v>
      </c>
      <c r="R688" s="4"/>
      <c r="S688" s="4" t="s">
        <v>7154</v>
      </c>
      <c r="T688" s="11"/>
      <c r="U688" s="8" t="s">
        <v>12</v>
      </c>
      <c r="V688" s="8"/>
    </row>
    <row r="689" spans="1:22" s="9" customFormat="1" ht="125">
      <c r="A689" s="1" t="s">
        <v>855</v>
      </c>
      <c r="B689" s="2" t="s">
        <v>977</v>
      </c>
      <c r="C689" s="3" t="s">
        <v>7155</v>
      </c>
      <c r="D689" s="3" t="s">
        <v>7156</v>
      </c>
      <c r="E689" s="4" t="s">
        <v>7157</v>
      </c>
      <c r="F689" s="170" t="s">
        <v>446</v>
      </c>
      <c r="G689" s="170" t="s">
        <v>565</v>
      </c>
      <c r="H689" s="170" t="s">
        <v>4872</v>
      </c>
      <c r="I689" s="178" t="s">
        <v>567</v>
      </c>
      <c r="J689" s="4" t="s">
        <v>2327</v>
      </c>
      <c r="K689" s="4"/>
      <c r="L689" s="4" t="s">
        <v>7158</v>
      </c>
      <c r="M689" s="561">
        <v>52396771</v>
      </c>
      <c r="N689" s="844">
        <v>45371</v>
      </c>
      <c r="O689" s="845">
        <v>2024</v>
      </c>
      <c r="P689" s="5">
        <v>2024</v>
      </c>
      <c r="Q689" s="6">
        <v>2000</v>
      </c>
      <c r="R689" s="4"/>
      <c r="S689" s="4" t="s">
        <v>7159</v>
      </c>
      <c r="T689" s="11"/>
      <c r="U689" s="8" t="s">
        <v>12</v>
      </c>
      <c r="V689" s="8"/>
    </row>
    <row r="690" spans="1:22" s="9" customFormat="1" ht="100">
      <c r="A690" s="1" t="s">
        <v>855</v>
      </c>
      <c r="B690" s="2" t="s">
        <v>977</v>
      </c>
      <c r="C690" s="3" t="s">
        <v>7160</v>
      </c>
      <c r="D690" s="3" t="s">
        <v>6599</v>
      </c>
      <c r="E690" s="4">
        <v>242000007</v>
      </c>
      <c r="F690" s="170" t="s">
        <v>446</v>
      </c>
      <c r="G690" s="170" t="s">
        <v>565</v>
      </c>
      <c r="H690" s="170" t="s">
        <v>657</v>
      </c>
      <c r="I690" s="178" t="s">
        <v>567</v>
      </c>
      <c r="J690" s="4" t="s">
        <v>2327</v>
      </c>
      <c r="K690" s="4"/>
      <c r="L690" s="4" t="s">
        <v>7161</v>
      </c>
      <c r="M690" s="561">
        <v>50475231</v>
      </c>
      <c r="N690" s="844">
        <v>45421</v>
      </c>
      <c r="O690" s="845">
        <v>2024</v>
      </c>
      <c r="P690" s="5">
        <v>2024</v>
      </c>
      <c r="Q690" s="6">
        <v>2950</v>
      </c>
      <c r="R690" s="4"/>
      <c r="S690" s="4" t="s">
        <v>7162</v>
      </c>
      <c r="T690" s="11"/>
      <c r="U690" s="8" t="s">
        <v>12</v>
      </c>
      <c r="V690" s="8"/>
    </row>
    <row r="691" spans="1:22" s="9" customFormat="1" ht="87.5">
      <c r="A691" s="1" t="s">
        <v>855</v>
      </c>
      <c r="B691" s="2" t="s">
        <v>977</v>
      </c>
      <c r="C691" s="3" t="s">
        <v>7163</v>
      </c>
      <c r="D691" s="3" t="s">
        <v>6599</v>
      </c>
      <c r="E691" s="4">
        <v>24087</v>
      </c>
      <c r="F691" s="170" t="s">
        <v>446</v>
      </c>
      <c r="G691" s="170" t="s">
        <v>565</v>
      </c>
      <c r="H691" s="170" t="s">
        <v>657</v>
      </c>
      <c r="I691" s="178" t="s">
        <v>567</v>
      </c>
      <c r="J691" s="4" t="s">
        <v>2327</v>
      </c>
      <c r="K691" s="4"/>
      <c r="L691" s="4" t="s">
        <v>7164</v>
      </c>
      <c r="M691" s="561">
        <v>31728685</v>
      </c>
      <c r="N691" s="844">
        <v>45342</v>
      </c>
      <c r="O691" s="845">
        <v>2024</v>
      </c>
      <c r="P691" s="5">
        <v>2024</v>
      </c>
      <c r="Q691" s="6">
        <v>590</v>
      </c>
      <c r="R691" s="4"/>
      <c r="S691" s="4" t="s">
        <v>7165</v>
      </c>
      <c r="T691" s="11"/>
      <c r="U691" s="8" t="s">
        <v>12</v>
      </c>
      <c r="V691" s="8"/>
    </row>
    <row r="692" spans="1:22" s="9" customFormat="1" ht="125">
      <c r="A692" s="1" t="s">
        <v>855</v>
      </c>
      <c r="B692" s="2" t="s">
        <v>977</v>
      </c>
      <c r="C692" s="3" t="s">
        <v>7166</v>
      </c>
      <c r="D692" s="3" t="s">
        <v>7167</v>
      </c>
      <c r="E692" s="4">
        <v>2024048</v>
      </c>
      <c r="F692" s="170" t="s">
        <v>446</v>
      </c>
      <c r="G692" s="170" t="s">
        <v>565</v>
      </c>
      <c r="H692" s="170" t="s">
        <v>2751</v>
      </c>
      <c r="I692" s="178" t="s">
        <v>567</v>
      </c>
      <c r="J692" s="4" t="s">
        <v>2327</v>
      </c>
      <c r="K692" s="4"/>
      <c r="L692" s="4" t="s">
        <v>7168</v>
      </c>
      <c r="M692" s="561">
        <v>47548223</v>
      </c>
      <c r="N692" s="844">
        <v>45476</v>
      </c>
      <c r="O692" s="845">
        <v>2024</v>
      </c>
      <c r="P692" s="5">
        <v>2024</v>
      </c>
      <c r="Q692" s="6">
        <v>500</v>
      </c>
      <c r="R692" s="4"/>
      <c r="S692" s="4" t="s">
        <v>7169</v>
      </c>
      <c r="T692" s="11"/>
      <c r="U692" s="8" t="s">
        <v>12</v>
      </c>
      <c r="V692" s="8"/>
    </row>
    <row r="693" spans="1:22" s="9" customFormat="1" ht="112.5">
      <c r="A693" s="1" t="s">
        <v>855</v>
      </c>
      <c r="B693" s="2" t="s">
        <v>977</v>
      </c>
      <c r="C693" s="3" t="s">
        <v>7170</v>
      </c>
      <c r="D693" s="3" t="s">
        <v>7167</v>
      </c>
      <c r="E693" s="4">
        <v>1003444</v>
      </c>
      <c r="F693" s="170" t="s">
        <v>446</v>
      </c>
      <c r="G693" s="170" t="s">
        <v>565</v>
      </c>
      <c r="H693" s="170" t="s">
        <v>2751</v>
      </c>
      <c r="I693" s="178" t="s">
        <v>567</v>
      </c>
      <c r="J693" s="4" t="s">
        <v>2327</v>
      </c>
      <c r="K693" s="4"/>
      <c r="L693" s="4" t="s">
        <v>7171</v>
      </c>
      <c r="M693" s="561">
        <v>36194514</v>
      </c>
      <c r="N693" s="844">
        <v>45582</v>
      </c>
      <c r="O693" s="845">
        <v>2024</v>
      </c>
      <c r="P693" s="5">
        <v>2024</v>
      </c>
      <c r="Q693" s="6">
        <v>3500</v>
      </c>
      <c r="R693" s="4"/>
      <c r="S693" s="4" t="s">
        <v>7172</v>
      </c>
      <c r="T693" s="11"/>
      <c r="U693" s="8" t="s">
        <v>12</v>
      </c>
      <c r="V693" s="8"/>
    </row>
    <row r="694" spans="1:22" s="9" customFormat="1" ht="175">
      <c r="A694" s="1" t="s">
        <v>855</v>
      </c>
      <c r="B694" s="2" t="s">
        <v>977</v>
      </c>
      <c r="C694" s="3" t="s">
        <v>7173</v>
      </c>
      <c r="D694" s="3" t="s">
        <v>987</v>
      </c>
      <c r="E694" s="4" t="s">
        <v>7174</v>
      </c>
      <c r="F694" s="170" t="s">
        <v>446</v>
      </c>
      <c r="G694" s="170" t="s">
        <v>565</v>
      </c>
      <c r="H694" s="170" t="s">
        <v>615</v>
      </c>
      <c r="I694" s="178" t="s">
        <v>567</v>
      </c>
      <c r="J694" s="4" t="s">
        <v>2335</v>
      </c>
      <c r="K694" s="4"/>
      <c r="L694" s="4" t="s">
        <v>7175</v>
      </c>
      <c r="M694" s="561">
        <v>31450474</v>
      </c>
      <c r="N694" s="844">
        <v>45525</v>
      </c>
      <c r="O694" s="845">
        <v>2024</v>
      </c>
      <c r="P694" s="5">
        <v>2024</v>
      </c>
      <c r="Q694" s="6">
        <v>129999</v>
      </c>
      <c r="R694" s="4"/>
      <c r="S694" s="4" t="s">
        <v>7176</v>
      </c>
      <c r="T694" s="11"/>
      <c r="U694" s="8" t="s">
        <v>12</v>
      </c>
      <c r="V694" s="8"/>
    </row>
    <row r="695" spans="1:22" s="9" customFormat="1" ht="100">
      <c r="A695" s="1" t="s">
        <v>855</v>
      </c>
      <c r="B695" s="2" t="s">
        <v>977</v>
      </c>
      <c r="C695" s="3" t="s">
        <v>7177</v>
      </c>
      <c r="D695" s="3" t="s">
        <v>7152</v>
      </c>
      <c r="E695" s="4" t="s">
        <v>7178</v>
      </c>
      <c r="F695" s="170" t="s">
        <v>446</v>
      </c>
      <c r="G695" s="170" t="s">
        <v>485</v>
      </c>
      <c r="H695" s="170" t="s">
        <v>644</v>
      </c>
      <c r="I695" s="178" t="s">
        <v>567</v>
      </c>
      <c r="J695" s="4" t="s">
        <v>2327</v>
      </c>
      <c r="K695" s="4"/>
      <c r="L695" s="4" t="s">
        <v>7179</v>
      </c>
      <c r="M695" s="561">
        <v>36655988</v>
      </c>
      <c r="N695" s="844">
        <v>45545</v>
      </c>
      <c r="O695" s="845">
        <v>2024</v>
      </c>
      <c r="P695" s="5">
        <v>2024</v>
      </c>
      <c r="Q695" s="6">
        <v>1350</v>
      </c>
      <c r="R695" s="4"/>
      <c r="S695" s="4" t="s">
        <v>7180</v>
      </c>
      <c r="T695" s="11"/>
      <c r="U695" s="8" t="s">
        <v>12</v>
      </c>
      <c r="V695" s="8"/>
    </row>
    <row r="696" spans="1:22" s="9" customFormat="1" ht="100">
      <c r="A696" s="1" t="s">
        <v>855</v>
      </c>
      <c r="B696" s="2" t="s">
        <v>977</v>
      </c>
      <c r="C696" s="3" t="s">
        <v>7177</v>
      </c>
      <c r="D696" s="3" t="s">
        <v>7152</v>
      </c>
      <c r="E696" s="4" t="s">
        <v>7181</v>
      </c>
      <c r="F696" s="170" t="s">
        <v>446</v>
      </c>
      <c r="G696" s="170" t="s">
        <v>485</v>
      </c>
      <c r="H696" s="170" t="s">
        <v>644</v>
      </c>
      <c r="I696" s="178" t="s">
        <v>567</v>
      </c>
      <c r="J696" s="4" t="s">
        <v>2327</v>
      </c>
      <c r="K696" s="4"/>
      <c r="L696" s="4" t="s">
        <v>7179</v>
      </c>
      <c r="M696" s="561">
        <v>36655988</v>
      </c>
      <c r="N696" s="844">
        <v>45622</v>
      </c>
      <c r="O696" s="845">
        <v>2024</v>
      </c>
      <c r="P696" s="5">
        <v>2024</v>
      </c>
      <c r="Q696" s="6">
        <v>1800</v>
      </c>
      <c r="R696" s="4"/>
      <c r="S696" s="4" t="s">
        <v>7180</v>
      </c>
      <c r="T696" s="11"/>
      <c r="U696" s="8" t="s">
        <v>12</v>
      </c>
      <c r="V696" s="8"/>
    </row>
    <row r="697" spans="1:22" s="9" customFormat="1" ht="125">
      <c r="A697" s="1" t="s">
        <v>855</v>
      </c>
      <c r="B697" s="2" t="s">
        <v>977</v>
      </c>
      <c r="C697" s="3" t="s">
        <v>7182</v>
      </c>
      <c r="D697" s="3" t="s">
        <v>7100</v>
      </c>
      <c r="E697" s="4" t="s">
        <v>7183</v>
      </c>
      <c r="F697" s="170" t="s">
        <v>446</v>
      </c>
      <c r="G697" s="170" t="s">
        <v>565</v>
      </c>
      <c r="H697" s="170" t="s">
        <v>4908</v>
      </c>
      <c r="I697" s="178" t="s">
        <v>567</v>
      </c>
      <c r="J697" s="4" t="s">
        <v>2327</v>
      </c>
      <c r="K697" s="4"/>
      <c r="L697" s="4" t="s">
        <v>7129</v>
      </c>
      <c r="M697" s="561">
        <v>36199222</v>
      </c>
      <c r="N697" s="844">
        <v>45534</v>
      </c>
      <c r="O697" s="845">
        <v>2024</v>
      </c>
      <c r="P697" s="5">
        <v>2024</v>
      </c>
      <c r="Q697" s="6">
        <v>9600</v>
      </c>
      <c r="R697" s="4"/>
      <c r="S697" s="4" t="s">
        <v>7184</v>
      </c>
      <c r="T697" s="11"/>
      <c r="U697" s="8" t="s">
        <v>12</v>
      </c>
      <c r="V697" s="8"/>
    </row>
    <row r="698" spans="1:22" s="9" customFormat="1" ht="87.5">
      <c r="A698" s="1" t="s">
        <v>855</v>
      </c>
      <c r="B698" s="2" t="s">
        <v>977</v>
      </c>
      <c r="C698" s="3" t="s">
        <v>7185</v>
      </c>
      <c r="D698" s="3" t="s">
        <v>6599</v>
      </c>
      <c r="E698" s="4" t="s">
        <v>7186</v>
      </c>
      <c r="F698" s="170" t="s">
        <v>446</v>
      </c>
      <c r="G698" s="170" t="s">
        <v>565</v>
      </c>
      <c r="H698" s="170" t="s">
        <v>657</v>
      </c>
      <c r="I698" s="178" t="s">
        <v>567</v>
      </c>
      <c r="J698" s="4" t="s">
        <v>2327</v>
      </c>
      <c r="K698" s="4"/>
      <c r="L698" s="4" t="s">
        <v>7187</v>
      </c>
      <c r="M698" s="561">
        <v>31611788</v>
      </c>
      <c r="N698" s="844">
        <v>45537</v>
      </c>
      <c r="O698" s="845">
        <v>2024</v>
      </c>
      <c r="P698" s="5">
        <v>2024</v>
      </c>
      <c r="Q698" s="6">
        <v>1200</v>
      </c>
      <c r="R698" s="4"/>
      <c r="S698" s="4" t="s">
        <v>7107</v>
      </c>
      <c r="T698" s="11"/>
      <c r="U698" s="8" t="s">
        <v>12</v>
      </c>
      <c r="V698" s="8"/>
    </row>
    <row r="699" spans="1:22" s="9" customFormat="1" ht="87.5">
      <c r="A699" s="1" t="s">
        <v>855</v>
      </c>
      <c r="B699" s="2" t="s">
        <v>977</v>
      </c>
      <c r="C699" s="3" t="s">
        <v>7108</v>
      </c>
      <c r="D699" s="3" t="s">
        <v>7105</v>
      </c>
      <c r="E699" s="4">
        <v>5000240434</v>
      </c>
      <c r="F699" s="170" t="s">
        <v>446</v>
      </c>
      <c r="G699" s="170" t="s">
        <v>565</v>
      </c>
      <c r="H699" s="170" t="s">
        <v>657</v>
      </c>
      <c r="I699" s="178" t="s">
        <v>567</v>
      </c>
      <c r="J699" s="4" t="s">
        <v>2327</v>
      </c>
      <c r="K699" s="4"/>
      <c r="L699" s="4" t="s">
        <v>7109</v>
      </c>
      <c r="M699" s="561">
        <v>44635591</v>
      </c>
      <c r="N699" s="844">
        <v>45567</v>
      </c>
      <c r="O699" s="845">
        <v>2024</v>
      </c>
      <c r="P699" s="5">
        <v>2024</v>
      </c>
      <c r="Q699" s="6">
        <v>1850</v>
      </c>
      <c r="R699" s="4"/>
      <c r="S699" s="4" t="s">
        <v>7107</v>
      </c>
      <c r="T699" s="11"/>
      <c r="U699" s="8" t="s">
        <v>12</v>
      </c>
      <c r="V699" s="8"/>
    </row>
    <row r="700" spans="1:22" s="9" customFormat="1" ht="112.5">
      <c r="A700" s="1" t="s">
        <v>855</v>
      </c>
      <c r="B700" s="2" t="s">
        <v>977</v>
      </c>
      <c r="C700" s="3" t="s">
        <v>7188</v>
      </c>
      <c r="D700" s="3" t="s">
        <v>6599</v>
      </c>
      <c r="E700" s="4" t="s">
        <v>7189</v>
      </c>
      <c r="F700" s="170" t="s">
        <v>446</v>
      </c>
      <c r="G700" s="170" t="s">
        <v>565</v>
      </c>
      <c r="H700" s="170" t="s">
        <v>657</v>
      </c>
      <c r="I700" s="178" t="s">
        <v>567</v>
      </c>
      <c r="J700" s="4" t="s">
        <v>2327</v>
      </c>
      <c r="K700" s="4"/>
      <c r="L700" s="4" t="s">
        <v>7097</v>
      </c>
      <c r="M700" s="561">
        <v>35945249</v>
      </c>
      <c r="N700" s="844">
        <v>45553</v>
      </c>
      <c r="O700" s="845">
        <v>2024</v>
      </c>
      <c r="P700" s="5">
        <v>2024</v>
      </c>
      <c r="Q700" s="6">
        <v>830</v>
      </c>
      <c r="R700" s="4"/>
      <c r="S700" s="4" t="s">
        <v>7190</v>
      </c>
      <c r="T700" s="11"/>
      <c r="U700" s="8" t="s">
        <v>12</v>
      </c>
      <c r="V700" s="8"/>
    </row>
    <row r="701" spans="1:22" s="9" customFormat="1" ht="87.5">
      <c r="A701" s="1" t="s">
        <v>855</v>
      </c>
      <c r="B701" s="2" t="s">
        <v>977</v>
      </c>
      <c r="C701" s="3" t="s">
        <v>7191</v>
      </c>
      <c r="D701" s="3" t="s">
        <v>7105</v>
      </c>
      <c r="E701" s="4">
        <v>6905052236</v>
      </c>
      <c r="F701" s="170" t="s">
        <v>446</v>
      </c>
      <c r="G701" s="170" t="s">
        <v>565</v>
      </c>
      <c r="H701" s="170" t="s">
        <v>657</v>
      </c>
      <c r="I701" s="178" t="s">
        <v>567</v>
      </c>
      <c r="J701" s="4" t="s">
        <v>2327</v>
      </c>
      <c r="K701" s="4"/>
      <c r="L701" s="4" t="s">
        <v>7192</v>
      </c>
      <c r="M701" s="561">
        <v>31637051</v>
      </c>
      <c r="N701" s="844">
        <v>45604</v>
      </c>
      <c r="O701" s="845">
        <v>2024</v>
      </c>
      <c r="P701" s="5">
        <v>2024</v>
      </c>
      <c r="Q701" s="6">
        <v>1750</v>
      </c>
      <c r="R701" s="4"/>
      <c r="S701" s="4" t="s">
        <v>7193</v>
      </c>
      <c r="T701" s="11"/>
      <c r="U701" s="8" t="s">
        <v>12</v>
      </c>
      <c r="V701" s="8"/>
    </row>
    <row r="702" spans="1:22" s="9" customFormat="1" ht="187.5">
      <c r="A702" s="1" t="s">
        <v>855</v>
      </c>
      <c r="B702" s="2" t="s">
        <v>977</v>
      </c>
      <c r="C702" s="3" t="s">
        <v>7194</v>
      </c>
      <c r="D702" s="3" t="s">
        <v>7195</v>
      </c>
      <c r="E702" s="3">
        <v>55652140</v>
      </c>
      <c r="F702" s="170" t="s">
        <v>446</v>
      </c>
      <c r="G702" s="170" t="s">
        <v>565</v>
      </c>
      <c r="H702" s="170" t="s">
        <v>7196</v>
      </c>
      <c r="I702" s="3" t="s">
        <v>567</v>
      </c>
      <c r="J702" s="171" t="s">
        <v>2335</v>
      </c>
      <c r="K702" s="3"/>
      <c r="L702" s="3" t="s">
        <v>7197</v>
      </c>
      <c r="M702" s="5">
        <v>55652140</v>
      </c>
      <c r="N702" s="10">
        <v>45645</v>
      </c>
      <c r="O702" s="5">
        <v>2024</v>
      </c>
      <c r="P702" s="5">
        <v>2024</v>
      </c>
      <c r="Q702" s="50">
        <v>300000</v>
      </c>
      <c r="R702" s="3"/>
      <c r="S702" s="173" t="s">
        <v>7198</v>
      </c>
      <c r="T702" s="174"/>
      <c r="U702" s="8" t="s">
        <v>12</v>
      </c>
      <c r="V702" s="8" t="s">
        <v>2562</v>
      </c>
    </row>
    <row r="703" spans="1:22" s="9" customFormat="1" ht="162.5">
      <c r="A703" s="1" t="s">
        <v>855</v>
      </c>
      <c r="B703" s="2" t="s">
        <v>977</v>
      </c>
      <c r="C703" s="3" t="s">
        <v>7199</v>
      </c>
      <c r="D703" s="3" t="s">
        <v>7200</v>
      </c>
      <c r="E703" s="3" t="s">
        <v>7201</v>
      </c>
      <c r="F703" s="170" t="s">
        <v>446</v>
      </c>
      <c r="G703" s="170" t="s">
        <v>565</v>
      </c>
      <c r="H703" s="170" t="s">
        <v>4872</v>
      </c>
      <c r="I703" s="3" t="s">
        <v>567</v>
      </c>
      <c r="J703" s="171" t="s">
        <v>2335</v>
      </c>
      <c r="K703" s="3"/>
      <c r="L703" s="3" t="s">
        <v>7202</v>
      </c>
      <c r="M703" s="5">
        <v>14315552</v>
      </c>
      <c r="N703" s="10">
        <v>45250</v>
      </c>
      <c r="O703" s="5">
        <v>2023</v>
      </c>
      <c r="P703" s="5">
        <v>2024</v>
      </c>
      <c r="Q703" s="50">
        <v>20000</v>
      </c>
      <c r="R703" s="3"/>
      <c r="S703" s="173" t="s">
        <v>7203</v>
      </c>
      <c r="T703" s="174"/>
      <c r="U703" s="8" t="s">
        <v>12</v>
      </c>
      <c r="V703" s="8" t="s">
        <v>2562</v>
      </c>
    </row>
    <row r="704" spans="1:22" s="9" customFormat="1" ht="100">
      <c r="A704" s="1" t="s">
        <v>855</v>
      </c>
      <c r="B704" s="2" t="s">
        <v>977</v>
      </c>
      <c r="C704" s="3" t="s">
        <v>7204</v>
      </c>
      <c r="D704" s="3" t="s">
        <v>7205</v>
      </c>
      <c r="E704" s="3" t="s">
        <v>7206</v>
      </c>
      <c r="F704" s="170" t="s">
        <v>446</v>
      </c>
      <c r="G704" s="170" t="s">
        <v>565</v>
      </c>
      <c r="H704" s="170" t="s">
        <v>2751</v>
      </c>
      <c r="I704" s="3" t="s">
        <v>567</v>
      </c>
      <c r="J704" s="171" t="s">
        <v>2327</v>
      </c>
      <c r="K704" s="3"/>
      <c r="L704" s="3" t="s">
        <v>7207</v>
      </c>
      <c r="M704" s="5">
        <v>43854410</v>
      </c>
      <c r="N704" s="10">
        <v>45240</v>
      </c>
      <c r="O704" s="5">
        <v>2023</v>
      </c>
      <c r="P704" s="5">
        <v>2024</v>
      </c>
      <c r="Q704" s="50">
        <v>5600</v>
      </c>
      <c r="R704" s="3"/>
      <c r="S704" s="173" t="s">
        <v>7208</v>
      </c>
      <c r="T704" s="174"/>
      <c r="U704" s="8" t="s">
        <v>12</v>
      </c>
      <c r="V704" s="8" t="s">
        <v>2562</v>
      </c>
    </row>
    <row r="705" spans="1:22" s="9" customFormat="1" ht="62.5">
      <c r="A705" s="1" t="s">
        <v>855</v>
      </c>
      <c r="B705" s="2" t="s">
        <v>856</v>
      </c>
      <c r="C705" s="181" t="s">
        <v>7209</v>
      </c>
      <c r="D705" s="4" t="s">
        <v>7210</v>
      </c>
      <c r="E705" s="3" t="s">
        <v>7211</v>
      </c>
      <c r="F705" s="170" t="s">
        <v>446</v>
      </c>
      <c r="G705" s="170" t="s">
        <v>447</v>
      </c>
      <c r="H705" s="170" t="s">
        <v>6470</v>
      </c>
      <c r="I705" s="178" t="s">
        <v>860</v>
      </c>
      <c r="J705" s="52" t="s">
        <v>2327</v>
      </c>
      <c r="K705" s="3"/>
      <c r="L705" s="3" t="s">
        <v>7212</v>
      </c>
      <c r="M705" s="5">
        <v>66000769</v>
      </c>
      <c r="N705" s="10">
        <v>45405</v>
      </c>
      <c r="O705" s="5">
        <v>2024</v>
      </c>
      <c r="P705" s="5">
        <v>2024</v>
      </c>
      <c r="Q705" s="50">
        <v>983</v>
      </c>
      <c r="R705" s="3"/>
      <c r="S705" s="3" t="s">
        <v>7213</v>
      </c>
      <c r="T705" s="8"/>
      <c r="U705" s="8" t="s">
        <v>12</v>
      </c>
      <c r="V705" s="8" t="s">
        <v>839</v>
      </c>
    </row>
    <row r="706" spans="1:22" s="9" customFormat="1" ht="37.5">
      <c r="A706" s="1" t="s">
        <v>855</v>
      </c>
      <c r="B706" s="2" t="s">
        <v>856</v>
      </c>
      <c r="C706" s="181" t="s">
        <v>7214</v>
      </c>
      <c r="D706" s="4" t="s">
        <v>7215</v>
      </c>
      <c r="E706" s="3" t="s">
        <v>7216</v>
      </c>
      <c r="F706" s="170" t="s">
        <v>446</v>
      </c>
      <c r="G706" s="170" t="s">
        <v>717</v>
      </c>
      <c r="H706" s="170" t="s">
        <v>717</v>
      </c>
      <c r="I706" s="178" t="s">
        <v>860</v>
      </c>
      <c r="J706" s="52" t="s">
        <v>2327</v>
      </c>
      <c r="K706" s="3"/>
      <c r="L706" s="3" t="s">
        <v>7217</v>
      </c>
      <c r="M706" s="5">
        <v>13528131</v>
      </c>
      <c r="N706" s="10">
        <v>45460</v>
      </c>
      <c r="O706" s="5">
        <v>2024</v>
      </c>
      <c r="P706" s="5">
        <v>2024</v>
      </c>
      <c r="Q706" s="50">
        <v>1000</v>
      </c>
      <c r="R706" s="3"/>
      <c r="S706" s="3" t="s">
        <v>7218</v>
      </c>
      <c r="T706" s="8"/>
      <c r="U706" s="8" t="s">
        <v>12</v>
      </c>
      <c r="V706" s="8" t="s">
        <v>839</v>
      </c>
    </row>
    <row r="707" spans="1:22" s="9" customFormat="1" ht="37.5">
      <c r="A707" s="1" t="s">
        <v>855</v>
      </c>
      <c r="B707" s="2" t="s">
        <v>856</v>
      </c>
      <c r="C707" s="181" t="s">
        <v>7219</v>
      </c>
      <c r="D707" s="4" t="s">
        <v>7215</v>
      </c>
      <c r="E707" s="3" t="s">
        <v>7220</v>
      </c>
      <c r="F707" s="170" t="s">
        <v>446</v>
      </c>
      <c r="G707" s="170" t="s">
        <v>717</v>
      </c>
      <c r="H707" s="170" t="s">
        <v>717</v>
      </c>
      <c r="I707" s="178" t="s">
        <v>860</v>
      </c>
      <c r="J707" s="52" t="s">
        <v>2327</v>
      </c>
      <c r="K707" s="3"/>
      <c r="L707" s="3" t="s">
        <v>7221</v>
      </c>
      <c r="M707" s="5">
        <v>62418394</v>
      </c>
      <c r="N707" s="10">
        <v>45554</v>
      </c>
      <c r="O707" s="5">
        <v>2024</v>
      </c>
      <c r="P707" s="5">
        <v>2024</v>
      </c>
      <c r="Q707" s="50">
        <v>1289</v>
      </c>
      <c r="R707" s="3"/>
      <c r="S707" s="3" t="s">
        <v>7222</v>
      </c>
      <c r="T707" s="8"/>
      <c r="U707" s="8" t="s">
        <v>12</v>
      </c>
      <c r="V707" s="8" t="s">
        <v>839</v>
      </c>
    </row>
    <row r="708" spans="1:22" s="9" customFormat="1" ht="38" thickBot="1">
      <c r="A708" s="1" t="s">
        <v>855</v>
      </c>
      <c r="B708" s="2" t="s">
        <v>856</v>
      </c>
      <c r="C708" s="181" t="s">
        <v>7219</v>
      </c>
      <c r="D708" s="4" t="s">
        <v>7215</v>
      </c>
      <c r="E708" s="3" t="s">
        <v>7223</v>
      </c>
      <c r="F708" s="170" t="s">
        <v>446</v>
      </c>
      <c r="G708" s="170" t="s">
        <v>717</v>
      </c>
      <c r="H708" s="170" t="s">
        <v>717</v>
      </c>
      <c r="I708" s="178" t="s">
        <v>860</v>
      </c>
      <c r="J708" s="52" t="s">
        <v>2327</v>
      </c>
      <c r="K708" s="3"/>
      <c r="L708" s="3" t="s">
        <v>7221</v>
      </c>
      <c r="M708" s="5">
        <v>62418394</v>
      </c>
      <c r="N708" s="10">
        <v>45358</v>
      </c>
      <c r="O708" s="5">
        <v>2024</v>
      </c>
      <c r="P708" s="5">
        <v>2024</v>
      </c>
      <c r="Q708" s="50">
        <v>1289</v>
      </c>
      <c r="R708" s="3"/>
      <c r="S708" s="3" t="s">
        <v>7222</v>
      </c>
      <c r="T708" s="8"/>
      <c r="U708" s="8" t="s">
        <v>12</v>
      </c>
      <c r="V708" s="8" t="s">
        <v>839</v>
      </c>
    </row>
    <row r="709" spans="1:22" s="9" customFormat="1" ht="38" thickBot="1">
      <c r="A709" s="1" t="s">
        <v>1102</v>
      </c>
      <c r="B709" s="2" t="s">
        <v>1122</v>
      </c>
      <c r="C709" s="3" t="s">
        <v>7905</v>
      </c>
      <c r="D709" s="52" t="s">
        <v>7824</v>
      </c>
      <c r="E709" s="864" t="s">
        <v>7906</v>
      </c>
      <c r="F709" s="31" t="s">
        <v>267</v>
      </c>
      <c r="G709" s="31" t="s">
        <v>318</v>
      </c>
      <c r="H709" s="31" t="s">
        <v>359</v>
      </c>
      <c r="I709" s="171" t="s">
        <v>270</v>
      </c>
      <c r="J709" s="52" t="s">
        <v>2812</v>
      </c>
      <c r="K709" s="52"/>
      <c r="L709" s="52" t="s">
        <v>7907</v>
      </c>
      <c r="M709" s="52">
        <v>31903975</v>
      </c>
      <c r="N709" s="189">
        <v>45603</v>
      </c>
      <c r="O709" s="52">
        <v>2024</v>
      </c>
      <c r="P709" s="52">
        <v>2024</v>
      </c>
      <c r="Q709" s="190">
        <v>276</v>
      </c>
      <c r="R709" s="4"/>
      <c r="S709" s="4"/>
      <c r="T709" s="11"/>
      <c r="U709" s="8" t="s">
        <v>8</v>
      </c>
      <c r="V709" s="8"/>
    </row>
    <row r="710" spans="1:22" s="9" customFormat="1" ht="50.5" thickBot="1">
      <c r="A710" s="1" t="s">
        <v>1102</v>
      </c>
      <c r="B710" s="2" t="s">
        <v>1122</v>
      </c>
      <c r="C710" s="3" t="s">
        <v>7908</v>
      </c>
      <c r="D710" s="52" t="s">
        <v>7824</v>
      </c>
      <c r="E710" s="52">
        <v>18102024</v>
      </c>
      <c r="F710" s="31" t="s">
        <v>267</v>
      </c>
      <c r="G710" s="31" t="s">
        <v>318</v>
      </c>
      <c r="H710" s="31" t="s">
        <v>359</v>
      </c>
      <c r="I710" s="171" t="s">
        <v>270</v>
      </c>
      <c r="J710" s="52" t="s">
        <v>2812</v>
      </c>
      <c r="K710" s="52"/>
      <c r="L710" s="865" t="s">
        <v>7909</v>
      </c>
      <c r="M710" s="52">
        <v>36618373</v>
      </c>
      <c r="N710" s="189">
        <v>45583</v>
      </c>
      <c r="O710" s="52">
        <v>2024</v>
      </c>
      <c r="P710" s="52">
        <v>2024</v>
      </c>
      <c r="Q710" s="190">
        <v>493.1</v>
      </c>
      <c r="R710" s="4"/>
      <c r="S710" s="4"/>
      <c r="T710" s="11"/>
      <c r="U710" s="8" t="s">
        <v>12</v>
      </c>
      <c r="V710" s="8"/>
    </row>
    <row r="711" spans="1:22" s="9" customFormat="1" ht="63" thickBot="1">
      <c r="A711" s="1" t="s">
        <v>1102</v>
      </c>
      <c r="B711" s="2" t="s">
        <v>1122</v>
      </c>
      <c r="C711" s="3" t="s">
        <v>7910</v>
      </c>
      <c r="D711" s="52" t="s">
        <v>7824</v>
      </c>
      <c r="E711" s="52" t="s">
        <v>7911</v>
      </c>
      <c r="F711" s="31" t="s">
        <v>267</v>
      </c>
      <c r="G711" s="31" t="s">
        <v>318</v>
      </c>
      <c r="H711" s="31" t="s">
        <v>359</v>
      </c>
      <c r="I711" s="171" t="s">
        <v>270</v>
      </c>
      <c r="J711" s="52" t="s">
        <v>2292</v>
      </c>
      <c r="K711" s="52"/>
      <c r="L711" s="52" t="s">
        <v>7912</v>
      </c>
      <c r="M711" s="52">
        <v>36038351</v>
      </c>
      <c r="N711" s="189">
        <v>45428</v>
      </c>
      <c r="O711" s="52">
        <v>2024</v>
      </c>
      <c r="P711" s="52">
        <v>2024</v>
      </c>
      <c r="Q711" s="190">
        <v>6000</v>
      </c>
      <c r="R711" s="4"/>
      <c r="S711" s="4"/>
      <c r="T711" s="11"/>
      <c r="U711" s="8" t="s">
        <v>12</v>
      </c>
      <c r="V711" s="8"/>
    </row>
    <row r="712" spans="1:22" s="9" customFormat="1" ht="63" thickBot="1">
      <c r="A712" s="1" t="s">
        <v>1102</v>
      </c>
      <c r="B712" s="2" t="s">
        <v>1122</v>
      </c>
      <c r="C712" s="3" t="s">
        <v>7913</v>
      </c>
      <c r="D712" s="52" t="s">
        <v>7824</v>
      </c>
      <c r="E712" s="52" t="s">
        <v>7914</v>
      </c>
      <c r="F712" s="31" t="s">
        <v>267</v>
      </c>
      <c r="G712" s="31" t="s">
        <v>318</v>
      </c>
      <c r="H712" s="31" t="s">
        <v>359</v>
      </c>
      <c r="I712" s="171" t="s">
        <v>270</v>
      </c>
      <c r="J712" s="52" t="s">
        <v>2812</v>
      </c>
      <c r="K712" s="52"/>
      <c r="L712" s="52" t="s">
        <v>7915</v>
      </c>
      <c r="M712" s="52">
        <v>36646181</v>
      </c>
      <c r="N712" s="189">
        <v>45540</v>
      </c>
      <c r="O712" s="52">
        <v>2024</v>
      </c>
      <c r="P712" s="52">
        <v>2024</v>
      </c>
      <c r="Q712" s="190">
        <v>849</v>
      </c>
      <c r="R712" s="4"/>
      <c r="S712" s="4"/>
      <c r="T712" s="11"/>
      <c r="U712" s="8" t="s">
        <v>12</v>
      </c>
      <c r="V712" s="8"/>
    </row>
    <row r="713" spans="1:22" s="9" customFormat="1" ht="75.5" thickBot="1">
      <c r="A713" s="1" t="s">
        <v>1102</v>
      </c>
      <c r="B713" s="2" t="s">
        <v>1122</v>
      </c>
      <c r="C713" s="3" t="s">
        <v>7916</v>
      </c>
      <c r="D713" s="52" t="s">
        <v>7824</v>
      </c>
      <c r="E713" s="111" t="s">
        <v>7917</v>
      </c>
      <c r="F713" s="31" t="s">
        <v>267</v>
      </c>
      <c r="G713" s="31" t="s">
        <v>318</v>
      </c>
      <c r="H713" s="31" t="s">
        <v>359</v>
      </c>
      <c r="I713" s="171" t="s">
        <v>270</v>
      </c>
      <c r="J713" s="52" t="s">
        <v>2812</v>
      </c>
      <c r="K713" s="52"/>
      <c r="L713" s="52" t="s">
        <v>7918</v>
      </c>
      <c r="M713" s="52">
        <v>43802869</v>
      </c>
      <c r="N713" s="189">
        <v>45450</v>
      </c>
      <c r="O713" s="52">
        <v>2024</v>
      </c>
      <c r="P713" s="52">
        <v>2024</v>
      </c>
      <c r="Q713" s="190">
        <v>2079</v>
      </c>
      <c r="R713" s="4"/>
      <c r="S713" s="850"/>
      <c r="T713" s="11"/>
      <c r="U713" s="8" t="s">
        <v>12</v>
      </c>
      <c r="V713" s="8"/>
    </row>
    <row r="714" spans="1:22" s="9" customFormat="1" ht="75" customHeight="1" thickBot="1">
      <c r="A714" s="1" t="s">
        <v>1102</v>
      </c>
      <c r="B714" s="2" t="s">
        <v>7846</v>
      </c>
      <c r="C714" s="3" t="s">
        <v>7919</v>
      </c>
      <c r="D714" s="52" t="s">
        <v>7920</v>
      </c>
      <c r="E714" s="52" t="s">
        <v>7921</v>
      </c>
      <c r="F714" s="185" t="s">
        <v>246</v>
      </c>
      <c r="G714" s="185" t="s">
        <v>1587</v>
      </c>
      <c r="H714" s="185" t="s">
        <v>1587</v>
      </c>
      <c r="I714" s="171" t="s">
        <v>430</v>
      </c>
      <c r="J714" s="182" t="s">
        <v>7922</v>
      </c>
      <c r="K714" s="52"/>
      <c r="L714" s="52" t="s">
        <v>7923</v>
      </c>
      <c r="M714" s="52">
        <v>36025151</v>
      </c>
      <c r="N714" s="189">
        <v>45475</v>
      </c>
      <c r="O714" s="52">
        <v>2024</v>
      </c>
      <c r="P714" s="52">
        <v>2024</v>
      </c>
      <c r="Q714" s="190">
        <v>2400</v>
      </c>
      <c r="R714" s="4"/>
      <c r="S714" s="866" t="s">
        <v>7924</v>
      </c>
      <c r="T714" s="11"/>
      <c r="U714" s="8" t="s">
        <v>12</v>
      </c>
      <c r="V714" s="8"/>
    </row>
    <row r="715" spans="1:22" s="9" customFormat="1" ht="77.25" customHeight="1" thickBot="1">
      <c r="A715" s="1" t="s">
        <v>1102</v>
      </c>
      <c r="B715" s="2" t="s">
        <v>7846</v>
      </c>
      <c r="C715" s="3" t="s">
        <v>7925</v>
      </c>
      <c r="D715" s="52" t="s">
        <v>7920</v>
      </c>
      <c r="E715" s="52" t="s">
        <v>7926</v>
      </c>
      <c r="F715" s="185" t="s">
        <v>246</v>
      </c>
      <c r="G715" s="185" t="s">
        <v>1587</v>
      </c>
      <c r="H715" s="185" t="s">
        <v>1587</v>
      </c>
      <c r="I715" s="171" t="s">
        <v>430</v>
      </c>
      <c r="J715" s="182" t="s">
        <v>7927</v>
      </c>
      <c r="K715" s="52"/>
      <c r="L715" s="52" t="s">
        <v>7928</v>
      </c>
      <c r="M715" s="52">
        <v>36629723</v>
      </c>
      <c r="N715" s="189">
        <v>45548</v>
      </c>
      <c r="O715" s="52">
        <v>2024</v>
      </c>
      <c r="P715" s="52">
        <v>2025</v>
      </c>
      <c r="Q715" s="190">
        <v>0</v>
      </c>
      <c r="R715" s="4"/>
      <c r="S715" s="866" t="s">
        <v>7929</v>
      </c>
      <c r="T715" s="11"/>
      <c r="U715" s="8" t="s">
        <v>2198</v>
      </c>
      <c r="V715" s="8" t="s">
        <v>2330</v>
      </c>
    </row>
    <row r="716" spans="1:22" s="9" customFormat="1" ht="78" customHeight="1" thickBot="1">
      <c r="A716" s="847" t="s">
        <v>1102</v>
      </c>
      <c r="B716" s="392" t="s">
        <v>7837</v>
      </c>
      <c r="C716" s="3" t="s">
        <v>7930</v>
      </c>
      <c r="D716" s="52" t="s">
        <v>7931</v>
      </c>
      <c r="E716" s="52">
        <v>22052024</v>
      </c>
      <c r="F716" s="185" t="s">
        <v>267</v>
      </c>
      <c r="G716" s="185" t="s">
        <v>318</v>
      </c>
      <c r="H716" s="185" t="s">
        <v>359</v>
      </c>
      <c r="I716" s="171" t="s">
        <v>270</v>
      </c>
      <c r="J716" s="52" t="s">
        <v>2327</v>
      </c>
      <c r="K716" s="52"/>
      <c r="L716" s="52" t="s">
        <v>7932</v>
      </c>
      <c r="M716" s="52">
        <v>35675438</v>
      </c>
      <c r="N716" s="189">
        <v>45434</v>
      </c>
      <c r="O716" s="52">
        <v>2024</v>
      </c>
      <c r="P716" s="52">
        <v>2024</v>
      </c>
      <c r="Q716" s="190">
        <v>364.2</v>
      </c>
      <c r="R716" s="7"/>
      <c r="S716" s="866" t="s">
        <v>7933</v>
      </c>
      <c r="T716" s="7"/>
      <c r="U716" s="8" t="s">
        <v>12</v>
      </c>
      <c r="V716" s="8"/>
    </row>
    <row r="717" spans="1:22" s="9" customFormat="1" ht="61.5" customHeight="1" thickBot="1">
      <c r="A717" s="847" t="s">
        <v>1102</v>
      </c>
      <c r="B717" s="392" t="s">
        <v>7837</v>
      </c>
      <c r="C717" s="3" t="s">
        <v>7934</v>
      </c>
      <c r="D717" s="52" t="s">
        <v>7839</v>
      </c>
      <c r="E717" s="52">
        <v>4500502327</v>
      </c>
      <c r="F717" s="185" t="s">
        <v>267</v>
      </c>
      <c r="G717" s="185" t="s">
        <v>318</v>
      </c>
      <c r="H717" s="185" t="s">
        <v>359</v>
      </c>
      <c r="I717" s="171" t="s">
        <v>270</v>
      </c>
      <c r="J717" s="52" t="s">
        <v>2327</v>
      </c>
      <c r="K717" s="52"/>
      <c r="L717" s="52" t="s">
        <v>7935</v>
      </c>
      <c r="M717" s="52">
        <v>36631124</v>
      </c>
      <c r="N717" s="189">
        <v>45428</v>
      </c>
      <c r="O717" s="52">
        <v>2024</v>
      </c>
      <c r="P717" s="52">
        <v>2024</v>
      </c>
      <c r="Q717" s="190">
        <v>219</v>
      </c>
      <c r="R717" s="7"/>
      <c r="S717" s="866" t="s">
        <v>7936</v>
      </c>
      <c r="T717" s="7"/>
      <c r="U717" s="8" t="s">
        <v>2198</v>
      </c>
      <c r="V717" s="8" t="s">
        <v>7937</v>
      </c>
    </row>
    <row r="718" spans="1:22" s="9" customFormat="1" ht="87.75" customHeight="1" thickBot="1">
      <c r="A718" s="499" t="s">
        <v>1102</v>
      </c>
      <c r="B718" s="392" t="s">
        <v>7837</v>
      </c>
      <c r="C718" s="3" t="s">
        <v>7938</v>
      </c>
      <c r="D718" s="52" t="s">
        <v>7931</v>
      </c>
      <c r="E718" s="52">
        <v>240510923754</v>
      </c>
      <c r="F718" s="185" t="s">
        <v>267</v>
      </c>
      <c r="G718" s="185" t="s">
        <v>318</v>
      </c>
      <c r="H718" s="185" t="s">
        <v>359</v>
      </c>
      <c r="I718" s="171" t="s">
        <v>270</v>
      </c>
      <c r="J718" s="52" t="s">
        <v>2327</v>
      </c>
      <c r="K718" s="52"/>
      <c r="L718" s="52" t="s">
        <v>7939</v>
      </c>
      <c r="M718" s="52">
        <v>36658448</v>
      </c>
      <c r="N718" s="189">
        <v>45559</v>
      </c>
      <c r="O718" s="52">
        <v>2024</v>
      </c>
      <c r="P718" s="52">
        <v>2024</v>
      </c>
      <c r="Q718" s="190">
        <v>687</v>
      </c>
      <c r="R718" s="7"/>
      <c r="S718" s="866" t="s">
        <v>7940</v>
      </c>
      <c r="T718" s="7"/>
      <c r="U718" s="8" t="s">
        <v>12</v>
      </c>
      <c r="V718" s="8"/>
    </row>
    <row r="719" spans="1:22" s="9" customFormat="1" ht="87.75" customHeight="1" thickBot="1">
      <c r="A719" s="1" t="s">
        <v>1102</v>
      </c>
      <c r="B719" s="2" t="s">
        <v>1122</v>
      </c>
      <c r="C719" s="3" t="s">
        <v>7941</v>
      </c>
      <c r="D719" s="52" t="s">
        <v>7942</v>
      </c>
      <c r="E719" s="171" t="s">
        <v>7943</v>
      </c>
      <c r="F719" s="867" t="s">
        <v>267</v>
      </c>
      <c r="G719" s="867" t="s">
        <v>318</v>
      </c>
      <c r="H719" s="185" t="s">
        <v>359</v>
      </c>
      <c r="I719" s="171" t="s">
        <v>270</v>
      </c>
      <c r="J719" s="868"/>
      <c r="K719" s="52"/>
      <c r="L719" s="52" t="s">
        <v>7944</v>
      </c>
      <c r="M719" s="52">
        <v>20478</v>
      </c>
      <c r="N719" s="189">
        <v>45449</v>
      </c>
      <c r="O719" s="52">
        <v>2024</v>
      </c>
      <c r="P719" s="52">
        <v>2024</v>
      </c>
      <c r="Q719" s="190">
        <v>32785.07</v>
      </c>
      <c r="R719" s="4"/>
      <c r="S719" s="850" t="s">
        <v>2292</v>
      </c>
      <c r="T719" s="14"/>
      <c r="U719" s="8" t="s">
        <v>12</v>
      </c>
      <c r="V719" s="8" t="s">
        <v>3725</v>
      </c>
    </row>
    <row r="720" spans="1:22" s="9" customFormat="1" ht="113" thickBot="1">
      <c r="A720" s="1" t="s">
        <v>1130</v>
      </c>
      <c r="B720" s="2" t="s">
        <v>1131</v>
      </c>
      <c r="C720" s="52" t="s">
        <v>8119</v>
      </c>
      <c r="D720" s="52" t="s">
        <v>8120</v>
      </c>
      <c r="E720" s="246">
        <v>101101495</v>
      </c>
      <c r="F720" s="65" t="s">
        <v>47</v>
      </c>
      <c r="G720" s="65" t="s">
        <v>177</v>
      </c>
      <c r="H720" s="65" t="s">
        <v>178</v>
      </c>
      <c r="I720" s="891" t="s">
        <v>178</v>
      </c>
      <c r="J720" s="52" t="s">
        <v>8121</v>
      </c>
      <c r="K720" s="52"/>
      <c r="L720" s="52" t="s">
        <v>8122</v>
      </c>
      <c r="M720" s="52">
        <v>42255015</v>
      </c>
      <c r="N720" s="189">
        <v>45091</v>
      </c>
      <c r="O720" s="52">
        <v>2023</v>
      </c>
      <c r="P720" s="52">
        <v>2024</v>
      </c>
      <c r="Q720" s="923">
        <v>9000</v>
      </c>
      <c r="R720" s="52"/>
      <c r="S720" s="4" t="s">
        <v>8123</v>
      </c>
      <c r="T720" s="11"/>
      <c r="U720" s="8" t="s">
        <v>8</v>
      </c>
      <c r="V720" s="8"/>
    </row>
    <row r="721" spans="1:22" s="9" customFormat="1" ht="409.5">
      <c r="A721" s="1" t="s">
        <v>1130</v>
      </c>
      <c r="B721" s="2" t="s">
        <v>1131</v>
      </c>
      <c r="C721" s="52" t="s">
        <v>8124</v>
      </c>
      <c r="D721" s="924" t="s">
        <v>1133</v>
      </c>
      <c r="E721" s="52" t="s">
        <v>8125</v>
      </c>
      <c r="F721" s="922" t="s">
        <v>1134</v>
      </c>
      <c r="G721" s="922" t="s">
        <v>1135</v>
      </c>
      <c r="H721" s="922" t="s">
        <v>1136</v>
      </c>
      <c r="I721" s="171" t="s">
        <v>1137</v>
      </c>
      <c r="J721" s="182" t="s">
        <v>8126</v>
      </c>
      <c r="K721" s="52" t="s">
        <v>8127</v>
      </c>
      <c r="L721" s="52" t="s">
        <v>8128</v>
      </c>
      <c r="M721" s="111" t="s">
        <v>3642</v>
      </c>
      <c r="N721" s="189">
        <v>45191</v>
      </c>
      <c r="O721" s="52">
        <v>2023</v>
      </c>
      <c r="P721" s="52">
        <v>2026</v>
      </c>
      <c r="Q721" s="925">
        <v>15973</v>
      </c>
      <c r="R721" s="52"/>
      <c r="S721" s="4" t="s">
        <v>8129</v>
      </c>
      <c r="T721" s="4"/>
      <c r="U721" s="8" t="s">
        <v>2198</v>
      </c>
      <c r="V721" s="8" t="s">
        <v>8130</v>
      </c>
    </row>
    <row r="722" spans="1:22" s="9" customFormat="1" ht="37.5">
      <c r="A722" s="1" t="s">
        <v>1130</v>
      </c>
      <c r="B722" s="2" t="s">
        <v>8131</v>
      </c>
      <c r="C722" s="52" t="s">
        <v>8132</v>
      </c>
      <c r="D722" s="52" t="s">
        <v>8133</v>
      </c>
      <c r="E722" s="52">
        <v>31749593</v>
      </c>
      <c r="F722" s="65" t="s">
        <v>47</v>
      </c>
      <c r="G722" s="65" t="s">
        <v>8134</v>
      </c>
      <c r="H722" s="65" t="s">
        <v>8135</v>
      </c>
      <c r="I722" s="916" t="s">
        <v>8134</v>
      </c>
      <c r="J722" s="52"/>
      <c r="K722" s="52"/>
      <c r="L722" s="52" t="s">
        <v>8136</v>
      </c>
      <c r="M722" s="52">
        <v>31749593</v>
      </c>
      <c r="N722" s="189">
        <v>45579</v>
      </c>
      <c r="O722" s="52">
        <v>2024</v>
      </c>
      <c r="P722" s="52">
        <v>2025</v>
      </c>
      <c r="Q722" s="925">
        <v>3920</v>
      </c>
      <c r="R722" s="52"/>
      <c r="S722" s="4" t="s">
        <v>8137</v>
      </c>
      <c r="T722" s="11"/>
      <c r="U722" s="8" t="s">
        <v>2198</v>
      </c>
      <c r="V722" s="8" t="s">
        <v>7937</v>
      </c>
    </row>
    <row r="723" spans="1:22" s="9" customFormat="1" ht="37.5">
      <c r="A723" s="1" t="s">
        <v>1130</v>
      </c>
      <c r="B723" s="2" t="s">
        <v>8131</v>
      </c>
      <c r="C723" s="52" t="s">
        <v>8132</v>
      </c>
      <c r="D723" s="52" t="s">
        <v>8133</v>
      </c>
      <c r="E723" s="52">
        <v>36263605</v>
      </c>
      <c r="F723" s="65" t="s">
        <v>47</v>
      </c>
      <c r="G723" s="65" t="s">
        <v>8134</v>
      </c>
      <c r="H723" s="65" t="s">
        <v>8135</v>
      </c>
      <c r="I723" s="891" t="s">
        <v>8134</v>
      </c>
      <c r="J723" s="52"/>
      <c r="K723" s="52"/>
      <c r="L723" s="52" t="s">
        <v>8138</v>
      </c>
      <c r="M723" s="52">
        <v>36263605</v>
      </c>
      <c r="N723" s="189">
        <v>45546</v>
      </c>
      <c r="O723" s="52">
        <v>2024</v>
      </c>
      <c r="P723" s="52">
        <v>2024</v>
      </c>
      <c r="Q723" s="925">
        <v>3000</v>
      </c>
      <c r="R723" s="52"/>
      <c r="S723" s="4" t="s">
        <v>8137</v>
      </c>
      <c r="T723" s="11"/>
      <c r="U723" s="8" t="s">
        <v>2198</v>
      </c>
      <c r="V723" s="8" t="s">
        <v>7937</v>
      </c>
    </row>
    <row r="724" spans="1:22" s="9" customFormat="1" ht="37.5">
      <c r="A724" s="1" t="s">
        <v>1130</v>
      </c>
      <c r="B724" s="2" t="s">
        <v>8131</v>
      </c>
      <c r="C724" s="52" t="s">
        <v>8139</v>
      </c>
      <c r="D724" s="52" t="s">
        <v>8140</v>
      </c>
      <c r="E724" s="52">
        <v>48217590</v>
      </c>
      <c r="F724" s="65" t="s">
        <v>47</v>
      </c>
      <c r="G724" s="65" t="s">
        <v>8134</v>
      </c>
      <c r="H724" s="65" t="s">
        <v>8141</v>
      </c>
      <c r="I724" s="891" t="s">
        <v>8134</v>
      </c>
      <c r="J724" s="52"/>
      <c r="K724" s="52"/>
      <c r="L724" s="52" t="s">
        <v>8142</v>
      </c>
      <c r="M724" s="52">
        <v>48217590</v>
      </c>
      <c r="N724" s="189">
        <v>45337</v>
      </c>
      <c r="O724" s="52">
        <v>2024</v>
      </c>
      <c r="P724" s="52">
        <v>2024</v>
      </c>
      <c r="Q724" s="925">
        <v>2400</v>
      </c>
      <c r="R724" s="52"/>
      <c r="S724" s="4" t="s">
        <v>8143</v>
      </c>
      <c r="T724" s="11"/>
      <c r="U724" s="8" t="s">
        <v>2198</v>
      </c>
      <c r="V724" s="8" t="s">
        <v>7937</v>
      </c>
    </row>
    <row r="725" spans="1:22" s="9" customFormat="1" ht="37.5">
      <c r="A725" s="1" t="s">
        <v>1130</v>
      </c>
      <c r="B725" s="2" t="s">
        <v>8131</v>
      </c>
      <c r="C725" s="52" t="s">
        <v>8132</v>
      </c>
      <c r="D725" s="52" t="s">
        <v>8133</v>
      </c>
      <c r="E725" s="52">
        <v>55123236</v>
      </c>
      <c r="F725" s="65" t="s">
        <v>47</v>
      </c>
      <c r="G725" s="65" t="s">
        <v>8134</v>
      </c>
      <c r="H725" s="65" t="s">
        <v>8135</v>
      </c>
      <c r="I725" s="891" t="s">
        <v>8134</v>
      </c>
      <c r="J725" s="52"/>
      <c r="K725" s="52"/>
      <c r="L725" s="52" t="s">
        <v>8144</v>
      </c>
      <c r="M725" s="52">
        <v>55123236</v>
      </c>
      <c r="N725" s="189">
        <v>45453</v>
      </c>
      <c r="O725" s="52">
        <v>2024</v>
      </c>
      <c r="P725" s="52">
        <v>2024</v>
      </c>
      <c r="Q725" s="925">
        <v>6000</v>
      </c>
      <c r="R725" s="52"/>
      <c r="S725" s="4" t="s">
        <v>8137</v>
      </c>
      <c r="T725" s="11"/>
      <c r="U725" s="8" t="s">
        <v>2198</v>
      </c>
      <c r="V725" s="8" t="s">
        <v>7937</v>
      </c>
    </row>
    <row r="726" spans="1:22" s="9" customFormat="1" ht="37.5">
      <c r="A726" s="1" t="s">
        <v>1130</v>
      </c>
      <c r="B726" s="2" t="s">
        <v>8131</v>
      </c>
      <c r="C726" s="52" t="s">
        <v>8145</v>
      </c>
      <c r="D726" s="52" t="s">
        <v>8146</v>
      </c>
      <c r="E726" s="52">
        <v>36063894</v>
      </c>
      <c r="F726" s="65" t="s">
        <v>47</v>
      </c>
      <c r="G726" s="65" t="s">
        <v>8134</v>
      </c>
      <c r="H726" s="65" t="s">
        <v>8147</v>
      </c>
      <c r="I726" s="891" t="s">
        <v>8134</v>
      </c>
      <c r="J726" s="52"/>
      <c r="K726" s="52"/>
      <c r="L726" s="52" t="s">
        <v>8148</v>
      </c>
      <c r="M726" s="52">
        <v>36063894</v>
      </c>
      <c r="N726" s="189">
        <v>45490</v>
      </c>
      <c r="O726" s="52">
        <v>2024</v>
      </c>
      <c r="P726" s="52">
        <v>2024</v>
      </c>
      <c r="Q726" s="925">
        <v>1500</v>
      </c>
      <c r="R726" s="52"/>
      <c r="S726" s="4" t="s">
        <v>8149</v>
      </c>
      <c r="T726" s="11"/>
      <c r="U726" s="8" t="s">
        <v>2198</v>
      </c>
      <c r="V726" s="8" t="s">
        <v>8150</v>
      </c>
    </row>
    <row r="727" spans="1:22" s="9" customFormat="1" ht="40" customHeight="1">
      <c r="A727" s="1" t="s">
        <v>1212</v>
      </c>
      <c r="B727" s="2" t="s">
        <v>1224</v>
      </c>
      <c r="C727" s="4" t="s">
        <v>8271</v>
      </c>
      <c r="D727" s="4" t="s">
        <v>8272</v>
      </c>
      <c r="E727" s="4" t="s">
        <v>8273</v>
      </c>
      <c r="F727" s="472" t="s">
        <v>47</v>
      </c>
      <c r="G727" s="472" t="s">
        <v>1367</v>
      </c>
      <c r="H727" s="472" t="s">
        <v>8274</v>
      </c>
      <c r="I727" s="4" t="s">
        <v>1230</v>
      </c>
      <c r="J727" s="4" t="s">
        <v>8275</v>
      </c>
      <c r="K727" s="4" t="s">
        <v>8276</v>
      </c>
      <c r="L727" s="4" t="s">
        <v>8277</v>
      </c>
      <c r="M727" s="4" t="s">
        <v>8278</v>
      </c>
      <c r="N727" s="49">
        <v>45417</v>
      </c>
      <c r="O727" s="4">
        <v>2024</v>
      </c>
      <c r="P727" s="4">
        <v>2024</v>
      </c>
      <c r="Q727" s="231">
        <v>1000</v>
      </c>
      <c r="R727" s="4"/>
      <c r="S727" s="4" t="s">
        <v>8279</v>
      </c>
      <c r="T727" s="11"/>
      <c r="U727" s="8" t="s">
        <v>8</v>
      </c>
      <c r="V727" s="8"/>
    </row>
    <row r="728" spans="1:22" s="270" customFormat="1" ht="409.5">
      <c r="A728" s="372" t="s">
        <v>1317</v>
      </c>
      <c r="B728" s="373" t="s">
        <v>1402</v>
      </c>
      <c r="C728" s="3" t="s">
        <v>8576</v>
      </c>
      <c r="D728" s="3" t="s">
        <v>8577</v>
      </c>
      <c r="E728" s="178" t="s">
        <v>8578</v>
      </c>
      <c r="F728" s="263" t="s">
        <v>246</v>
      </c>
      <c r="G728" s="263" t="s">
        <v>1443</v>
      </c>
      <c r="H728" s="263" t="s">
        <v>2632</v>
      </c>
      <c r="I728" s="245" t="s">
        <v>1443</v>
      </c>
      <c r="J728" s="358" t="s">
        <v>8579</v>
      </c>
      <c r="K728" s="4" t="s">
        <v>8580</v>
      </c>
      <c r="L728" s="4" t="s">
        <v>8581</v>
      </c>
      <c r="M728" s="301">
        <v>42063043</v>
      </c>
      <c r="N728" s="10">
        <v>45467</v>
      </c>
      <c r="O728" s="5">
        <v>2024</v>
      </c>
      <c r="P728" s="5">
        <v>2024</v>
      </c>
      <c r="Q728" s="190">
        <v>9323.74</v>
      </c>
      <c r="R728" s="283"/>
      <c r="S728" s="59" t="s">
        <v>8582</v>
      </c>
      <c r="T728" s="11"/>
      <c r="U728" s="269" t="s">
        <v>8</v>
      </c>
      <c r="V728" s="269"/>
    </row>
    <row r="729" spans="1:22" s="270" customFormat="1" ht="400">
      <c r="A729" s="372" t="s">
        <v>1317</v>
      </c>
      <c r="B729" s="373" t="s">
        <v>1402</v>
      </c>
      <c r="C729" s="3" t="s">
        <v>8583</v>
      </c>
      <c r="D729" s="3" t="s">
        <v>8584</v>
      </c>
      <c r="E729" s="178" t="s">
        <v>8585</v>
      </c>
      <c r="F729" s="263" t="s">
        <v>246</v>
      </c>
      <c r="G729" s="263" t="s">
        <v>487</v>
      </c>
      <c r="H729" s="263" t="s">
        <v>4042</v>
      </c>
      <c r="I729" s="245" t="s">
        <v>487</v>
      </c>
      <c r="J729" s="4" t="s">
        <v>2327</v>
      </c>
      <c r="K729" s="4" t="s">
        <v>2327</v>
      </c>
      <c r="L729" s="4" t="s">
        <v>8586</v>
      </c>
      <c r="M729" s="301">
        <v>51078856</v>
      </c>
      <c r="N729" s="10">
        <v>45503</v>
      </c>
      <c r="O729" s="5">
        <v>2024</v>
      </c>
      <c r="P729" s="5">
        <v>2024</v>
      </c>
      <c r="Q729" s="190">
        <v>588</v>
      </c>
      <c r="R729" s="4"/>
      <c r="S729" s="59" t="s">
        <v>8587</v>
      </c>
      <c r="T729" s="11"/>
      <c r="U729" s="269" t="s">
        <v>12</v>
      </c>
      <c r="V729" s="269"/>
    </row>
    <row r="730" spans="1:22" s="270" customFormat="1" ht="387.5">
      <c r="A730" s="372" t="s">
        <v>1317</v>
      </c>
      <c r="B730" s="373" t="s">
        <v>1402</v>
      </c>
      <c r="C730" s="3" t="s">
        <v>8588</v>
      </c>
      <c r="D730" s="3" t="s">
        <v>8584</v>
      </c>
      <c r="E730" s="178">
        <v>20240032</v>
      </c>
      <c r="F730" s="263" t="s">
        <v>246</v>
      </c>
      <c r="G730" s="263" t="s">
        <v>487</v>
      </c>
      <c r="H730" s="263" t="s">
        <v>4042</v>
      </c>
      <c r="I730" s="245" t="s">
        <v>487</v>
      </c>
      <c r="J730" s="4" t="s">
        <v>2327</v>
      </c>
      <c r="K730" s="4" t="s">
        <v>2327</v>
      </c>
      <c r="L730" s="4" t="s">
        <v>8589</v>
      </c>
      <c r="M730" s="301">
        <v>35908629</v>
      </c>
      <c r="N730" s="10">
        <v>45414</v>
      </c>
      <c r="O730" s="5">
        <v>2024</v>
      </c>
      <c r="P730" s="5">
        <v>2024</v>
      </c>
      <c r="Q730" s="190">
        <v>7170</v>
      </c>
      <c r="R730" s="4"/>
      <c r="S730" s="59" t="s">
        <v>8590</v>
      </c>
      <c r="T730" s="11"/>
      <c r="U730" s="269" t="s">
        <v>12</v>
      </c>
      <c r="V730" s="269"/>
    </row>
    <row r="731" spans="1:22" s="270" customFormat="1" ht="275">
      <c r="A731" s="372" t="s">
        <v>1317</v>
      </c>
      <c r="B731" s="373" t="s">
        <v>1402</v>
      </c>
      <c r="C731" s="3" t="s">
        <v>8591</v>
      </c>
      <c r="D731" s="3" t="s">
        <v>8584</v>
      </c>
      <c r="E731" s="178">
        <v>4550067732</v>
      </c>
      <c r="F731" s="263" t="s">
        <v>246</v>
      </c>
      <c r="G731" s="263" t="s">
        <v>487</v>
      </c>
      <c r="H731" s="263" t="s">
        <v>4042</v>
      </c>
      <c r="I731" s="245" t="s">
        <v>487</v>
      </c>
      <c r="J731" s="4" t="s">
        <v>2327</v>
      </c>
      <c r="K731" s="4" t="s">
        <v>2327</v>
      </c>
      <c r="L731" s="4" t="s">
        <v>4085</v>
      </c>
      <c r="M731" s="301">
        <v>35691310</v>
      </c>
      <c r="N731" s="10">
        <v>45096</v>
      </c>
      <c r="O731" s="5">
        <v>2023</v>
      </c>
      <c r="P731" s="5">
        <v>2023</v>
      </c>
      <c r="Q731" s="190">
        <v>7200</v>
      </c>
      <c r="R731" s="4" t="s">
        <v>1326</v>
      </c>
      <c r="S731" s="59" t="s">
        <v>8592</v>
      </c>
      <c r="T731" s="11"/>
      <c r="U731" s="269" t="s">
        <v>12</v>
      </c>
      <c r="V731" s="269"/>
    </row>
    <row r="732" spans="1:22" s="270" customFormat="1" ht="250">
      <c r="A732" s="372" t="s">
        <v>1317</v>
      </c>
      <c r="B732" s="373" t="s">
        <v>1402</v>
      </c>
      <c r="C732" s="3" t="s">
        <v>8593</v>
      </c>
      <c r="D732" s="3" t="s">
        <v>8584</v>
      </c>
      <c r="E732" s="178">
        <v>4550070956</v>
      </c>
      <c r="F732" s="263" t="s">
        <v>246</v>
      </c>
      <c r="G732" s="263" t="s">
        <v>487</v>
      </c>
      <c r="H732" s="263" t="s">
        <v>4042</v>
      </c>
      <c r="I732" s="245" t="s">
        <v>487</v>
      </c>
      <c r="J732" s="4" t="s">
        <v>2327</v>
      </c>
      <c r="K732" s="4" t="s">
        <v>2327</v>
      </c>
      <c r="L732" s="4" t="s">
        <v>4085</v>
      </c>
      <c r="M732" s="301">
        <v>35691310</v>
      </c>
      <c r="N732" s="10">
        <v>45176</v>
      </c>
      <c r="O732" s="5">
        <v>2023</v>
      </c>
      <c r="P732" s="5">
        <v>2023</v>
      </c>
      <c r="Q732" s="190">
        <v>1488</v>
      </c>
      <c r="R732" s="4" t="s">
        <v>1326</v>
      </c>
      <c r="S732" s="59" t="s">
        <v>8594</v>
      </c>
      <c r="T732" s="11"/>
      <c r="U732" s="269" t="s">
        <v>12</v>
      </c>
      <c r="V732" s="269"/>
    </row>
    <row r="733" spans="1:22" s="270" customFormat="1" ht="162.5">
      <c r="A733" s="372" t="s">
        <v>1317</v>
      </c>
      <c r="B733" s="373" t="s">
        <v>1402</v>
      </c>
      <c r="C733" s="3" t="s">
        <v>8595</v>
      </c>
      <c r="D733" s="3" t="s">
        <v>8499</v>
      </c>
      <c r="E733" s="178" t="s">
        <v>8596</v>
      </c>
      <c r="F733" s="263" t="s">
        <v>246</v>
      </c>
      <c r="G733" s="263" t="s">
        <v>487</v>
      </c>
      <c r="H733" s="263" t="s">
        <v>8501</v>
      </c>
      <c r="I733" s="245" t="s">
        <v>487</v>
      </c>
      <c r="J733" s="358" t="s">
        <v>8597</v>
      </c>
      <c r="K733" s="4" t="s">
        <v>2335</v>
      </c>
      <c r="L733" s="4" t="s">
        <v>8589</v>
      </c>
      <c r="M733" s="301">
        <v>35908629</v>
      </c>
      <c r="N733" s="10">
        <v>45278</v>
      </c>
      <c r="O733" s="5">
        <v>2023</v>
      </c>
      <c r="P733" s="5">
        <v>2024</v>
      </c>
      <c r="Q733" s="190">
        <v>87468</v>
      </c>
      <c r="R733" s="4"/>
      <c r="S733" s="59" t="s">
        <v>8598</v>
      </c>
      <c r="T733" s="11"/>
      <c r="U733" s="269" t="s">
        <v>12</v>
      </c>
      <c r="V733" s="269"/>
    </row>
    <row r="734" spans="1:22" s="270" customFormat="1" ht="162.5">
      <c r="A734" s="372" t="s">
        <v>1317</v>
      </c>
      <c r="B734" s="373" t="s">
        <v>1402</v>
      </c>
      <c r="C734" s="3" t="s">
        <v>8498</v>
      </c>
      <c r="D734" s="3" t="s">
        <v>8499</v>
      </c>
      <c r="E734" s="178">
        <v>4500138662</v>
      </c>
      <c r="F734" s="263" t="s">
        <v>246</v>
      </c>
      <c r="G734" s="263" t="s">
        <v>487</v>
      </c>
      <c r="H734" s="263" t="s">
        <v>8501</v>
      </c>
      <c r="I734" s="245" t="s">
        <v>487</v>
      </c>
      <c r="J734" s="4" t="s">
        <v>2327</v>
      </c>
      <c r="K734" s="4" t="s">
        <v>2327</v>
      </c>
      <c r="L734" s="4" t="s">
        <v>8599</v>
      </c>
      <c r="M734" s="271">
        <v>31373585</v>
      </c>
      <c r="N734" s="10">
        <v>45440</v>
      </c>
      <c r="O734" s="5">
        <v>2024</v>
      </c>
      <c r="P734" s="5">
        <v>2024</v>
      </c>
      <c r="Q734" s="190">
        <v>1350</v>
      </c>
      <c r="R734" s="4"/>
      <c r="S734" s="59" t="s">
        <v>8598</v>
      </c>
      <c r="T734" s="11"/>
      <c r="U734" s="269" t="s">
        <v>12</v>
      </c>
      <c r="V734" s="269"/>
    </row>
    <row r="735" spans="1:22" s="270" customFormat="1" ht="200">
      <c r="A735" s="372" t="s">
        <v>1317</v>
      </c>
      <c r="B735" s="373" t="s">
        <v>1402</v>
      </c>
      <c r="C735" s="3" t="s">
        <v>8600</v>
      </c>
      <c r="D735" s="3" t="s">
        <v>8601</v>
      </c>
      <c r="E735" s="178" t="s">
        <v>8602</v>
      </c>
      <c r="F735" s="263" t="s">
        <v>246</v>
      </c>
      <c r="G735" s="263" t="s">
        <v>247</v>
      </c>
      <c r="H735" s="263" t="s">
        <v>8603</v>
      </c>
      <c r="I735" s="245" t="s">
        <v>249</v>
      </c>
      <c r="J735" s="4" t="s">
        <v>2327</v>
      </c>
      <c r="K735" s="4" t="s">
        <v>2327</v>
      </c>
      <c r="L735" s="4" t="s">
        <v>8604</v>
      </c>
      <c r="M735" s="301">
        <v>30775442</v>
      </c>
      <c r="N735" s="10">
        <v>45356</v>
      </c>
      <c r="O735" s="5">
        <v>2024</v>
      </c>
      <c r="P735" s="5">
        <v>2024</v>
      </c>
      <c r="Q735" s="190">
        <v>2502</v>
      </c>
      <c r="R735" s="4"/>
      <c r="S735" s="4" t="s">
        <v>8605</v>
      </c>
      <c r="T735" s="11"/>
      <c r="U735" s="269" t="s">
        <v>8606</v>
      </c>
      <c r="V735" s="269"/>
    </row>
    <row r="736" spans="1:22" s="270" customFormat="1" ht="200">
      <c r="A736" s="372" t="s">
        <v>1317</v>
      </c>
      <c r="B736" s="373" t="s">
        <v>1402</v>
      </c>
      <c r="C736" s="3" t="s">
        <v>8607</v>
      </c>
      <c r="D736" s="3" t="s">
        <v>8601</v>
      </c>
      <c r="E736" s="178" t="s">
        <v>8608</v>
      </c>
      <c r="F736" s="263" t="s">
        <v>246</v>
      </c>
      <c r="G736" s="263" t="s">
        <v>247</v>
      </c>
      <c r="H736" s="263" t="s">
        <v>8603</v>
      </c>
      <c r="I736" s="245" t="s">
        <v>249</v>
      </c>
      <c r="J736" s="4" t="s">
        <v>2327</v>
      </c>
      <c r="K736" s="4" t="s">
        <v>2327</v>
      </c>
      <c r="L736" s="4" t="s">
        <v>8609</v>
      </c>
      <c r="M736" s="301">
        <v>35826045</v>
      </c>
      <c r="N736" s="10">
        <v>45243</v>
      </c>
      <c r="O736" s="5">
        <v>2023</v>
      </c>
      <c r="P736" s="5" t="s">
        <v>8610</v>
      </c>
      <c r="Q736" s="190">
        <v>4800</v>
      </c>
      <c r="R736" s="4"/>
      <c r="S736" s="4" t="s">
        <v>8611</v>
      </c>
      <c r="T736" s="11"/>
      <c r="U736" s="269" t="s">
        <v>12</v>
      </c>
      <c r="V736" s="269"/>
    </row>
    <row r="737" spans="1:22" s="270" customFormat="1" ht="262.5">
      <c r="A737" s="372" t="s">
        <v>1317</v>
      </c>
      <c r="B737" s="373" t="s">
        <v>1402</v>
      </c>
      <c r="C737" s="3" t="s">
        <v>8612</v>
      </c>
      <c r="D737" s="3" t="s">
        <v>8613</v>
      </c>
      <c r="E737" s="178">
        <v>4500721493</v>
      </c>
      <c r="F737" s="263" t="s">
        <v>246</v>
      </c>
      <c r="G737" s="263" t="s">
        <v>247</v>
      </c>
      <c r="H737" s="263" t="s">
        <v>1463</v>
      </c>
      <c r="I737" s="245" t="s">
        <v>430</v>
      </c>
      <c r="J737" s="4" t="s">
        <v>2327</v>
      </c>
      <c r="K737" s="4" t="s">
        <v>2327</v>
      </c>
      <c r="L737" s="4" t="s">
        <v>5340</v>
      </c>
      <c r="M737" s="983" t="s">
        <v>8614</v>
      </c>
      <c r="N737" s="10">
        <v>45590</v>
      </c>
      <c r="O737" s="5">
        <v>2024</v>
      </c>
      <c r="P737" s="5">
        <v>2024</v>
      </c>
      <c r="Q737" s="190">
        <v>4590</v>
      </c>
      <c r="R737" s="4"/>
      <c r="S737" s="59" t="s">
        <v>8615</v>
      </c>
      <c r="T737" s="11"/>
      <c r="U737" s="269" t="s">
        <v>12</v>
      </c>
      <c r="V737" s="269"/>
    </row>
    <row r="738" spans="1:22" s="270" customFormat="1" ht="409.5">
      <c r="A738" s="372" t="s">
        <v>1317</v>
      </c>
      <c r="B738" s="373" t="s">
        <v>1402</v>
      </c>
      <c r="C738" s="3" t="s">
        <v>8616</v>
      </c>
      <c r="D738" s="3" t="s">
        <v>8617</v>
      </c>
      <c r="E738" s="178" t="s">
        <v>8618</v>
      </c>
      <c r="F738" s="263" t="s">
        <v>246</v>
      </c>
      <c r="G738" s="263" t="s">
        <v>247</v>
      </c>
      <c r="H738" s="263" t="s">
        <v>1463</v>
      </c>
      <c r="I738" s="245" t="s">
        <v>430</v>
      </c>
      <c r="J738" s="358" t="s">
        <v>8619</v>
      </c>
      <c r="K738" s="4" t="s">
        <v>2335</v>
      </c>
      <c r="L738" s="4" t="s">
        <v>8620</v>
      </c>
      <c r="M738" s="301">
        <v>36862631</v>
      </c>
      <c r="N738" s="10">
        <v>45460</v>
      </c>
      <c r="O738" s="5">
        <v>2024</v>
      </c>
      <c r="P738" s="5">
        <v>2024</v>
      </c>
      <c r="Q738" s="190">
        <v>8900</v>
      </c>
      <c r="R738" s="4"/>
      <c r="S738" s="4" t="s">
        <v>8621</v>
      </c>
      <c r="T738" s="11"/>
      <c r="U738" s="269" t="s">
        <v>12</v>
      </c>
      <c r="V738" s="269"/>
    </row>
    <row r="739" spans="1:22" s="270" customFormat="1" ht="175">
      <c r="A739" s="372" t="s">
        <v>1317</v>
      </c>
      <c r="B739" s="373" t="s">
        <v>1402</v>
      </c>
      <c r="C739" s="3" t="s">
        <v>8622</v>
      </c>
      <c r="D739" s="3" t="s">
        <v>8623</v>
      </c>
      <c r="E739" s="178">
        <v>4500081614</v>
      </c>
      <c r="F739" s="263" t="s">
        <v>246</v>
      </c>
      <c r="G739" s="263" t="s">
        <v>487</v>
      </c>
      <c r="H739" s="263" t="s">
        <v>8514</v>
      </c>
      <c r="I739" s="245" t="s">
        <v>487</v>
      </c>
      <c r="J739" s="4" t="s">
        <v>2327</v>
      </c>
      <c r="K739" s="4" t="s">
        <v>2327</v>
      </c>
      <c r="L739" s="4" t="s">
        <v>7175</v>
      </c>
      <c r="M739" s="3">
        <v>31450474</v>
      </c>
      <c r="N739" s="10">
        <v>44952</v>
      </c>
      <c r="O739" s="5">
        <v>2023</v>
      </c>
      <c r="P739" s="5">
        <v>2023</v>
      </c>
      <c r="Q739" s="190">
        <v>9372</v>
      </c>
      <c r="R739" s="4" t="s">
        <v>1326</v>
      </c>
      <c r="S739" s="4" t="s">
        <v>8624</v>
      </c>
      <c r="T739" s="11"/>
      <c r="U739" s="269" t="s">
        <v>12</v>
      </c>
      <c r="V739" s="269"/>
    </row>
    <row r="740" spans="1:22" s="270" customFormat="1" ht="362.5">
      <c r="A740" s="372" t="s">
        <v>1317</v>
      </c>
      <c r="B740" s="373" t="s">
        <v>1402</v>
      </c>
      <c r="C740" s="3" t="s">
        <v>8625</v>
      </c>
      <c r="D740" s="3" t="s">
        <v>8623</v>
      </c>
      <c r="E740" s="178">
        <v>4600017150</v>
      </c>
      <c r="F740" s="263" t="s">
        <v>246</v>
      </c>
      <c r="G740" s="263" t="s">
        <v>487</v>
      </c>
      <c r="H740" s="263" t="s">
        <v>8514</v>
      </c>
      <c r="I740" s="245" t="s">
        <v>487</v>
      </c>
      <c r="J740" s="283" t="s">
        <v>8626</v>
      </c>
      <c r="K740" s="4" t="s">
        <v>2327</v>
      </c>
      <c r="L740" s="4" t="s">
        <v>8627</v>
      </c>
      <c r="M740" s="301">
        <v>35829052</v>
      </c>
      <c r="N740" s="10">
        <v>44944</v>
      </c>
      <c r="O740" s="5">
        <v>2023</v>
      </c>
      <c r="P740" s="5">
        <v>2026</v>
      </c>
      <c r="Q740" s="190">
        <v>27936</v>
      </c>
      <c r="R740" s="4"/>
      <c r="S740" s="4" t="s">
        <v>8628</v>
      </c>
      <c r="T740" s="11"/>
      <c r="U740" s="269" t="s">
        <v>12</v>
      </c>
      <c r="V740" s="269"/>
    </row>
    <row r="741" spans="1:22" s="270" customFormat="1" ht="409.5">
      <c r="A741" s="1" t="s">
        <v>1317</v>
      </c>
      <c r="B741" s="2" t="s">
        <v>1514</v>
      </c>
      <c r="C741" s="4" t="s">
        <v>8629</v>
      </c>
      <c r="D741" s="284" t="s">
        <v>8630</v>
      </c>
      <c r="E741" s="12" t="s">
        <v>8631</v>
      </c>
      <c r="F741" s="263" t="s">
        <v>1322</v>
      </c>
      <c r="G741" s="263" t="s">
        <v>1323</v>
      </c>
      <c r="H741" s="263" t="s">
        <v>1323</v>
      </c>
      <c r="I741" s="245" t="s">
        <v>1218</v>
      </c>
      <c r="J741" s="41" t="s">
        <v>8632</v>
      </c>
      <c r="K741" s="335" t="s">
        <v>8633</v>
      </c>
      <c r="L741" s="4" t="s">
        <v>8634</v>
      </c>
      <c r="M741" s="3">
        <v>30808898</v>
      </c>
      <c r="N741" s="49">
        <v>45505</v>
      </c>
      <c r="O741" s="4">
        <v>2024</v>
      </c>
      <c r="P741" s="4">
        <v>2025</v>
      </c>
      <c r="Q741" s="190">
        <v>500</v>
      </c>
      <c r="R741" s="4"/>
      <c r="S741" s="4" t="s">
        <v>8635</v>
      </c>
      <c r="T741" s="4" t="s">
        <v>8636</v>
      </c>
      <c r="U741" s="269" t="s">
        <v>12</v>
      </c>
      <c r="V741" s="269"/>
    </row>
    <row r="742" spans="1:22" s="270" customFormat="1" ht="409.5">
      <c r="A742" s="1" t="s">
        <v>1317</v>
      </c>
      <c r="B742" s="2" t="s">
        <v>1514</v>
      </c>
      <c r="C742" s="4" t="s">
        <v>8637</v>
      </c>
      <c r="D742" s="284" t="s">
        <v>8638</v>
      </c>
      <c r="E742" s="12" t="s">
        <v>8639</v>
      </c>
      <c r="F742" s="263" t="s">
        <v>1322</v>
      </c>
      <c r="G742" s="263" t="s">
        <v>1323</v>
      </c>
      <c r="H742" s="263" t="s">
        <v>1323</v>
      </c>
      <c r="I742" s="245" t="s">
        <v>1218</v>
      </c>
      <c r="J742" s="41" t="s">
        <v>8632</v>
      </c>
      <c r="K742" s="335" t="s">
        <v>8633</v>
      </c>
      <c r="L742" s="4" t="s">
        <v>8634</v>
      </c>
      <c r="M742" s="3">
        <v>30808898</v>
      </c>
      <c r="N742" s="49">
        <v>45505</v>
      </c>
      <c r="O742" s="4">
        <v>2024</v>
      </c>
      <c r="P742" s="4">
        <v>2025</v>
      </c>
      <c r="Q742" s="190">
        <v>500</v>
      </c>
      <c r="R742" s="4"/>
      <c r="S742" s="4" t="s">
        <v>8640</v>
      </c>
      <c r="T742" s="984" t="s">
        <v>8641</v>
      </c>
      <c r="U742" s="269" t="s">
        <v>12</v>
      </c>
      <c r="V742" s="269"/>
    </row>
    <row r="743" spans="1:22" s="270" customFormat="1" ht="75">
      <c r="A743" s="1" t="s">
        <v>1317</v>
      </c>
      <c r="B743" s="2" t="s">
        <v>1538</v>
      </c>
      <c r="C743" s="4" t="s">
        <v>8642</v>
      </c>
      <c r="D743" s="985" t="s">
        <v>8643</v>
      </c>
      <c r="E743" s="986" t="s">
        <v>8644</v>
      </c>
      <c r="F743" s="302" t="s">
        <v>1322</v>
      </c>
      <c r="G743" s="302" t="s">
        <v>1352</v>
      </c>
      <c r="H743" s="302" t="s">
        <v>1541</v>
      </c>
      <c r="I743" s="987" t="s">
        <v>1218</v>
      </c>
      <c r="J743" s="41" t="s">
        <v>8645</v>
      </c>
      <c r="K743" s="308" t="s">
        <v>847</v>
      </c>
      <c r="L743" s="308" t="s">
        <v>8646</v>
      </c>
      <c r="M743" s="311" t="s">
        <v>8647</v>
      </c>
      <c r="N743" s="988">
        <v>44863</v>
      </c>
      <c r="O743" s="313">
        <v>2022</v>
      </c>
      <c r="P743" s="313">
        <v>2023</v>
      </c>
      <c r="Q743" s="190">
        <v>7500</v>
      </c>
      <c r="R743" s="308" t="s">
        <v>1326</v>
      </c>
      <c r="S743" s="308" t="s">
        <v>8642</v>
      </c>
      <c r="T743" s="989"/>
      <c r="U743" s="269" t="s">
        <v>12</v>
      </c>
      <c r="V743" s="269"/>
    </row>
    <row r="744" spans="1:22" s="270" customFormat="1" ht="75">
      <c r="A744" s="359" t="s">
        <v>1317</v>
      </c>
      <c r="B744" s="360" t="s">
        <v>1544</v>
      </c>
      <c r="C744" s="173" t="s">
        <v>8648</v>
      </c>
      <c r="D744" s="173" t="s">
        <v>1626</v>
      </c>
      <c r="E744" s="361" t="s">
        <v>8649</v>
      </c>
      <c r="F744" s="990" t="s">
        <v>246</v>
      </c>
      <c r="G744" s="990" t="s">
        <v>556</v>
      </c>
      <c r="H744" s="990" t="s">
        <v>1617</v>
      </c>
      <c r="I744" s="288" t="s">
        <v>556</v>
      </c>
      <c r="J744" s="991" t="s">
        <v>8650</v>
      </c>
      <c r="K744" s="234" t="s">
        <v>8651</v>
      </c>
      <c r="L744" s="234" t="s">
        <v>8652</v>
      </c>
      <c r="M744" s="992">
        <v>52683648</v>
      </c>
      <c r="N744" s="366">
        <v>45481</v>
      </c>
      <c r="O744" s="367">
        <v>2024</v>
      </c>
      <c r="P744" s="367">
        <v>2025</v>
      </c>
      <c r="Q744" s="993">
        <f>52614+8201</f>
        <v>60815</v>
      </c>
      <c r="R744" s="234"/>
      <c r="S744" s="234" t="s">
        <v>8653</v>
      </c>
      <c r="T744" s="4"/>
      <c r="U744" s="269" t="s">
        <v>12</v>
      </c>
      <c r="V744" s="269"/>
    </row>
    <row r="745" spans="1:22" s="270" customFormat="1" ht="72.5">
      <c r="A745" s="177" t="s">
        <v>1317</v>
      </c>
      <c r="B745" s="304" t="s">
        <v>1544</v>
      </c>
      <c r="C745" s="3" t="s">
        <v>8654</v>
      </c>
      <c r="D745" s="3" t="s">
        <v>8573</v>
      </c>
      <c r="E745" s="178">
        <v>3240002435</v>
      </c>
      <c r="F745" s="306" t="s">
        <v>246</v>
      </c>
      <c r="G745" s="306" t="s">
        <v>879</v>
      </c>
      <c r="H745" s="306" t="s">
        <v>880</v>
      </c>
      <c r="I745" s="284" t="s">
        <v>124</v>
      </c>
      <c r="J745" s="4" t="s">
        <v>1558</v>
      </c>
      <c r="K745" s="4" t="s">
        <v>1559</v>
      </c>
      <c r="L745" s="4" t="s">
        <v>8655</v>
      </c>
      <c r="M745" s="301">
        <v>36235164</v>
      </c>
      <c r="N745" s="10">
        <v>45441</v>
      </c>
      <c r="O745" s="5">
        <v>2024</v>
      </c>
      <c r="P745" s="5">
        <v>2024</v>
      </c>
      <c r="Q745" s="190">
        <v>1439.93</v>
      </c>
      <c r="R745" s="4"/>
      <c r="S745" s="4" t="s">
        <v>8656</v>
      </c>
      <c r="T745" s="4"/>
      <c r="U745" s="269" t="s">
        <v>12</v>
      </c>
      <c r="V745" s="269"/>
    </row>
    <row r="746" spans="1:22" s="270" customFormat="1" ht="175">
      <c r="A746" s="177" t="s">
        <v>1317</v>
      </c>
      <c r="B746" s="304" t="s">
        <v>1544</v>
      </c>
      <c r="C746" s="3" t="s">
        <v>8657</v>
      </c>
      <c r="D746" s="3" t="s">
        <v>1608</v>
      </c>
      <c r="E746" s="178">
        <v>3240005857</v>
      </c>
      <c r="F746" s="306" t="s">
        <v>246</v>
      </c>
      <c r="G746" s="306" t="s">
        <v>556</v>
      </c>
      <c r="H746" s="306" t="s">
        <v>1571</v>
      </c>
      <c r="I746" s="284" t="s">
        <v>556</v>
      </c>
      <c r="J746" s="4" t="s">
        <v>1558</v>
      </c>
      <c r="K746" s="4" t="s">
        <v>1559</v>
      </c>
      <c r="L746" s="4" t="s">
        <v>8658</v>
      </c>
      <c r="M746" s="301">
        <v>47549670</v>
      </c>
      <c r="N746" s="10">
        <v>45630</v>
      </c>
      <c r="O746" s="5">
        <v>2024</v>
      </c>
      <c r="P746" s="5">
        <v>2024</v>
      </c>
      <c r="Q746" s="190">
        <v>400</v>
      </c>
      <c r="R746" s="4"/>
      <c r="S746" s="4" t="s">
        <v>8659</v>
      </c>
      <c r="T746" s="4"/>
      <c r="U746" s="269" t="s">
        <v>12</v>
      </c>
      <c r="V746" s="269"/>
    </row>
    <row r="747" spans="1:22" s="270" customFormat="1" ht="72.5">
      <c r="A747" s="177" t="s">
        <v>1317</v>
      </c>
      <c r="B747" s="304" t="s">
        <v>1544</v>
      </c>
      <c r="C747" s="3" t="s">
        <v>8660</v>
      </c>
      <c r="D747" s="3" t="s">
        <v>8661</v>
      </c>
      <c r="E747" s="178">
        <v>3240005966</v>
      </c>
      <c r="F747" s="306" t="s">
        <v>246</v>
      </c>
      <c r="G747" s="306" t="s">
        <v>556</v>
      </c>
      <c r="H747" s="306" t="s">
        <v>1571</v>
      </c>
      <c r="I747" s="284" t="s">
        <v>556</v>
      </c>
      <c r="J747" s="4" t="s">
        <v>1558</v>
      </c>
      <c r="K747" s="4" t="s">
        <v>1559</v>
      </c>
      <c r="L747" s="4" t="s">
        <v>8662</v>
      </c>
      <c r="M747" s="301">
        <v>31398294</v>
      </c>
      <c r="N747" s="10">
        <v>45635</v>
      </c>
      <c r="O747" s="5">
        <v>2024</v>
      </c>
      <c r="P747" s="5">
        <v>2024</v>
      </c>
      <c r="Q747" s="190">
        <v>34566</v>
      </c>
      <c r="R747" s="4"/>
      <c r="S747" s="4" t="s">
        <v>8663</v>
      </c>
      <c r="T747" s="4"/>
      <c r="U747" s="269" t="s">
        <v>12</v>
      </c>
      <c r="V747" s="269"/>
    </row>
    <row r="748" spans="1:22" s="270" customFormat="1" ht="200">
      <c r="A748" s="177" t="s">
        <v>1317</v>
      </c>
      <c r="B748" s="304" t="s">
        <v>1544</v>
      </c>
      <c r="C748" s="3" t="s">
        <v>8664</v>
      </c>
      <c r="D748" s="3" t="s">
        <v>8665</v>
      </c>
      <c r="E748" s="178" t="s">
        <v>8666</v>
      </c>
      <c r="F748" s="306" t="s">
        <v>246</v>
      </c>
      <c r="G748" s="306" t="s">
        <v>556</v>
      </c>
      <c r="H748" s="306" t="s">
        <v>1557</v>
      </c>
      <c r="I748" s="284" t="s">
        <v>249</v>
      </c>
      <c r="J748" s="994" t="s">
        <v>8667</v>
      </c>
      <c r="K748" s="4" t="s">
        <v>1559</v>
      </c>
      <c r="L748" s="4" t="s">
        <v>8668</v>
      </c>
      <c r="M748" s="301">
        <v>45337241</v>
      </c>
      <c r="N748" s="10">
        <v>45404</v>
      </c>
      <c r="O748" s="5">
        <v>2024</v>
      </c>
      <c r="P748" s="5">
        <v>2024</v>
      </c>
      <c r="Q748" s="190">
        <v>18000</v>
      </c>
      <c r="R748" s="4"/>
      <c r="S748" s="4" t="s">
        <v>8669</v>
      </c>
      <c r="T748" s="4"/>
      <c r="U748" s="269" t="s">
        <v>12</v>
      </c>
      <c r="V748" s="269"/>
    </row>
    <row r="749" spans="1:22" s="270" customFormat="1" ht="75">
      <c r="A749" s="177" t="s">
        <v>1317</v>
      </c>
      <c r="B749" s="304" t="s">
        <v>1544</v>
      </c>
      <c r="C749" s="3" t="s">
        <v>8670</v>
      </c>
      <c r="D749" s="3" t="s">
        <v>8671</v>
      </c>
      <c r="E749" s="178" t="s">
        <v>8672</v>
      </c>
      <c r="F749" s="306" t="s">
        <v>246</v>
      </c>
      <c r="G749" s="306" t="s">
        <v>556</v>
      </c>
      <c r="H749" s="306" t="s">
        <v>1617</v>
      </c>
      <c r="I749" s="284" t="s">
        <v>556</v>
      </c>
      <c r="J749" s="994" t="s">
        <v>8673</v>
      </c>
      <c r="K749" s="4" t="s">
        <v>1559</v>
      </c>
      <c r="L749" s="4" t="s">
        <v>8652</v>
      </c>
      <c r="M749" s="301">
        <v>52683648</v>
      </c>
      <c r="N749" s="10">
        <v>45555</v>
      </c>
      <c r="O749" s="5">
        <v>2024</v>
      </c>
      <c r="P749" s="5">
        <v>2024</v>
      </c>
      <c r="Q749" s="190">
        <v>10040</v>
      </c>
      <c r="R749" s="4"/>
      <c r="S749" s="4" t="s">
        <v>8674</v>
      </c>
      <c r="T749" s="4"/>
      <c r="U749" s="269" t="s">
        <v>12</v>
      </c>
      <c r="V749" s="269"/>
    </row>
    <row r="750" spans="1:22" s="9" customFormat="1" ht="72.5">
      <c r="A750" s="372" t="s">
        <v>1317</v>
      </c>
      <c r="B750" s="373" t="s">
        <v>1673</v>
      </c>
      <c r="C750" s="108" t="s">
        <v>8675</v>
      </c>
      <c r="D750" s="108" t="s">
        <v>1675</v>
      </c>
      <c r="E750" s="995" t="s">
        <v>8676</v>
      </c>
      <c r="F750" s="263" t="s">
        <v>246</v>
      </c>
      <c r="G750" s="263" t="s">
        <v>1443</v>
      </c>
      <c r="H750" s="263" t="s">
        <v>1480</v>
      </c>
      <c r="I750" s="376" t="s">
        <v>1443</v>
      </c>
      <c r="J750" s="374" t="s">
        <v>8676</v>
      </c>
      <c r="K750" s="374" t="s">
        <v>1559</v>
      </c>
      <c r="L750" s="374" t="s">
        <v>8677</v>
      </c>
      <c r="M750" s="996">
        <v>36365556</v>
      </c>
      <c r="N750" s="377">
        <v>45362</v>
      </c>
      <c r="O750" s="378">
        <v>2024</v>
      </c>
      <c r="P750" s="378">
        <v>2024</v>
      </c>
      <c r="Q750" s="997">
        <v>1612.8</v>
      </c>
      <c r="R750" s="374"/>
      <c r="S750" s="374" t="s">
        <v>8678</v>
      </c>
      <c r="T750" s="998"/>
      <c r="U750" s="8" t="s">
        <v>12</v>
      </c>
      <c r="V750" s="8"/>
    </row>
    <row r="751" spans="1:22" s="9" customFormat="1" ht="409.5">
      <c r="A751" s="999" t="s">
        <v>1317</v>
      </c>
      <c r="B751" s="1000" t="s">
        <v>1631</v>
      </c>
      <c r="C751" s="234" t="s">
        <v>8679</v>
      </c>
      <c r="D751" s="288" t="s">
        <v>8680</v>
      </c>
      <c r="E751" s="369" t="s">
        <v>8681</v>
      </c>
      <c r="F751" s="1001" t="s">
        <v>47</v>
      </c>
      <c r="G751" s="1001" t="s">
        <v>1373</v>
      </c>
      <c r="H751" s="1001" t="s">
        <v>2458</v>
      </c>
      <c r="I751" s="288" t="s">
        <v>1373</v>
      </c>
      <c r="J751" s="1002" t="s">
        <v>8682</v>
      </c>
      <c r="K751" s="234" t="s">
        <v>8683</v>
      </c>
      <c r="L751" s="234" t="s">
        <v>8684</v>
      </c>
      <c r="M751" s="173">
        <v>54345944</v>
      </c>
      <c r="N751" s="1003">
        <v>45565</v>
      </c>
      <c r="O751" s="234">
        <v>2024</v>
      </c>
      <c r="P751" s="234">
        <v>2026</v>
      </c>
      <c r="Q751" s="993">
        <v>12250</v>
      </c>
      <c r="R751" s="1002" t="s">
        <v>8685</v>
      </c>
      <c r="S751" s="173" t="s">
        <v>8686</v>
      </c>
      <c r="T751" s="234" t="s">
        <v>8687</v>
      </c>
      <c r="U751" s="8" t="s">
        <v>12</v>
      </c>
      <c r="V751" s="8"/>
    </row>
    <row r="752" spans="1:22" s="9" customFormat="1" ht="275">
      <c r="A752" s="999" t="s">
        <v>1317</v>
      </c>
      <c r="B752" s="1000" t="s">
        <v>1631</v>
      </c>
      <c r="C752" s="234" t="s">
        <v>8688</v>
      </c>
      <c r="D752" s="288" t="s">
        <v>8689</v>
      </c>
      <c r="E752" s="361">
        <v>101120862</v>
      </c>
      <c r="F752" s="1001" t="s">
        <v>47</v>
      </c>
      <c r="G752" s="1001" t="s">
        <v>1373</v>
      </c>
      <c r="H752" s="1001" t="s">
        <v>2458</v>
      </c>
      <c r="I752" s="364" t="s">
        <v>1373</v>
      </c>
      <c r="J752" s="1002" t="s">
        <v>8690</v>
      </c>
      <c r="K752" s="234" t="s">
        <v>8691</v>
      </c>
      <c r="L752" s="234" t="s">
        <v>8692</v>
      </c>
      <c r="M752" s="173">
        <v>37958208</v>
      </c>
      <c r="N752" s="1003">
        <v>45365</v>
      </c>
      <c r="O752" s="234">
        <v>2024</v>
      </c>
      <c r="P752" s="234">
        <v>2024</v>
      </c>
      <c r="Q752" s="993">
        <v>9680</v>
      </c>
      <c r="R752" s="234" t="s">
        <v>8693</v>
      </c>
      <c r="S752" s="173" t="s">
        <v>8694</v>
      </c>
      <c r="T752" s="234" t="s">
        <v>8695</v>
      </c>
      <c r="U752" s="8" t="s">
        <v>12</v>
      </c>
      <c r="V752" s="8"/>
    </row>
    <row r="753" spans="1:22" s="9" customFormat="1" ht="409.5">
      <c r="A753" s="261" t="s">
        <v>1317</v>
      </c>
      <c r="B753" s="262" t="s">
        <v>1318</v>
      </c>
      <c r="C753" s="3" t="s">
        <v>8696</v>
      </c>
      <c r="D753" s="3" t="s">
        <v>8697</v>
      </c>
      <c r="E753" s="178" t="s">
        <v>8698</v>
      </c>
      <c r="F753" s="272" t="s">
        <v>1322</v>
      </c>
      <c r="G753" s="263" t="s">
        <v>1323</v>
      </c>
      <c r="H753" s="263" t="s">
        <v>1323</v>
      </c>
      <c r="I753" s="264" t="s">
        <v>1218</v>
      </c>
      <c r="J753" s="273" t="s">
        <v>8699</v>
      </c>
      <c r="K753" s="3" t="s">
        <v>8700</v>
      </c>
      <c r="L753" s="3" t="s">
        <v>8700</v>
      </c>
      <c r="M753" s="3" t="s">
        <v>8701</v>
      </c>
      <c r="N753" s="10">
        <v>45531</v>
      </c>
      <c r="O753" s="5">
        <v>2024</v>
      </c>
      <c r="P753" s="5">
        <v>2025</v>
      </c>
      <c r="Q753" s="50">
        <v>29629</v>
      </c>
      <c r="R753" s="3"/>
      <c r="S753" s="3" t="s">
        <v>8702</v>
      </c>
      <c r="T753" s="268"/>
      <c r="U753" s="269" t="s">
        <v>12</v>
      </c>
      <c r="V753" s="269" t="s">
        <v>2562</v>
      </c>
    </row>
    <row r="754" spans="1:22" s="9" customFormat="1" ht="409.5">
      <c r="A754" s="261" t="s">
        <v>1317</v>
      </c>
      <c r="B754" s="262" t="s">
        <v>1318</v>
      </c>
      <c r="C754" s="3" t="s">
        <v>8703</v>
      </c>
      <c r="D754" s="3" t="s">
        <v>8704</v>
      </c>
      <c r="E754" s="178" t="s">
        <v>8705</v>
      </c>
      <c r="F754" s="272" t="s">
        <v>1322</v>
      </c>
      <c r="G754" s="263" t="s">
        <v>1323</v>
      </c>
      <c r="H754" s="263" t="s">
        <v>1323</v>
      </c>
      <c r="I754" s="264" t="s">
        <v>1218</v>
      </c>
      <c r="J754" s="273" t="s">
        <v>8706</v>
      </c>
      <c r="K754" s="3" t="s">
        <v>8700</v>
      </c>
      <c r="L754" s="3" t="s">
        <v>8700</v>
      </c>
      <c r="M754" s="3" t="s">
        <v>8701</v>
      </c>
      <c r="N754" s="10">
        <v>45488</v>
      </c>
      <c r="O754" s="5">
        <v>2024</v>
      </c>
      <c r="P754" s="5">
        <v>2025</v>
      </c>
      <c r="Q754" s="50">
        <v>25000</v>
      </c>
      <c r="R754" s="3"/>
      <c r="S754" s="3" t="s">
        <v>8707</v>
      </c>
      <c r="T754" s="268"/>
      <c r="U754" s="269" t="s">
        <v>12</v>
      </c>
      <c r="V754" s="269" t="s">
        <v>2562</v>
      </c>
    </row>
    <row r="755" spans="1:22" s="9" customFormat="1" ht="409.5">
      <c r="A755" s="261" t="s">
        <v>1317</v>
      </c>
      <c r="B755" s="262" t="s">
        <v>1318</v>
      </c>
      <c r="C755" s="3" t="s">
        <v>8708</v>
      </c>
      <c r="D755" s="3" t="s">
        <v>8704</v>
      </c>
      <c r="E755" s="178" t="s">
        <v>8709</v>
      </c>
      <c r="F755" s="272" t="s">
        <v>1322</v>
      </c>
      <c r="G755" s="263" t="s">
        <v>1323</v>
      </c>
      <c r="H755" s="263" t="s">
        <v>1323</v>
      </c>
      <c r="I755" s="1004" t="s">
        <v>1218</v>
      </c>
      <c r="J755" s="670" t="s">
        <v>8710</v>
      </c>
      <c r="K755" s="3" t="s">
        <v>8700</v>
      </c>
      <c r="L755" s="3" t="s">
        <v>8700</v>
      </c>
      <c r="M755" s="3" t="s">
        <v>8701</v>
      </c>
      <c r="N755" s="10">
        <v>45224</v>
      </c>
      <c r="O755" s="5">
        <v>2023</v>
      </c>
      <c r="P755" s="5">
        <v>2025</v>
      </c>
      <c r="Q755" s="50">
        <v>25000</v>
      </c>
      <c r="R755" s="3"/>
      <c r="S755" s="3" t="s">
        <v>8711</v>
      </c>
      <c r="T755" s="268"/>
      <c r="U755" s="269" t="s">
        <v>12</v>
      </c>
      <c r="V755" s="269" t="s">
        <v>2562</v>
      </c>
    </row>
    <row r="756" spans="1:22" s="9" customFormat="1" ht="409.5">
      <c r="A756" s="261" t="s">
        <v>1317</v>
      </c>
      <c r="B756" s="262" t="s">
        <v>1318</v>
      </c>
      <c r="C756" s="3" t="s">
        <v>8712</v>
      </c>
      <c r="D756" s="3" t="s">
        <v>8704</v>
      </c>
      <c r="E756" s="178" t="s">
        <v>8713</v>
      </c>
      <c r="F756" s="272" t="s">
        <v>1322</v>
      </c>
      <c r="G756" s="263" t="s">
        <v>1323</v>
      </c>
      <c r="H756" s="263" t="s">
        <v>1323</v>
      </c>
      <c r="I756" s="1005" t="s">
        <v>1218</v>
      </c>
      <c r="J756" s="1006" t="s">
        <v>8714</v>
      </c>
      <c r="K756" s="3" t="s">
        <v>8700</v>
      </c>
      <c r="L756" s="3" t="s">
        <v>8700</v>
      </c>
      <c r="M756" s="3" t="s">
        <v>8701</v>
      </c>
      <c r="N756" s="10">
        <v>44987</v>
      </c>
      <c r="O756" s="5">
        <v>2023</v>
      </c>
      <c r="P756" s="5">
        <v>2025</v>
      </c>
      <c r="Q756" s="50">
        <v>729</v>
      </c>
      <c r="R756" s="3"/>
      <c r="S756" s="3" t="s">
        <v>8715</v>
      </c>
      <c r="T756" s="268"/>
      <c r="U756" s="269" t="s">
        <v>12</v>
      </c>
      <c r="V756" s="269" t="s">
        <v>2562</v>
      </c>
    </row>
    <row r="757" spans="1:22" s="9" customFormat="1" ht="300">
      <c r="A757" s="1" t="s">
        <v>1317</v>
      </c>
      <c r="B757" s="2" t="s">
        <v>1402</v>
      </c>
      <c r="C757" s="3" t="s">
        <v>8716</v>
      </c>
      <c r="D757" s="4" t="s">
        <v>8717</v>
      </c>
      <c r="E757" s="178" t="s">
        <v>8718</v>
      </c>
      <c r="F757" s="279" t="s">
        <v>246</v>
      </c>
      <c r="G757" s="280" t="s">
        <v>247</v>
      </c>
      <c r="H757" s="280" t="s">
        <v>8719</v>
      </c>
      <c r="I757" s="245" t="s">
        <v>249</v>
      </c>
      <c r="J757" s="4" t="s">
        <v>2327</v>
      </c>
      <c r="K757" s="4" t="s">
        <v>2327</v>
      </c>
      <c r="L757" s="4" t="s">
        <v>8720</v>
      </c>
      <c r="M757" s="3" t="s">
        <v>847</v>
      </c>
      <c r="N757" s="10">
        <v>45602</v>
      </c>
      <c r="O757" s="5">
        <v>2024</v>
      </c>
      <c r="P757" s="5">
        <v>2024</v>
      </c>
      <c r="Q757" s="6">
        <v>2000</v>
      </c>
      <c r="R757" s="4"/>
      <c r="S757" s="59" t="s">
        <v>8721</v>
      </c>
      <c r="T757" s="51"/>
      <c r="U757" s="269" t="s">
        <v>12</v>
      </c>
      <c r="V757" s="269" t="s">
        <v>2562</v>
      </c>
    </row>
    <row r="758" spans="1:22" s="9" customFormat="1" ht="312.5">
      <c r="A758" s="1" t="s">
        <v>1317</v>
      </c>
      <c r="B758" s="2" t="s">
        <v>1402</v>
      </c>
      <c r="C758" s="3" t="s">
        <v>8722</v>
      </c>
      <c r="D758" s="4" t="s">
        <v>8717</v>
      </c>
      <c r="E758" s="1007" t="s">
        <v>8723</v>
      </c>
      <c r="F758" s="279" t="s">
        <v>246</v>
      </c>
      <c r="G758" s="280" t="s">
        <v>247</v>
      </c>
      <c r="H758" s="280" t="s">
        <v>8719</v>
      </c>
      <c r="I758" s="245" t="s">
        <v>249</v>
      </c>
      <c r="J758" s="4" t="s">
        <v>2327</v>
      </c>
      <c r="K758" s="4" t="s">
        <v>2327</v>
      </c>
      <c r="L758" s="4" t="s">
        <v>8724</v>
      </c>
      <c r="M758" s="3" t="s">
        <v>847</v>
      </c>
      <c r="N758" s="10">
        <v>45622</v>
      </c>
      <c r="O758" s="5">
        <v>2024</v>
      </c>
      <c r="P758" s="5">
        <v>2024</v>
      </c>
      <c r="Q758" s="6">
        <v>900</v>
      </c>
      <c r="R758" s="4"/>
      <c r="S758" s="59" t="s">
        <v>8725</v>
      </c>
      <c r="T758" s="51"/>
      <c r="U758" s="269" t="s">
        <v>12</v>
      </c>
      <c r="V758" s="269" t="s">
        <v>2562</v>
      </c>
    </row>
    <row r="759" spans="1:22" s="9" customFormat="1" ht="100">
      <c r="A759" s="177" t="s">
        <v>1317</v>
      </c>
      <c r="B759" s="304" t="s">
        <v>1544</v>
      </c>
      <c r="C759" s="3" t="s">
        <v>8726</v>
      </c>
      <c r="D759" s="4" t="s">
        <v>8671</v>
      </c>
      <c r="E759" s="178" t="s">
        <v>8727</v>
      </c>
      <c r="F759" s="305" t="s">
        <v>246</v>
      </c>
      <c r="G759" s="306" t="s">
        <v>556</v>
      </c>
      <c r="H759" s="306" t="s">
        <v>1617</v>
      </c>
      <c r="I759" s="284" t="s">
        <v>556</v>
      </c>
      <c r="J759" s="994" t="s">
        <v>8728</v>
      </c>
      <c r="K759" s="4" t="s">
        <v>1559</v>
      </c>
      <c r="L759" s="4" t="s">
        <v>8729</v>
      </c>
      <c r="M759" s="3">
        <v>2661552</v>
      </c>
      <c r="N759" s="49">
        <v>44111</v>
      </c>
      <c r="O759" s="5">
        <v>2020</v>
      </c>
      <c r="P759" s="5">
        <v>2024</v>
      </c>
      <c r="Q759" s="6">
        <v>1500</v>
      </c>
      <c r="R759" s="4"/>
      <c r="S759" s="4" t="s">
        <v>8730</v>
      </c>
      <c r="T759" s="51"/>
      <c r="U759" s="269" t="s">
        <v>12</v>
      </c>
      <c r="V759" s="269" t="s">
        <v>2562</v>
      </c>
    </row>
    <row r="760" spans="1:22" s="9" customFormat="1" ht="87.5">
      <c r="A760" s="177" t="s">
        <v>1317</v>
      </c>
      <c r="B760" s="304" t="s">
        <v>1544</v>
      </c>
      <c r="C760" s="3" t="s">
        <v>8731</v>
      </c>
      <c r="D760" s="4" t="s">
        <v>8732</v>
      </c>
      <c r="E760" s="178" t="s">
        <v>8733</v>
      </c>
      <c r="F760" s="305" t="s">
        <v>246</v>
      </c>
      <c r="G760" s="306" t="s">
        <v>556</v>
      </c>
      <c r="H760" s="306" t="s">
        <v>1571</v>
      </c>
      <c r="I760" s="284" t="s">
        <v>556</v>
      </c>
      <c r="J760" s="994" t="s">
        <v>8734</v>
      </c>
      <c r="K760" s="4" t="s">
        <v>1559</v>
      </c>
      <c r="L760" s="4" t="s">
        <v>8735</v>
      </c>
      <c r="M760" s="3">
        <v>2640729</v>
      </c>
      <c r="N760" s="49">
        <v>45490</v>
      </c>
      <c r="O760" s="5">
        <v>2024</v>
      </c>
      <c r="P760" s="5">
        <v>2025</v>
      </c>
      <c r="Q760" s="6">
        <v>11046.47</v>
      </c>
      <c r="R760" s="4"/>
      <c r="S760" s="4" t="s">
        <v>8736</v>
      </c>
      <c r="T760" s="51"/>
      <c r="U760" s="269" t="s">
        <v>12</v>
      </c>
      <c r="V760" s="269" t="s">
        <v>2562</v>
      </c>
    </row>
    <row r="761" spans="1:22" s="9" customFormat="1" ht="100">
      <c r="A761" s="177" t="s">
        <v>1317</v>
      </c>
      <c r="B761" s="304" t="s">
        <v>1544</v>
      </c>
      <c r="C761" s="3" t="s">
        <v>8737</v>
      </c>
      <c r="D761" s="4" t="s">
        <v>1596</v>
      </c>
      <c r="E761" s="178" t="s">
        <v>8738</v>
      </c>
      <c r="F761" s="305" t="s">
        <v>246</v>
      </c>
      <c r="G761" s="306" t="s">
        <v>556</v>
      </c>
      <c r="H761" s="306" t="s">
        <v>8555</v>
      </c>
      <c r="I761" s="284" t="s">
        <v>556</v>
      </c>
      <c r="J761" s="3" t="s">
        <v>1558</v>
      </c>
      <c r="K761" s="4" t="s">
        <v>1559</v>
      </c>
      <c r="L761" s="4" t="s">
        <v>8739</v>
      </c>
      <c r="M761" s="3" t="s">
        <v>8740</v>
      </c>
      <c r="N761" s="49" t="s">
        <v>8741</v>
      </c>
      <c r="O761" s="5">
        <v>2024</v>
      </c>
      <c r="P761" s="5">
        <v>2024</v>
      </c>
      <c r="Q761" s="6">
        <v>1600</v>
      </c>
      <c r="R761" s="4"/>
      <c r="S761" s="308" t="s">
        <v>8742</v>
      </c>
      <c r="T761" s="51"/>
      <c r="U761" s="269" t="s">
        <v>12</v>
      </c>
      <c r="V761" s="269" t="s">
        <v>2562</v>
      </c>
    </row>
    <row r="762" spans="1:22" s="9" customFormat="1" ht="113" thickBot="1">
      <c r="A762" s="177" t="s">
        <v>1317</v>
      </c>
      <c r="B762" s="304" t="s">
        <v>1544</v>
      </c>
      <c r="C762" s="3" t="s">
        <v>8743</v>
      </c>
      <c r="D762" s="4" t="s">
        <v>1596</v>
      </c>
      <c r="E762" s="178" t="s">
        <v>8744</v>
      </c>
      <c r="F762" s="305" t="s">
        <v>246</v>
      </c>
      <c r="G762" s="306" t="s">
        <v>556</v>
      </c>
      <c r="H762" s="306" t="s">
        <v>8555</v>
      </c>
      <c r="I762" s="284" t="s">
        <v>556</v>
      </c>
      <c r="J762" s="3" t="s">
        <v>1558</v>
      </c>
      <c r="K762" s="4" t="s">
        <v>1559</v>
      </c>
      <c r="L762" s="4" t="s">
        <v>8739</v>
      </c>
      <c r="M762" s="3" t="s">
        <v>8740</v>
      </c>
      <c r="N762" s="49" t="s">
        <v>8745</v>
      </c>
      <c r="O762" s="5">
        <v>2024</v>
      </c>
      <c r="P762" s="5">
        <v>2024</v>
      </c>
      <c r="Q762" s="6">
        <v>1600</v>
      </c>
      <c r="R762" s="4"/>
      <c r="S762" s="308" t="s">
        <v>8746</v>
      </c>
      <c r="T762" s="51"/>
      <c r="U762" s="269" t="s">
        <v>12</v>
      </c>
      <c r="V762" s="269" t="s">
        <v>2562</v>
      </c>
    </row>
    <row r="763" spans="1:22" s="9" customFormat="1" ht="388" thickBot="1">
      <c r="A763" s="1" t="s">
        <v>1687</v>
      </c>
      <c r="B763" s="2" t="s">
        <v>1688</v>
      </c>
      <c r="C763" s="4" t="s">
        <v>9225</v>
      </c>
      <c r="D763" s="3" t="s">
        <v>9226</v>
      </c>
      <c r="E763" s="386" t="s">
        <v>9227</v>
      </c>
      <c r="F763" s="48" t="s">
        <v>246</v>
      </c>
      <c r="G763" s="48" t="s">
        <v>247</v>
      </c>
      <c r="H763" s="48" t="s">
        <v>1487</v>
      </c>
      <c r="I763" s="12" t="s">
        <v>430</v>
      </c>
      <c r="J763" s="4" t="s">
        <v>2292</v>
      </c>
      <c r="K763" s="57" t="s">
        <v>9228</v>
      </c>
      <c r="L763" s="4" t="s">
        <v>9229</v>
      </c>
      <c r="M763" s="4">
        <v>31771815</v>
      </c>
      <c r="N763" s="10">
        <v>45280</v>
      </c>
      <c r="O763" s="5">
        <v>2023</v>
      </c>
      <c r="P763" s="5">
        <v>2024</v>
      </c>
      <c r="Q763" s="6">
        <v>4500</v>
      </c>
      <c r="R763" s="4"/>
      <c r="S763" s="13" t="s">
        <v>9230</v>
      </c>
      <c r="T763" s="11"/>
      <c r="U763" s="8" t="s">
        <v>8</v>
      </c>
      <c r="V763" s="8"/>
    </row>
    <row r="764" spans="1:22" s="9" customFormat="1" ht="221.25" customHeight="1" thickBot="1">
      <c r="A764" s="1" t="s">
        <v>1687</v>
      </c>
      <c r="B764" s="2" t="s">
        <v>1688</v>
      </c>
      <c r="C764" s="4" t="s">
        <v>9231</v>
      </c>
      <c r="D764" s="3" t="s">
        <v>9226</v>
      </c>
      <c r="E764" s="386" t="s">
        <v>9232</v>
      </c>
      <c r="F764" s="48" t="s">
        <v>246</v>
      </c>
      <c r="G764" s="48" t="s">
        <v>247</v>
      </c>
      <c r="H764" s="48" t="s">
        <v>1487</v>
      </c>
      <c r="I764" s="12" t="s">
        <v>430</v>
      </c>
      <c r="J764" s="4" t="s">
        <v>2292</v>
      </c>
      <c r="K764" s="57" t="s">
        <v>9228</v>
      </c>
      <c r="L764" s="4" t="s">
        <v>9229</v>
      </c>
      <c r="M764" s="4">
        <v>31771815</v>
      </c>
      <c r="N764" s="10">
        <v>45280</v>
      </c>
      <c r="O764" s="5">
        <v>2024</v>
      </c>
      <c r="P764" s="5">
        <v>2024</v>
      </c>
      <c r="Q764" s="6">
        <v>6200</v>
      </c>
      <c r="R764" s="4"/>
      <c r="S764" s="4" t="s">
        <v>9233</v>
      </c>
      <c r="T764" s="11"/>
      <c r="U764" s="8" t="s">
        <v>12</v>
      </c>
      <c r="V764" s="8"/>
    </row>
    <row r="765" spans="1:22" s="9" customFormat="1" ht="175.5" thickBot="1">
      <c r="A765" s="1" t="s">
        <v>1687</v>
      </c>
      <c r="B765" s="2" t="s">
        <v>1688</v>
      </c>
      <c r="C765" s="57" t="s">
        <v>9234</v>
      </c>
      <c r="D765" s="3" t="s">
        <v>9235</v>
      </c>
      <c r="E765" s="386" t="s">
        <v>9236</v>
      </c>
      <c r="F765" s="48" t="s">
        <v>246</v>
      </c>
      <c r="G765" s="48" t="s">
        <v>247</v>
      </c>
      <c r="H765" s="48" t="s">
        <v>1487</v>
      </c>
      <c r="I765" s="12" t="s">
        <v>430</v>
      </c>
      <c r="J765" s="4" t="s">
        <v>9237</v>
      </c>
      <c r="K765" s="4" t="s">
        <v>9238</v>
      </c>
      <c r="L765" s="4" t="s">
        <v>9239</v>
      </c>
      <c r="M765" s="4">
        <v>48302392</v>
      </c>
      <c r="N765" s="10">
        <v>45237</v>
      </c>
      <c r="O765" s="5">
        <v>2023</v>
      </c>
      <c r="P765" s="5">
        <v>2024</v>
      </c>
      <c r="Q765" s="6">
        <v>10415</v>
      </c>
      <c r="R765" s="4"/>
      <c r="S765" s="11" t="s">
        <v>9240</v>
      </c>
      <c r="T765" s="11"/>
      <c r="U765" s="8" t="s">
        <v>12</v>
      </c>
      <c r="V765" s="8"/>
    </row>
    <row r="766" spans="1:22" s="9" customFormat="1" ht="63" thickBot="1">
      <c r="A766" s="1" t="s">
        <v>1687</v>
      </c>
      <c r="B766" s="2" t="s">
        <v>1688</v>
      </c>
      <c r="C766" s="4" t="s">
        <v>9241</v>
      </c>
      <c r="D766" s="3" t="s">
        <v>9242</v>
      </c>
      <c r="E766" s="386" t="s">
        <v>9243</v>
      </c>
      <c r="F766" s="48" t="s">
        <v>246</v>
      </c>
      <c r="G766" s="48" t="s">
        <v>247</v>
      </c>
      <c r="H766" s="48" t="s">
        <v>1487</v>
      </c>
      <c r="I766" s="12" t="s">
        <v>430</v>
      </c>
      <c r="J766" s="4" t="s">
        <v>9237</v>
      </c>
      <c r="K766" s="4" t="s">
        <v>9244</v>
      </c>
      <c r="L766" s="4" t="s">
        <v>9245</v>
      </c>
      <c r="M766" s="76">
        <v>35703601</v>
      </c>
      <c r="N766" s="10">
        <v>44973</v>
      </c>
      <c r="O766" s="5">
        <v>2023</v>
      </c>
      <c r="P766" s="5">
        <v>2024</v>
      </c>
      <c r="Q766" s="6">
        <v>3000</v>
      </c>
      <c r="R766" s="4"/>
      <c r="S766" s="11" t="s">
        <v>9246</v>
      </c>
      <c r="T766" s="11"/>
      <c r="U766" s="8" t="s">
        <v>12</v>
      </c>
      <c r="V766" s="8"/>
    </row>
    <row r="767" spans="1:22" s="9" customFormat="1" ht="63" thickBot="1">
      <c r="A767" s="1" t="s">
        <v>1687</v>
      </c>
      <c r="B767" s="2" t="s">
        <v>1688</v>
      </c>
      <c r="C767" s="4" t="s">
        <v>9247</v>
      </c>
      <c r="D767" s="3" t="s">
        <v>9248</v>
      </c>
      <c r="E767" s="12" t="s">
        <v>9249</v>
      </c>
      <c r="F767" s="48" t="s">
        <v>446</v>
      </c>
      <c r="G767" s="48" t="s">
        <v>536</v>
      </c>
      <c r="H767" s="48" t="s">
        <v>537</v>
      </c>
      <c r="I767" s="12" t="s">
        <v>124</v>
      </c>
      <c r="J767" s="4" t="s">
        <v>2292</v>
      </c>
      <c r="K767" s="4" t="s">
        <v>9250</v>
      </c>
      <c r="L767" s="53" t="s">
        <v>9251</v>
      </c>
      <c r="M767" s="4">
        <v>35967480</v>
      </c>
      <c r="N767" s="10">
        <v>45121</v>
      </c>
      <c r="O767" s="5">
        <v>2023</v>
      </c>
      <c r="P767" s="5">
        <v>2024</v>
      </c>
      <c r="Q767" s="6">
        <v>5000</v>
      </c>
      <c r="R767" s="4"/>
      <c r="S767" s="4" t="s">
        <v>9252</v>
      </c>
      <c r="T767" s="11"/>
      <c r="U767" s="8" t="s">
        <v>12</v>
      </c>
      <c r="V767" s="8"/>
    </row>
    <row r="768" spans="1:22" s="9" customFormat="1" ht="38" thickBot="1">
      <c r="A768" s="1" t="s">
        <v>1687</v>
      </c>
      <c r="B768" s="2" t="s">
        <v>1688</v>
      </c>
      <c r="C768" s="4" t="s">
        <v>9253</v>
      </c>
      <c r="D768" s="3" t="s">
        <v>9248</v>
      </c>
      <c r="E768" s="12" t="s">
        <v>9254</v>
      </c>
      <c r="F768" s="48" t="s">
        <v>446</v>
      </c>
      <c r="G768" s="48" t="s">
        <v>536</v>
      </c>
      <c r="H768" s="48" t="s">
        <v>537</v>
      </c>
      <c r="I768" s="12" t="s">
        <v>124</v>
      </c>
      <c r="J768" s="4" t="s">
        <v>2292</v>
      </c>
      <c r="K768" s="4" t="s">
        <v>9250</v>
      </c>
      <c r="L768" s="4" t="s">
        <v>9251</v>
      </c>
      <c r="M768" s="4">
        <v>35967480</v>
      </c>
      <c r="N768" s="10">
        <v>45121</v>
      </c>
      <c r="O768" s="5">
        <v>2023</v>
      </c>
      <c r="P768" s="5">
        <v>2024</v>
      </c>
      <c r="Q768" s="6">
        <v>16000</v>
      </c>
      <c r="R768" s="4"/>
      <c r="S768" s="4" t="s">
        <v>9255</v>
      </c>
      <c r="T768" s="11"/>
      <c r="U768" s="8" t="s">
        <v>12</v>
      </c>
      <c r="V768" s="8"/>
    </row>
    <row r="769" spans="1:22" s="9" customFormat="1" ht="325.5" thickBot="1">
      <c r="A769" s="1" t="s">
        <v>1687</v>
      </c>
      <c r="B769" s="2" t="s">
        <v>9256</v>
      </c>
      <c r="C769" s="4" t="s">
        <v>9257</v>
      </c>
      <c r="D769" s="3" t="s">
        <v>9258</v>
      </c>
      <c r="E769" s="386" t="s">
        <v>9259</v>
      </c>
      <c r="F769" s="48" t="s">
        <v>197</v>
      </c>
      <c r="G769" s="48" t="s">
        <v>9260</v>
      </c>
      <c r="H769" s="48" t="s">
        <v>9261</v>
      </c>
      <c r="I769" s="12" t="s">
        <v>18</v>
      </c>
      <c r="J769" s="4" t="s">
        <v>2292</v>
      </c>
      <c r="K769" s="4" t="s">
        <v>9262</v>
      </c>
      <c r="L769" s="4" t="s">
        <v>9263</v>
      </c>
      <c r="M769" s="4">
        <v>46895299</v>
      </c>
      <c r="N769" s="10">
        <v>45414</v>
      </c>
      <c r="O769" s="5">
        <v>2024</v>
      </c>
      <c r="P769" s="5">
        <v>2024</v>
      </c>
      <c r="Q769" s="6">
        <v>3000</v>
      </c>
      <c r="R769" s="4"/>
      <c r="S769" s="4" t="s">
        <v>9264</v>
      </c>
      <c r="T769" s="11"/>
      <c r="U769" s="8" t="s">
        <v>12</v>
      </c>
      <c r="V769" s="8"/>
    </row>
    <row r="770" spans="1:22" s="9" customFormat="1" ht="325.5" thickBot="1">
      <c r="A770" s="1" t="s">
        <v>1687</v>
      </c>
      <c r="B770" s="2" t="s">
        <v>9256</v>
      </c>
      <c r="C770" s="4" t="s">
        <v>9265</v>
      </c>
      <c r="D770" s="3" t="s">
        <v>9266</v>
      </c>
      <c r="E770" s="386" t="s">
        <v>9267</v>
      </c>
      <c r="F770" s="48" t="s">
        <v>47</v>
      </c>
      <c r="G770" s="48" t="s">
        <v>258</v>
      </c>
      <c r="H770" s="48" t="s">
        <v>1731</v>
      </c>
      <c r="I770" s="12" t="s">
        <v>258</v>
      </c>
      <c r="J770" s="4" t="s">
        <v>2292</v>
      </c>
      <c r="K770" s="4" t="s">
        <v>9268</v>
      </c>
      <c r="L770" s="4" t="s">
        <v>9269</v>
      </c>
      <c r="M770" s="57">
        <v>31562116</v>
      </c>
      <c r="N770" s="10">
        <v>45415</v>
      </c>
      <c r="O770" s="5">
        <v>2024</v>
      </c>
      <c r="P770" s="5">
        <v>2024</v>
      </c>
      <c r="Q770" s="6">
        <v>1667</v>
      </c>
      <c r="R770" s="4"/>
      <c r="S770" s="11" t="s">
        <v>9270</v>
      </c>
      <c r="T770" s="11"/>
      <c r="U770" s="8" t="s">
        <v>12</v>
      </c>
      <c r="V770" s="8"/>
    </row>
    <row r="771" spans="1:22" s="9" customFormat="1" ht="50.5" thickBot="1">
      <c r="A771" s="1" t="s">
        <v>1823</v>
      </c>
      <c r="B771" s="1130" t="s">
        <v>1824</v>
      </c>
      <c r="C771" s="1131" t="s">
        <v>9760</v>
      </c>
      <c r="D771" s="1131" t="s">
        <v>9761</v>
      </c>
      <c r="E771" s="1131" t="s">
        <v>9762</v>
      </c>
      <c r="F771" s="75" t="s">
        <v>47</v>
      </c>
      <c r="G771" s="75" t="s">
        <v>42</v>
      </c>
      <c r="H771" s="75" t="s">
        <v>42</v>
      </c>
      <c r="I771" s="12" t="s">
        <v>50</v>
      </c>
      <c r="J771" s="1131" t="s">
        <v>3540</v>
      </c>
      <c r="K771" s="1112"/>
      <c r="L771" s="1112" t="s">
        <v>9763</v>
      </c>
      <c r="M771" s="1112">
        <v>35919001</v>
      </c>
      <c r="N771" s="1136">
        <v>45271</v>
      </c>
      <c r="O771" s="1137">
        <v>2023</v>
      </c>
      <c r="P771" s="1137">
        <v>2024</v>
      </c>
      <c r="Q771" s="1135">
        <v>41000</v>
      </c>
      <c r="R771" s="685"/>
      <c r="S771" s="47" t="s">
        <v>9764</v>
      </c>
      <c r="T771" s="4"/>
      <c r="U771" s="8" t="s">
        <v>8</v>
      </c>
      <c r="V771" s="8"/>
    </row>
    <row r="772" spans="1:22" s="9" customFormat="1" ht="88" thickBot="1">
      <c r="A772" s="1" t="s">
        <v>1823</v>
      </c>
      <c r="B772" s="1130" t="s">
        <v>1824</v>
      </c>
      <c r="C772" s="1131" t="s">
        <v>9754</v>
      </c>
      <c r="D772" s="1131" t="s">
        <v>9755</v>
      </c>
      <c r="E772" s="1131" t="s">
        <v>9756</v>
      </c>
      <c r="F772" s="75" t="s">
        <v>446</v>
      </c>
      <c r="G772" s="75" t="s">
        <v>42</v>
      </c>
      <c r="H772" s="75" t="s">
        <v>42</v>
      </c>
      <c r="I772" s="12" t="s">
        <v>695</v>
      </c>
      <c r="J772" s="1131" t="s">
        <v>3540</v>
      </c>
      <c r="K772" s="1112"/>
      <c r="L772" s="1112" t="s">
        <v>9757</v>
      </c>
      <c r="M772" s="1132" t="s">
        <v>9758</v>
      </c>
      <c r="N772" s="1133">
        <v>45399</v>
      </c>
      <c r="O772" s="1134">
        <v>2024</v>
      </c>
      <c r="P772" s="1134">
        <v>2024</v>
      </c>
      <c r="Q772" s="1135">
        <v>3600</v>
      </c>
      <c r="R772" s="1138"/>
      <c r="S772" s="47" t="s">
        <v>9759</v>
      </c>
      <c r="T772" s="4"/>
      <c r="U772" s="8" t="s">
        <v>2198</v>
      </c>
      <c r="V772" s="8" t="s">
        <v>3105</v>
      </c>
    </row>
    <row r="773" spans="1:22" s="9" customFormat="1" ht="63" thickBot="1">
      <c r="A773" s="1" t="s">
        <v>1823</v>
      </c>
      <c r="B773" s="1130" t="s">
        <v>1824</v>
      </c>
      <c r="C773" s="1131" t="s">
        <v>9765</v>
      </c>
      <c r="D773" s="1131" t="s">
        <v>9766</v>
      </c>
      <c r="E773" s="1131" t="s">
        <v>9767</v>
      </c>
      <c r="F773" s="75" t="s">
        <v>246</v>
      </c>
      <c r="G773" s="75" t="s">
        <v>42</v>
      </c>
      <c r="H773" s="75" t="s">
        <v>42</v>
      </c>
      <c r="I773" s="12" t="s">
        <v>430</v>
      </c>
      <c r="J773" s="1131" t="s">
        <v>2327</v>
      </c>
      <c r="K773" s="1112"/>
      <c r="L773" s="1112" t="s">
        <v>9768</v>
      </c>
      <c r="M773" s="1139">
        <v>47220201</v>
      </c>
      <c r="N773" s="1133">
        <v>45367</v>
      </c>
      <c r="O773" s="1134">
        <v>2024</v>
      </c>
      <c r="P773" s="1134">
        <v>2024</v>
      </c>
      <c r="Q773" s="1135">
        <v>750</v>
      </c>
      <c r="R773" s="685"/>
      <c r="S773" s="47" t="s">
        <v>9769</v>
      </c>
      <c r="T773" s="4"/>
      <c r="U773" s="8" t="s">
        <v>12</v>
      </c>
      <c r="V773" s="8"/>
    </row>
    <row r="774" spans="1:22" s="9" customFormat="1" ht="38" thickBot="1">
      <c r="A774" s="1" t="s">
        <v>1823</v>
      </c>
      <c r="B774" s="1130" t="s">
        <v>1839</v>
      </c>
      <c r="C774" s="1131" t="s">
        <v>9770</v>
      </c>
      <c r="D774" s="1131" t="s">
        <v>9771</v>
      </c>
      <c r="E774" s="1131" t="s">
        <v>9772</v>
      </c>
      <c r="F774" s="75" t="s">
        <v>446</v>
      </c>
      <c r="G774" s="75" t="s">
        <v>536</v>
      </c>
      <c r="H774" s="75" t="s">
        <v>1842</v>
      </c>
      <c r="I774" s="12" t="s">
        <v>695</v>
      </c>
      <c r="J774" s="1131" t="s">
        <v>2812</v>
      </c>
      <c r="K774" s="1112"/>
      <c r="L774" s="1131" t="s">
        <v>9773</v>
      </c>
      <c r="M774" s="1139">
        <v>45437955</v>
      </c>
      <c r="N774" s="1133">
        <v>45601</v>
      </c>
      <c r="O774" s="1134">
        <v>2024</v>
      </c>
      <c r="P774" s="1134">
        <v>2024</v>
      </c>
      <c r="Q774" s="1135">
        <v>1680</v>
      </c>
      <c r="R774" s="685"/>
      <c r="S774" s="47" t="s">
        <v>9774</v>
      </c>
      <c r="T774" s="4"/>
      <c r="U774" s="8" t="s">
        <v>12</v>
      </c>
      <c r="V774" s="8"/>
    </row>
    <row r="775" spans="1:22" s="9" customFormat="1" ht="63" thickBot="1">
      <c r="A775" s="1" t="s">
        <v>1823</v>
      </c>
      <c r="B775" s="1130" t="s">
        <v>1839</v>
      </c>
      <c r="C775" s="1131" t="s">
        <v>9775</v>
      </c>
      <c r="D775" s="1131" t="s">
        <v>9776</v>
      </c>
      <c r="E775" s="1131" t="s">
        <v>9777</v>
      </c>
      <c r="F775" s="75" t="s">
        <v>446</v>
      </c>
      <c r="G775" s="75" t="s">
        <v>536</v>
      </c>
      <c r="H775" s="75" t="s">
        <v>9778</v>
      </c>
      <c r="I775" s="12" t="s">
        <v>695</v>
      </c>
      <c r="J775" s="1131" t="s">
        <v>2812</v>
      </c>
      <c r="K775" s="1112"/>
      <c r="L775" s="1131" t="s">
        <v>9779</v>
      </c>
      <c r="M775" s="1139">
        <v>51949121</v>
      </c>
      <c r="N775" s="1133">
        <v>45636</v>
      </c>
      <c r="O775" s="1134">
        <v>2024</v>
      </c>
      <c r="P775" s="1134">
        <v>2024</v>
      </c>
      <c r="Q775" s="1135">
        <v>13200</v>
      </c>
      <c r="R775" s="685"/>
      <c r="S775" s="47" t="s">
        <v>9780</v>
      </c>
      <c r="T775" s="4"/>
      <c r="U775" s="8" t="s">
        <v>12</v>
      </c>
      <c r="V775" s="8"/>
    </row>
    <row r="776" spans="1:22" s="9" customFormat="1" ht="88" thickBot="1">
      <c r="A776" s="1" t="s">
        <v>1823</v>
      </c>
      <c r="B776" s="1130" t="s">
        <v>1839</v>
      </c>
      <c r="C776" s="1131" t="s">
        <v>9781</v>
      </c>
      <c r="D776" s="1131" t="s">
        <v>9782</v>
      </c>
      <c r="E776" s="1131" t="s">
        <v>9783</v>
      </c>
      <c r="F776" s="75" t="s">
        <v>446</v>
      </c>
      <c r="G776" s="75" t="s">
        <v>536</v>
      </c>
      <c r="H776" s="75" t="s">
        <v>3691</v>
      </c>
      <c r="I776" s="12" t="s">
        <v>695</v>
      </c>
      <c r="J776" s="1131" t="s">
        <v>3540</v>
      </c>
      <c r="K776" s="1112"/>
      <c r="L776" s="1131" t="s">
        <v>9784</v>
      </c>
      <c r="M776" s="1139">
        <v>45412464</v>
      </c>
      <c r="N776" s="1133">
        <v>45390</v>
      </c>
      <c r="O776" s="1134">
        <v>2024</v>
      </c>
      <c r="P776" s="1134">
        <v>2024</v>
      </c>
      <c r="Q776" s="1135">
        <v>10800</v>
      </c>
      <c r="R776" s="685"/>
      <c r="S776" s="47" t="s">
        <v>9785</v>
      </c>
      <c r="T776" s="4"/>
      <c r="U776" s="8" t="s">
        <v>12</v>
      </c>
      <c r="V776" s="8"/>
    </row>
    <row r="777" spans="1:22" s="9" customFormat="1" ht="25.5" thickBot="1">
      <c r="A777" s="1" t="s">
        <v>1823</v>
      </c>
      <c r="B777" s="1130" t="s">
        <v>1839</v>
      </c>
      <c r="C777" s="1131" t="s">
        <v>9786</v>
      </c>
      <c r="D777" s="1131" t="s">
        <v>9787</v>
      </c>
      <c r="E777" s="1131" t="s">
        <v>9788</v>
      </c>
      <c r="F777" s="75" t="s">
        <v>446</v>
      </c>
      <c r="G777" s="75" t="s">
        <v>536</v>
      </c>
      <c r="H777" s="75" t="s">
        <v>6809</v>
      </c>
      <c r="I777" s="12" t="s">
        <v>695</v>
      </c>
      <c r="J777" s="1131" t="s">
        <v>3540</v>
      </c>
      <c r="K777" s="1112"/>
      <c r="L777" s="1131" t="s">
        <v>9789</v>
      </c>
      <c r="M777" s="1139">
        <v>36187828</v>
      </c>
      <c r="N777" s="1133">
        <v>45345</v>
      </c>
      <c r="O777" s="1134">
        <v>2024</v>
      </c>
      <c r="P777" s="1134">
        <v>2024</v>
      </c>
      <c r="Q777" s="1135">
        <v>5400</v>
      </c>
      <c r="R777" s="685"/>
      <c r="S777" s="47" t="s">
        <v>9790</v>
      </c>
      <c r="T777" s="4"/>
      <c r="U777" s="8" t="s">
        <v>12</v>
      </c>
      <c r="V777" s="8"/>
    </row>
    <row r="778" spans="1:22" s="9" customFormat="1" ht="25.5" thickBot="1">
      <c r="A778" s="1" t="s">
        <v>1823</v>
      </c>
      <c r="B778" s="1130" t="s">
        <v>1839</v>
      </c>
      <c r="C778" s="1131" t="s">
        <v>9791</v>
      </c>
      <c r="D778" s="1131" t="s">
        <v>9787</v>
      </c>
      <c r="E778" s="1131" t="s">
        <v>9788</v>
      </c>
      <c r="F778" s="75" t="s">
        <v>446</v>
      </c>
      <c r="G778" s="75" t="s">
        <v>536</v>
      </c>
      <c r="H778" s="75" t="s">
        <v>6809</v>
      </c>
      <c r="I778" s="12" t="s">
        <v>695</v>
      </c>
      <c r="J778" s="1131" t="s">
        <v>2812</v>
      </c>
      <c r="K778" s="1112"/>
      <c r="L778" s="1131" t="s">
        <v>9792</v>
      </c>
      <c r="M778" s="1139">
        <v>694321</v>
      </c>
      <c r="N778" s="1133">
        <v>45099</v>
      </c>
      <c r="O778" s="1134">
        <v>2023</v>
      </c>
      <c r="P778" s="1134">
        <v>2024</v>
      </c>
      <c r="Q778" s="1135">
        <v>3240</v>
      </c>
      <c r="R778" s="685"/>
      <c r="S778" s="47" t="s">
        <v>9793</v>
      </c>
      <c r="T778" s="4"/>
      <c r="U778" s="8" t="s">
        <v>12</v>
      </c>
      <c r="V778" s="8"/>
    </row>
    <row r="779" spans="1:22" s="9" customFormat="1" ht="25.5" thickBot="1">
      <c r="A779" s="1" t="s">
        <v>1823</v>
      </c>
      <c r="B779" s="1130" t="s">
        <v>1839</v>
      </c>
      <c r="C779" s="1131" t="s">
        <v>9794</v>
      </c>
      <c r="D779" s="1131" t="s">
        <v>9787</v>
      </c>
      <c r="E779" s="1131" t="s">
        <v>9788</v>
      </c>
      <c r="F779" s="75" t="s">
        <v>446</v>
      </c>
      <c r="G779" s="75" t="s">
        <v>536</v>
      </c>
      <c r="H779" s="75" t="s">
        <v>6809</v>
      </c>
      <c r="I779" s="12" t="s">
        <v>695</v>
      </c>
      <c r="J779" s="1131" t="s">
        <v>2812</v>
      </c>
      <c r="K779" s="1112"/>
      <c r="L779" s="1131" t="s">
        <v>9789</v>
      </c>
      <c r="M779" s="1139">
        <v>36187828</v>
      </c>
      <c r="N779" s="1133">
        <v>45345</v>
      </c>
      <c r="O779" s="1134">
        <v>2024</v>
      </c>
      <c r="P779" s="1134">
        <v>2024</v>
      </c>
      <c r="Q779" s="1135">
        <v>5400</v>
      </c>
      <c r="R779" s="685"/>
      <c r="S779" s="47" t="s">
        <v>9795</v>
      </c>
      <c r="T779" s="4"/>
      <c r="U779" s="8" t="s">
        <v>12</v>
      </c>
      <c r="V779" s="8"/>
    </row>
    <row r="780" spans="1:22" s="9" customFormat="1" ht="225.5" thickBot="1">
      <c r="A780" s="1" t="s">
        <v>1823</v>
      </c>
      <c r="B780" s="1130" t="s">
        <v>1839</v>
      </c>
      <c r="C780" s="1131" t="s">
        <v>9796</v>
      </c>
      <c r="D780" s="1131" t="s">
        <v>9797</v>
      </c>
      <c r="E780" s="1131" t="s">
        <v>9783</v>
      </c>
      <c r="F780" s="75" t="s">
        <v>446</v>
      </c>
      <c r="G780" s="75" t="s">
        <v>536</v>
      </c>
      <c r="H780" s="75" t="s">
        <v>9798</v>
      </c>
      <c r="I780" s="12" t="s">
        <v>695</v>
      </c>
      <c r="J780" s="1131" t="s">
        <v>3540</v>
      </c>
      <c r="K780" s="1112"/>
      <c r="L780" s="1131" t="s">
        <v>9789</v>
      </c>
      <c r="M780" s="1139">
        <v>36187828</v>
      </c>
      <c r="N780" s="1133">
        <v>45345</v>
      </c>
      <c r="O780" s="1134">
        <v>2024</v>
      </c>
      <c r="P780" s="1134">
        <v>2024</v>
      </c>
      <c r="Q780" s="1135">
        <v>30000</v>
      </c>
      <c r="R780" s="685"/>
      <c r="S780" s="47" t="s">
        <v>9799</v>
      </c>
      <c r="T780" s="4"/>
      <c r="U780" s="8" t="s">
        <v>12</v>
      </c>
      <c r="V780" s="8"/>
    </row>
    <row r="781" spans="1:22" s="9" customFormat="1" ht="38" thickBot="1">
      <c r="A781" s="1" t="s">
        <v>1823</v>
      </c>
      <c r="B781" s="1130" t="s">
        <v>1839</v>
      </c>
      <c r="C781" s="1131" t="s">
        <v>9800</v>
      </c>
      <c r="D781" s="1131" t="s">
        <v>9782</v>
      </c>
      <c r="E781" s="1131" t="s">
        <v>9801</v>
      </c>
      <c r="F781" s="75" t="s">
        <v>446</v>
      </c>
      <c r="G781" s="75" t="s">
        <v>536</v>
      </c>
      <c r="H781" s="75" t="s">
        <v>3691</v>
      </c>
      <c r="I781" s="12" t="s">
        <v>695</v>
      </c>
      <c r="J781" s="1131" t="s">
        <v>2812</v>
      </c>
      <c r="K781" s="1112"/>
      <c r="L781" s="1131" t="s">
        <v>9802</v>
      </c>
      <c r="M781" s="1139">
        <v>55374794</v>
      </c>
      <c r="N781" s="1140">
        <v>45300</v>
      </c>
      <c r="O781" s="1134">
        <v>2024</v>
      </c>
      <c r="P781" s="1134">
        <v>2024</v>
      </c>
      <c r="Q781" s="1135">
        <v>2400</v>
      </c>
      <c r="R781" s="685"/>
      <c r="S781" s="47" t="s">
        <v>9803</v>
      </c>
      <c r="T781" s="4"/>
      <c r="U781" s="8" t="s">
        <v>12</v>
      </c>
      <c r="V781" s="8"/>
    </row>
    <row r="782" spans="1:22" s="9" customFormat="1" ht="50.5" thickBot="1">
      <c r="A782" s="1" t="s">
        <v>1823</v>
      </c>
      <c r="B782" s="1130" t="s">
        <v>1839</v>
      </c>
      <c r="C782" s="1131" t="s">
        <v>9804</v>
      </c>
      <c r="D782" s="1131" t="s">
        <v>9782</v>
      </c>
      <c r="E782" s="1131" t="s">
        <v>9801</v>
      </c>
      <c r="F782" s="75" t="s">
        <v>446</v>
      </c>
      <c r="G782" s="75" t="s">
        <v>536</v>
      </c>
      <c r="H782" s="75" t="s">
        <v>3691</v>
      </c>
      <c r="I782" s="12" t="s">
        <v>695</v>
      </c>
      <c r="J782" s="1131" t="s">
        <v>2812</v>
      </c>
      <c r="K782" s="1112"/>
      <c r="L782" s="1131" t="s">
        <v>9805</v>
      </c>
      <c r="M782" s="1139">
        <v>44716192</v>
      </c>
      <c r="N782" s="1140">
        <v>45359</v>
      </c>
      <c r="O782" s="1134">
        <v>2024</v>
      </c>
      <c r="P782" s="1134">
        <v>2024</v>
      </c>
      <c r="Q782" s="1135">
        <v>2400</v>
      </c>
      <c r="R782" s="685"/>
      <c r="S782" s="47" t="s">
        <v>9806</v>
      </c>
      <c r="T782" s="4"/>
      <c r="U782" s="8" t="s">
        <v>12</v>
      </c>
      <c r="V782" s="8"/>
    </row>
    <row r="783" spans="1:22" s="9" customFormat="1" ht="50.5" thickBot="1">
      <c r="A783" s="1" t="s">
        <v>1823</v>
      </c>
      <c r="B783" s="1130" t="s">
        <v>1839</v>
      </c>
      <c r="C783" s="1131" t="s">
        <v>9807</v>
      </c>
      <c r="D783" s="1131" t="s">
        <v>9782</v>
      </c>
      <c r="E783" s="1131" t="s">
        <v>9801</v>
      </c>
      <c r="F783" s="75" t="s">
        <v>446</v>
      </c>
      <c r="G783" s="75" t="s">
        <v>536</v>
      </c>
      <c r="H783" s="75" t="s">
        <v>3691</v>
      </c>
      <c r="I783" s="12" t="s">
        <v>695</v>
      </c>
      <c r="J783" s="1131" t="s">
        <v>2812</v>
      </c>
      <c r="K783" s="1112"/>
      <c r="L783" s="1131" t="s">
        <v>9808</v>
      </c>
      <c r="M783" s="1139">
        <v>36322644</v>
      </c>
      <c r="N783" s="1140">
        <v>45336</v>
      </c>
      <c r="O783" s="1134">
        <v>2024</v>
      </c>
      <c r="P783" s="1134">
        <v>2024</v>
      </c>
      <c r="Q783" s="1135">
        <v>3600</v>
      </c>
      <c r="R783" s="685"/>
      <c r="S783" s="47" t="s">
        <v>9806</v>
      </c>
      <c r="T783" s="4"/>
      <c r="U783" s="8" t="s">
        <v>12</v>
      </c>
      <c r="V783" s="8"/>
    </row>
    <row r="784" spans="1:22" s="9" customFormat="1" ht="50.5" thickBot="1">
      <c r="A784" s="1" t="s">
        <v>1823</v>
      </c>
      <c r="B784" s="1130" t="s">
        <v>1839</v>
      </c>
      <c r="C784" s="1131" t="s">
        <v>9809</v>
      </c>
      <c r="D784" s="1131" t="s">
        <v>9782</v>
      </c>
      <c r="E784" s="1131" t="s">
        <v>9801</v>
      </c>
      <c r="F784" s="75" t="s">
        <v>446</v>
      </c>
      <c r="G784" s="75" t="s">
        <v>536</v>
      </c>
      <c r="H784" s="75" t="s">
        <v>3691</v>
      </c>
      <c r="I784" s="12" t="s">
        <v>695</v>
      </c>
      <c r="J784" s="1131" t="s">
        <v>2812</v>
      </c>
      <c r="K784" s="1112"/>
      <c r="L784" s="1131" t="s">
        <v>9810</v>
      </c>
      <c r="M784" s="1139">
        <v>53508785</v>
      </c>
      <c r="N784" s="1140">
        <v>45323</v>
      </c>
      <c r="O784" s="1134">
        <v>2024</v>
      </c>
      <c r="P784" s="1134">
        <v>2024</v>
      </c>
      <c r="Q784" s="1135">
        <v>3600</v>
      </c>
      <c r="R784" s="685"/>
      <c r="S784" s="47" t="s">
        <v>9806</v>
      </c>
      <c r="T784" s="4"/>
      <c r="U784" s="8" t="s">
        <v>12</v>
      </c>
      <c r="V784" s="8"/>
    </row>
    <row r="785" spans="1:22" s="9" customFormat="1" ht="38" thickBot="1">
      <c r="A785" s="1" t="s">
        <v>1823</v>
      </c>
      <c r="B785" s="1130" t="s">
        <v>1839</v>
      </c>
      <c r="C785" s="1131" t="s">
        <v>9811</v>
      </c>
      <c r="D785" s="1131" t="s">
        <v>9782</v>
      </c>
      <c r="E785" s="1131" t="s">
        <v>9801</v>
      </c>
      <c r="F785" s="75" t="s">
        <v>446</v>
      </c>
      <c r="G785" s="75" t="s">
        <v>536</v>
      </c>
      <c r="H785" s="75" t="s">
        <v>3691</v>
      </c>
      <c r="I785" s="12" t="s">
        <v>695</v>
      </c>
      <c r="J785" s="1131" t="s">
        <v>2812</v>
      </c>
      <c r="K785" s="1112"/>
      <c r="L785" s="1131" t="s">
        <v>9812</v>
      </c>
      <c r="M785" s="1139">
        <v>54552036</v>
      </c>
      <c r="N785" s="1140">
        <v>45057</v>
      </c>
      <c r="O785" s="1134">
        <v>2023</v>
      </c>
      <c r="P785" s="1134">
        <v>2024</v>
      </c>
      <c r="Q785" s="1135">
        <v>4800</v>
      </c>
      <c r="R785" s="685"/>
      <c r="S785" s="47" t="s">
        <v>9803</v>
      </c>
      <c r="T785" s="4"/>
      <c r="U785" s="8" t="s">
        <v>12</v>
      </c>
      <c r="V785" s="8"/>
    </row>
    <row r="786" spans="1:22" s="9" customFormat="1" ht="50.5" thickBot="1">
      <c r="A786" s="1" t="s">
        <v>1823</v>
      </c>
      <c r="B786" s="1130" t="s">
        <v>1839</v>
      </c>
      <c r="C786" s="1131" t="s">
        <v>9813</v>
      </c>
      <c r="D786" s="1131" t="s">
        <v>9782</v>
      </c>
      <c r="E786" s="1131" t="s">
        <v>9801</v>
      </c>
      <c r="F786" s="75" t="s">
        <v>446</v>
      </c>
      <c r="G786" s="75" t="s">
        <v>536</v>
      </c>
      <c r="H786" s="75" t="s">
        <v>3691</v>
      </c>
      <c r="I786" s="12" t="s">
        <v>695</v>
      </c>
      <c r="J786" s="1131" t="s">
        <v>2812</v>
      </c>
      <c r="K786" s="1112"/>
      <c r="L786" s="1131" t="s">
        <v>9814</v>
      </c>
      <c r="M786" s="1139">
        <v>53525515</v>
      </c>
      <c r="N786" s="1140">
        <v>45366</v>
      </c>
      <c r="O786" s="1134">
        <v>2024</v>
      </c>
      <c r="P786" s="1134">
        <v>2024</v>
      </c>
      <c r="Q786" s="1135">
        <v>4800</v>
      </c>
      <c r="R786" s="685"/>
      <c r="S786" s="47" t="s">
        <v>9806</v>
      </c>
      <c r="T786" s="4"/>
      <c r="U786" s="8" t="s">
        <v>12</v>
      </c>
      <c r="V786" s="8"/>
    </row>
    <row r="787" spans="1:22" s="9" customFormat="1" ht="50.5" thickBot="1">
      <c r="A787" s="1" t="s">
        <v>1823</v>
      </c>
      <c r="B787" s="1130" t="s">
        <v>1839</v>
      </c>
      <c r="C787" s="1131" t="s">
        <v>9815</v>
      </c>
      <c r="D787" s="1131" t="s">
        <v>9782</v>
      </c>
      <c r="E787" s="1131" t="s">
        <v>9801</v>
      </c>
      <c r="F787" s="75" t="s">
        <v>446</v>
      </c>
      <c r="G787" s="75" t="s">
        <v>536</v>
      </c>
      <c r="H787" s="75" t="s">
        <v>3691</v>
      </c>
      <c r="I787" s="12" t="s">
        <v>695</v>
      </c>
      <c r="J787" s="1131" t="s">
        <v>2812</v>
      </c>
      <c r="K787" s="1112"/>
      <c r="L787" s="1131" t="s">
        <v>9814</v>
      </c>
      <c r="M787" s="1139">
        <v>53525515</v>
      </c>
      <c r="N787" s="1140">
        <v>45366</v>
      </c>
      <c r="O787" s="1134">
        <v>2024</v>
      </c>
      <c r="P787" s="1134">
        <v>2024</v>
      </c>
      <c r="Q787" s="1135">
        <v>4800</v>
      </c>
      <c r="R787" s="685"/>
      <c r="S787" s="47" t="s">
        <v>9806</v>
      </c>
      <c r="T787" s="4"/>
      <c r="U787" s="8" t="s">
        <v>12</v>
      </c>
      <c r="V787" s="8"/>
    </row>
    <row r="788" spans="1:22" s="9" customFormat="1" ht="50.5" thickBot="1">
      <c r="A788" s="1" t="s">
        <v>1823</v>
      </c>
      <c r="B788" s="1130" t="s">
        <v>1839</v>
      </c>
      <c r="C788" s="1131" t="s">
        <v>9816</v>
      </c>
      <c r="D788" s="1131" t="s">
        <v>9782</v>
      </c>
      <c r="E788" s="1131" t="s">
        <v>9801</v>
      </c>
      <c r="F788" s="75" t="s">
        <v>446</v>
      </c>
      <c r="G788" s="75" t="s">
        <v>536</v>
      </c>
      <c r="H788" s="75" t="s">
        <v>3691</v>
      </c>
      <c r="I788" s="12" t="s">
        <v>695</v>
      </c>
      <c r="J788" s="1131" t="s">
        <v>2812</v>
      </c>
      <c r="K788" s="1112"/>
      <c r="L788" s="1131" t="s">
        <v>9817</v>
      </c>
      <c r="M788" s="1112">
        <v>28275870</v>
      </c>
      <c r="N788" s="1136">
        <v>45331</v>
      </c>
      <c r="O788" s="1141">
        <v>2024</v>
      </c>
      <c r="P788" s="1141">
        <v>2024</v>
      </c>
      <c r="Q788" s="1135">
        <v>4800</v>
      </c>
      <c r="R788" s="685"/>
      <c r="S788" s="47" t="s">
        <v>9806</v>
      </c>
      <c r="T788" s="4"/>
      <c r="U788" s="8" t="s">
        <v>12</v>
      </c>
      <c r="V788" s="8"/>
    </row>
    <row r="789" spans="1:22" s="9" customFormat="1" ht="38" thickBot="1">
      <c r="A789" s="1" t="s">
        <v>1823</v>
      </c>
      <c r="B789" s="1130" t="s">
        <v>1839</v>
      </c>
      <c r="C789" s="1131" t="s">
        <v>9818</v>
      </c>
      <c r="D789" s="1142" t="s">
        <v>9782</v>
      </c>
      <c r="E789" s="1142" t="s">
        <v>9801</v>
      </c>
      <c r="F789" s="75" t="s">
        <v>446</v>
      </c>
      <c r="G789" s="75" t="s">
        <v>536</v>
      </c>
      <c r="H789" s="75" t="s">
        <v>3691</v>
      </c>
      <c r="I789" s="12" t="s">
        <v>695</v>
      </c>
      <c r="J789" s="1131" t="s">
        <v>2812</v>
      </c>
      <c r="K789" s="1143"/>
      <c r="L789" s="1142" t="s">
        <v>9819</v>
      </c>
      <c r="M789" s="1143">
        <v>53717392</v>
      </c>
      <c r="N789" s="1144">
        <v>45583</v>
      </c>
      <c r="O789" s="1137">
        <v>2024</v>
      </c>
      <c r="P789" s="1137">
        <v>2024</v>
      </c>
      <c r="Q789" s="1135">
        <v>4800</v>
      </c>
      <c r="R789" s="685"/>
      <c r="S789" s="47" t="s">
        <v>9803</v>
      </c>
      <c r="T789" s="4"/>
      <c r="U789" s="8" t="s">
        <v>12</v>
      </c>
      <c r="V789" s="8"/>
    </row>
    <row r="790" spans="1:22" s="9" customFormat="1" ht="75.5" thickBot="1">
      <c r="A790" s="1" t="s">
        <v>1823</v>
      </c>
      <c r="B790" s="1130" t="s">
        <v>1839</v>
      </c>
      <c r="C790" s="1131" t="s">
        <v>9820</v>
      </c>
      <c r="D790" s="1142" t="s">
        <v>9782</v>
      </c>
      <c r="E790" s="1142" t="s">
        <v>9801</v>
      </c>
      <c r="F790" s="75" t="s">
        <v>446</v>
      </c>
      <c r="G790" s="75" t="s">
        <v>536</v>
      </c>
      <c r="H790" s="75" t="s">
        <v>3691</v>
      </c>
      <c r="I790" s="12" t="s">
        <v>695</v>
      </c>
      <c r="J790" s="1131" t="s">
        <v>3540</v>
      </c>
      <c r="K790" s="1143"/>
      <c r="L790" s="1142" t="s">
        <v>9821</v>
      </c>
      <c r="M790" s="1143">
        <v>26326850</v>
      </c>
      <c r="N790" s="1144">
        <v>45225</v>
      </c>
      <c r="O790" s="1137">
        <v>2023</v>
      </c>
      <c r="P790" s="1137">
        <v>2024</v>
      </c>
      <c r="Q790" s="1135">
        <v>20900</v>
      </c>
      <c r="R790" s="685"/>
      <c r="S790" s="47" t="s">
        <v>9822</v>
      </c>
      <c r="T790" s="4"/>
      <c r="U790" s="8" t="s">
        <v>12</v>
      </c>
      <c r="V790" s="8"/>
    </row>
    <row r="791" spans="1:22" s="9" customFormat="1" ht="38" thickBot="1">
      <c r="A791" s="1" t="s">
        <v>1823</v>
      </c>
      <c r="B791" s="1130" t="s">
        <v>1839</v>
      </c>
      <c r="C791" s="1145" t="s">
        <v>9823</v>
      </c>
      <c r="D791" s="1146" t="s">
        <v>9787</v>
      </c>
      <c r="E791" s="1146" t="s">
        <v>9824</v>
      </c>
      <c r="F791" s="75" t="s">
        <v>446</v>
      </c>
      <c r="G791" s="75" t="s">
        <v>536</v>
      </c>
      <c r="H791" s="75" t="s">
        <v>6809</v>
      </c>
      <c r="I791" s="12" t="s">
        <v>695</v>
      </c>
      <c r="J791" s="1145" t="s">
        <v>3540</v>
      </c>
      <c r="K791" s="1147"/>
      <c r="L791" s="1146" t="s">
        <v>9825</v>
      </c>
      <c r="M791" s="1147">
        <v>36386553</v>
      </c>
      <c r="N791" s="1140">
        <v>45503</v>
      </c>
      <c r="O791" s="1134">
        <v>2023</v>
      </c>
      <c r="P791" s="1134">
        <v>2024</v>
      </c>
      <c r="Q791" s="1135">
        <v>17200</v>
      </c>
      <c r="R791" s="685"/>
      <c r="S791" s="47" t="s">
        <v>9826</v>
      </c>
      <c r="T791" s="4"/>
      <c r="U791" s="8" t="s">
        <v>12</v>
      </c>
      <c r="V791" s="8"/>
    </row>
    <row r="792" spans="1:22" s="9" customFormat="1" ht="50.5" thickBot="1">
      <c r="A792" s="1" t="s">
        <v>1823</v>
      </c>
      <c r="B792" s="1130" t="s">
        <v>1839</v>
      </c>
      <c r="C792" s="1145" t="s">
        <v>9827</v>
      </c>
      <c r="D792" s="1146" t="s">
        <v>9782</v>
      </c>
      <c r="E792" s="1146" t="s">
        <v>9828</v>
      </c>
      <c r="F792" s="75" t="s">
        <v>446</v>
      </c>
      <c r="G792" s="75" t="s">
        <v>536</v>
      </c>
      <c r="H792" s="75" t="s">
        <v>3691</v>
      </c>
      <c r="I792" s="12" t="s">
        <v>695</v>
      </c>
      <c r="J792" s="1145" t="s">
        <v>2812</v>
      </c>
      <c r="K792" s="1147"/>
      <c r="L792" s="1142" t="s">
        <v>9829</v>
      </c>
      <c r="M792" s="1147"/>
      <c r="N792" s="1140">
        <v>45398</v>
      </c>
      <c r="O792" s="1134">
        <v>2024</v>
      </c>
      <c r="P792" s="1134">
        <v>2024</v>
      </c>
      <c r="Q792" s="1135">
        <v>1250</v>
      </c>
      <c r="R792" s="685"/>
      <c r="S792" s="47" t="s">
        <v>9830</v>
      </c>
      <c r="T792" s="4"/>
      <c r="U792" s="8" t="s">
        <v>12</v>
      </c>
      <c r="V792" s="8"/>
    </row>
    <row r="793" spans="1:22" s="9" customFormat="1" ht="75.5" thickBot="1">
      <c r="A793" s="1" t="s">
        <v>1823</v>
      </c>
      <c r="B793" s="1130" t="s">
        <v>1839</v>
      </c>
      <c r="C793" s="1145" t="s">
        <v>9831</v>
      </c>
      <c r="D793" s="1146" t="s">
        <v>9782</v>
      </c>
      <c r="E793" s="1146" t="s">
        <v>9828</v>
      </c>
      <c r="F793" s="75" t="s">
        <v>446</v>
      </c>
      <c r="G793" s="75" t="s">
        <v>536</v>
      </c>
      <c r="H793" s="75" t="s">
        <v>3691</v>
      </c>
      <c r="I793" s="12" t="s">
        <v>695</v>
      </c>
      <c r="J793" s="1131" t="s">
        <v>3540</v>
      </c>
      <c r="K793" s="1147"/>
      <c r="L793" s="1146" t="s">
        <v>9832</v>
      </c>
      <c r="M793" s="1147">
        <v>31589898</v>
      </c>
      <c r="N793" s="1140">
        <v>45251</v>
      </c>
      <c r="O793" s="1134">
        <v>2023</v>
      </c>
      <c r="P793" s="1134">
        <v>2024</v>
      </c>
      <c r="Q793" s="1135">
        <v>5400</v>
      </c>
      <c r="R793" s="685"/>
      <c r="S793" s="47" t="s">
        <v>9833</v>
      </c>
      <c r="T793" s="4"/>
      <c r="U793" s="8" t="s">
        <v>12</v>
      </c>
      <c r="V793" s="8"/>
    </row>
    <row r="794" spans="1:22" s="9" customFormat="1" ht="62.5" thickBot="1">
      <c r="A794" s="1" t="s">
        <v>1823</v>
      </c>
      <c r="B794" s="1130" t="s">
        <v>1839</v>
      </c>
      <c r="C794" s="1145" t="s">
        <v>9834</v>
      </c>
      <c r="D794" s="1146" t="s">
        <v>9835</v>
      </c>
      <c r="E794" s="1146" t="s">
        <v>9836</v>
      </c>
      <c r="F794" s="75" t="s">
        <v>446</v>
      </c>
      <c r="G794" s="75" t="s">
        <v>536</v>
      </c>
      <c r="H794" s="75" t="s">
        <v>9798</v>
      </c>
      <c r="I794" s="12" t="s">
        <v>695</v>
      </c>
      <c r="J794" s="1145" t="s">
        <v>2812</v>
      </c>
      <c r="K794" s="1148">
        <v>45279</v>
      </c>
      <c r="L794" s="1146" t="s">
        <v>9837</v>
      </c>
      <c r="M794" s="1147">
        <v>46747885</v>
      </c>
      <c r="N794" s="1140">
        <v>45279</v>
      </c>
      <c r="O794" s="1134">
        <v>2023</v>
      </c>
      <c r="P794" s="1134">
        <v>2023</v>
      </c>
      <c r="Q794" s="1135">
        <v>10000</v>
      </c>
      <c r="R794" s="432" t="s">
        <v>9838</v>
      </c>
      <c r="S794" s="47" t="s">
        <v>9839</v>
      </c>
      <c r="T794" s="4"/>
      <c r="U794" s="8" t="s">
        <v>12</v>
      </c>
      <c r="V794" s="8"/>
    </row>
    <row r="795" spans="1:22" s="9" customFormat="1" ht="163" thickBot="1">
      <c r="A795" s="1" t="s">
        <v>1823</v>
      </c>
      <c r="B795" s="1130" t="s">
        <v>1839</v>
      </c>
      <c r="C795" s="1145" t="s">
        <v>9840</v>
      </c>
      <c r="D795" s="1146" t="s">
        <v>9841</v>
      </c>
      <c r="E795" s="1146" t="s">
        <v>9842</v>
      </c>
      <c r="F795" s="75" t="s">
        <v>446</v>
      </c>
      <c r="G795" s="75" t="s">
        <v>536</v>
      </c>
      <c r="H795" s="75" t="s">
        <v>814</v>
      </c>
      <c r="I795" s="12" t="s">
        <v>695</v>
      </c>
      <c r="J795" s="1131" t="s">
        <v>3540</v>
      </c>
      <c r="K795" s="1112"/>
      <c r="L795" s="1131" t="s">
        <v>9843</v>
      </c>
      <c r="M795" s="1112">
        <v>31334831</v>
      </c>
      <c r="N795" s="1136">
        <v>45313</v>
      </c>
      <c r="O795" s="1141">
        <v>2024</v>
      </c>
      <c r="P795" s="1141">
        <v>2024</v>
      </c>
      <c r="Q795" s="1135">
        <v>27552</v>
      </c>
      <c r="R795" s="685"/>
      <c r="S795" s="47" t="s">
        <v>9844</v>
      </c>
      <c r="T795" s="4"/>
      <c r="U795" s="8" t="s">
        <v>12</v>
      </c>
      <c r="V795" s="8"/>
    </row>
    <row r="796" spans="1:22" s="9" customFormat="1" ht="175.5" thickBot="1">
      <c r="A796" s="1" t="s">
        <v>1823</v>
      </c>
      <c r="B796" s="1130" t="s">
        <v>1839</v>
      </c>
      <c r="C796" s="1145" t="s">
        <v>9845</v>
      </c>
      <c r="D796" s="1146" t="s">
        <v>9846</v>
      </c>
      <c r="E796" s="1146" t="s">
        <v>9847</v>
      </c>
      <c r="F796" s="75" t="s">
        <v>446</v>
      </c>
      <c r="G796" s="75" t="s">
        <v>536</v>
      </c>
      <c r="H796" s="75" t="s">
        <v>814</v>
      </c>
      <c r="I796" s="12" t="s">
        <v>695</v>
      </c>
      <c r="J796" s="1131" t="s">
        <v>3540</v>
      </c>
      <c r="K796" s="1143"/>
      <c r="L796" s="1142" t="s">
        <v>9848</v>
      </c>
      <c r="M796" s="1143">
        <v>48029483</v>
      </c>
      <c r="N796" s="1144">
        <v>45278</v>
      </c>
      <c r="O796" s="1137">
        <v>2023</v>
      </c>
      <c r="P796" s="1137">
        <v>2024</v>
      </c>
      <c r="Q796" s="1135">
        <v>21250</v>
      </c>
      <c r="R796" s="685"/>
      <c r="S796" s="47" t="s">
        <v>9849</v>
      </c>
      <c r="T796" s="4"/>
      <c r="U796" s="8" t="s">
        <v>12</v>
      </c>
      <c r="V796" s="8"/>
    </row>
    <row r="797" spans="1:22" s="9" customFormat="1" ht="88" thickBot="1">
      <c r="A797" s="1" t="s">
        <v>1823</v>
      </c>
      <c r="B797" s="1130" t="s">
        <v>1839</v>
      </c>
      <c r="C797" s="1145" t="s">
        <v>9850</v>
      </c>
      <c r="D797" s="1146" t="s">
        <v>9851</v>
      </c>
      <c r="E797" s="1146" t="s">
        <v>9852</v>
      </c>
      <c r="F797" s="75" t="s">
        <v>446</v>
      </c>
      <c r="G797" s="75" t="s">
        <v>536</v>
      </c>
      <c r="H797" s="75" t="s">
        <v>7718</v>
      </c>
      <c r="I797" s="12" t="s">
        <v>124</v>
      </c>
      <c r="J797" s="1145" t="s">
        <v>3540</v>
      </c>
      <c r="K797" s="1147"/>
      <c r="L797" s="1146" t="s">
        <v>9853</v>
      </c>
      <c r="M797" s="1147">
        <v>54728835</v>
      </c>
      <c r="N797" s="1140">
        <v>45565</v>
      </c>
      <c r="O797" s="1134">
        <v>2024</v>
      </c>
      <c r="P797" s="1134">
        <v>2024</v>
      </c>
      <c r="Q797" s="1135">
        <v>6432</v>
      </c>
      <c r="R797" s="685"/>
      <c r="S797" s="47" t="s">
        <v>9854</v>
      </c>
      <c r="T797" s="4"/>
      <c r="U797" s="8" t="s">
        <v>12</v>
      </c>
      <c r="V797" s="8"/>
    </row>
    <row r="798" spans="1:22" s="9" customFormat="1" ht="38" thickBot="1">
      <c r="A798" s="1" t="s">
        <v>1823</v>
      </c>
      <c r="B798" s="1130" t="s">
        <v>1839</v>
      </c>
      <c r="C798" s="1145" t="s">
        <v>9855</v>
      </c>
      <c r="D798" s="1146" t="s">
        <v>9856</v>
      </c>
      <c r="E798" s="1146" t="s">
        <v>9857</v>
      </c>
      <c r="F798" s="75" t="s">
        <v>446</v>
      </c>
      <c r="G798" s="75" t="s">
        <v>536</v>
      </c>
      <c r="H798" s="75" t="s">
        <v>6809</v>
      </c>
      <c r="I798" s="12" t="s">
        <v>695</v>
      </c>
      <c r="J798" s="1145" t="s">
        <v>3540</v>
      </c>
      <c r="K798" s="1147"/>
      <c r="L798" s="1146" t="s">
        <v>9825</v>
      </c>
      <c r="M798" s="1147">
        <v>36386553</v>
      </c>
      <c r="N798" s="1140">
        <v>45503</v>
      </c>
      <c r="O798" s="1134">
        <v>2024</v>
      </c>
      <c r="P798" s="1134">
        <v>2024</v>
      </c>
      <c r="Q798" s="1135">
        <v>15424</v>
      </c>
      <c r="R798" s="685"/>
      <c r="S798" s="47" t="s">
        <v>9858</v>
      </c>
      <c r="T798" s="4"/>
      <c r="U798" s="8" t="s">
        <v>12</v>
      </c>
      <c r="V798" s="8"/>
    </row>
    <row r="799" spans="1:22" s="9" customFormat="1" ht="38" thickBot="1">
      <c r="A799" s="1" t="s">
        <v>1823</v>
      </c>
      <c r="B799" s="1130" t="s">
        <v>1839</v>
      </c>
      <c r="C799" s="1145" t="s">
        <v>9859</v>
      </c>
      <c r="D799" s="1146" t="s">
        <v>9856</v>
      </c>
      <c r="E799" s="1146" t="s">
        <v>9860</v>
      </c>
      <c r="F799" s="75" t="s">
        <v>446</v>
      </c>
      <c r="G799" s="75" t="s">
        <v>536</v>
      </c>
      <c r="H799" s="75" t="s">
        <v>9861</v>
      </c>
      <c r="I799" s="12" t="s">
        <v>695</v>
      </c>
      <c r="J799" s="1145" t="s">
        <v>3540</v>
      </c>
      <c r="K799" s="1147"/>
      <c r="L799" s="1146" t="s">
        <v>9862</v>
      </c>
      <c r="M799" s="1147">
        <v>26326850</v>
      </c>
      <c r="N799" s="1140">
        <v>45225</v>
      </c>
      <c r="O799" s="1134">
        <v>2023</v>
      </c>
      <c r="P799" s="1134">
        <v>2024</v>
      </c>
      <c r="Q799" s="1135">
        <v>59879</v>
      </c>
      <c r="R799" s="685"/>
      <c r="S799" s="47" t="s">
        <v>9863</v>
      </c>
      <c r="T799" s="4"/>
      <c r="U799" s="8" t="s">
        <v>12</v>
      </c>
      <c r="V799" s="8"/>
    </row>
    <row r="800" spans="1:22" s="9" customFormat="1" ht="50.5" thickBot="1">
      <c r="A800" s="1" t="s">
        <v>1823</v>
      </c>
      <c r="B800" s="1130" t="s">
        <v>1839</v>
      </c>
      <c r="C800" s="1145" t="s">
        <v>9864</v>
      </c>
      <c r="D800" s="1146" t="s">
        <v>9856</v>
      </c>
      <c r="E800" s="1146" t="s">
        <v>9865</v>
      </c>
      <c r="F800" s="75" t="s">
        <v>446</v>
      </c>
      <c r="G800" s="75" t="s">
        <v>536</v>
      </c>
      <c r="H800" s="75" t="s">
        <v>9866</v>
      </c>
      <c r="I800" s="12" t="s">
        <v>695</v>
      </c>
      <c r="J800" s="1145" t="s">
        <v>3540</v>
      </c>
      <c r="K800" s="1147"/>
      <c r="L800" s="1146" t="s">
        <v>9867</v>
      </c>
      <c r="M800" s="1147">
        <v>36227943</v>
      </c>
      <c r="N800" s="1140">
        <v>42978</v>
      </c>
      <c r="O800" s="1134">
        <v>2017</v>
      </c>
      <c r="P800" s="1134">
        <v>2024</v>
      </c>
      <c r="Q800" s="1135">
        <v>455103</v>
      </c>
      <c r="R800" s="685"/>
      <c r="S800" s="47" t="s">
        <v>9868</v>
      </c>
      <c r="T800" s="4"/>
      <c r="U800" s="8" t="s">
        <v>12</v>
      </c>
      <c r="V800" s="8"/>
    </row>
    <row r="801" spans="1:22" s="9" customFormat="1" ht="125.5" thickBot="1">
      <c r="A801" s="1" t="s">
        <v>1823</v>
      </c>
      <c r="B801" s="2" t="s">
        <v>1846</v>
      </c>
      <c r="C801" s="1149" t="s">
        <v>9869</v>
      </c>
      <c r="D801" s="1150" t="s">
        <v>9870</v>
      </c>
      <c r="E801" s="1151" t="s">
        <v>9871</v>
      </c>
      <c r="F801" s="422" t="s">
        <v>446</v>
      </c>
      <c r="G801" s="422" t="s">
        <v>717</v>
      </c>
      <c r="H801" s="422" t="s">
        <v>9872</v>
      </c>
      <c r="I801" s="12" t="s">
        <v>459</v>
      </c>
      <c r="J801" s="1145" t="s">
        <v>9873</v>
      </c>
      <c r="K801" s="1147" t="s">
        <v>9597</v>
      </c>
      <c r="L801" s="1146" t="s">
        <v>9874</v>
      </c>
      <c r="M801" s="1147">
        <v>47114983</v>
      </c>
      <c r="N801" s="1148">
        <v>44936</v>
      </c>
      <c r="O801" s="1147">
        <v>2023</v>
      </c>
      <c r="P801" s="1147">
        <v>2024</v>
      </c>
      <c r="Q801" s="1135">
        <v>43400</v>
      </c>
      <c r="R801" s="685"/>
      <c r="S801" s="47" t="s">
        <v>9875</v>
      </c>
      <c r="T801" s="4"/>
      <c r="U801" s="8" t="s">
        <v>12</v>
      </c>
      <c r="V801" s="8"/>
    </row>
    <row r="802" spans="1:22" s="9" customFormat="1" ht="163" thickBot="1">
      <c r="A802" s="1" t="s">
        <v>1823</v>
      </c>
      <c r="B802" s="2" t="s">
        <v>1846</v>
      </c>
      <c r="C802" s="1149" t="s">
        <v>9876</v>
      </c>
      <c r="D802" s="1150" t="s">
        <v>9870</v>
      </c>
      <c r="E802" s="1152" t="s">
        <v>9877</v>
      </c>
      <c r="F802" s="422" t="s">
        <v>446</v>
      </c>
      <c r="G802" s="422" t="s">
        <v>717</v>
      </c>
      <c r="H802" s="422" t="s">
        <v>9872</v>
      </c>
      <c r="I802" s="12" t="s">
        <v>459</v>
      </c>
      <c r="J802" s="1145" t="s">
        <v>9878</v>
      </c>
      <c r="K802" s="1147" t="s">
        <v>9597</v>
      </c>
      <c r="L802" s="1146" t="s">
        <v>9874</v>
      </c>
      <c r="M802" s="1147">
        <v>47114983</v>
      </c>
      <c r="N802" s="1148">
        <v>45006</v>
      </c>
      <c r="O802" s="1147">
        <v>2023</v>
      </c>
      <c r="P802" s="1147">
        <v>2023</v>
      </c>
      <c r="Q802" s="1135">
        <v>13278</v>
      </c>
      <c r="R802" s="432" t="s">
        <v>9879</v>
      </c>
      <c r="S802" s="47" t="s">
        <v>9880</v>
      </c>
      <c r="T802" s="4"/>
      <c r="U802" s="8" t="s">
        <v>12</v>
      </c>
      <c r="V802" s="8"/>
    </row>
    <row r="803" spans="1:22" s="9" customFormat="1" ht="138" thickBot="1">
      <c r="A803" s="1" t="s">
        <v>1823</v>
      </c>
      <c r="B803" s="2" t="s">
        <v>1846</v>
      </c>
      <c r="C803" s="1149" t="s">
        <v>9881</v>
      </c>
      <c r="D803" s="1150" t="s">
        <v>9882</v>
      </c>
      <c r="E803" s="1152" t="s">
        <v>9883</v>
      </c>
      <c r="F803" s="422" t="s">
        <v>446</v>
      </c>
      <c r="G803" s="422" t="s">
        <v>457</v>
      </c>
      <c r="H803" s="422" t="s">
        <v>1879</v>
      </c>
      <c r="I803" s="12" t="s">
        <v>459</v>
      </c>
      <c r="J803" s="1145" t="s">
        <v>2812</v>
      </c>
      <c r="K803" s="1147" t="s">
        <v>9597</v>
      </c>
      <c r="L803" s="1146" t="s">
        <v>9884</v>
      </c>
      <c r="M803" s="1147"/>
      <c r="N803" s="1148">
        <v>45222</v>
      </c>
      <c r="O803" s="1147">
        <v>2023</v>
      </c>
      <c r="P803" s="1147">
        <v>2024</v>
      </c>
      <c r="Q803" s="1135">
        <v>3840</v>
      </c>
      <c r="R803" s="685"/>
      <c r="S803" s="47" t="s">
        <v>9885</v>
      </c>
      <c r="T803" s="4"/>
      <c r="U803" s="8" t="s">
        <v>12</v>
      </c>
      <c r="V803" s="8"/>
    </row>
    <row r="804" spans="1:22" s="9" customFormat="1" ht="113" thickBot="1">
      <c r="A804" s="1" t="s">
        <v>1823</v>
      </c>
      <c r="B804" s="2" t="s">
        <v>1846</v>
      </c>
      <c r="C804" s="1149" t="s">
        <v>9886</v>
      </c>
      <c r="D804" s="1150" t="s">
        <v>9870</v>
      </c>
      <c r="E804" s="1152" t="s">
        <v>9887</v>
      </c>
      <c r="F804" s="422" t="s">
        <v>446</v>
      </c>
      <c r="G804" s="422" t="s">
        <v>717</v>
      </c>
      <c r="H804" s="422" t="s">
        <v>9872</v>
      </c>
      <c r="I804" s="12" t="s">
        <v>459</v>
      </c>
      <c r="J804" s="1145" t="s">
        <v>9888</v>
      </c>
      <c r="K804" s="1147" t="s">
        <v>9597</v>
      </c>
      <c r="L804" s="1146" t="s">
        <v>9874</v>
      </c>
      <c r="M804" s="1147">
        <v>47114983</v>
      </c>
      <c r="N804" s="1148">
        <v>45279</v>
      </c>
      <c r="O804" s="1147">
        <v>2023</v>
      </c>
      <c r="P804" s="1147">
        <v>2025</v>
      </c>
      <c r="Q804" s="1135">
        <v>21153</v>
      </c>
      <c r="R804" s="685"/>
      <c r="S804" s="47" t="s">
        <v>9889</v>
      </c>
      <c r="T804" s="4"/>
      <c r="U804" s="8" t="s">
        <v>12</v>
      </c>
      <c r="V804" s="8"/>
    </row>
    <row r="805" spans="1:22" s="9" customFormat="1" ht="125.5" thickBot="1">
      <c r="A805" s="1" t="s">
        <v>1823</v>
      </c>
      <c r="B805" s="2" t="s">
        <v>1846</v>
      </c>
      <c r="C805" s="1149" t="s">
        <v>9890</v>
      </c>
      <c r="D805" s="1150" t="s">
        <v>9891</v>
      </c>
      <c r="E805" s="1152" t="s">
        <v>9892</v>
      </c>
      <c r="F805" s="422" t="s">
        <v>446</v>
      </c>
      <c r="G805" s="422" t="s">
        <v>457</v>
      </c>
      <c r="H805" s="422" t="s">
        <v>9872</v>
      </c>
      <c r="I805" s="12" t="s">
        <v>459</v>
      </c>
      <c r="J805" s="1145" t="s">
        <v>2812</v>
      </c>
      <c r="K805" s="1147"/>
      <c r="L805" s="1146" t="s">
        <v>9893</v>
      </c>
      <c r="M805" s="1147">
        <v>54795982</v>
      </c>
      <c r="N805" s="1148">
        <v>45301</v>
      </c>
      <c r="O805" s="1147">
        <v>2024</v>
      </c>
      <c r="P805" s="1147">
        <v>2024</v>
      </c>
      <c r="Q805" s="1135">
        <v>5040</v>
      </c>
      <c r="R805" s="685"/>
      <c r="S805" s="47" t="s">
        <v>9894</v>
      </c>
      <c r="T805" s="4"/>
      <c r="U805" s="8" t="s">
        <v>12</v>
      </c>
      <c r="V805" s="8"/>
    </row>
    <row r="806" spans="1:22" s="9" customFormat="1" ht="50.5" thickBot="1">
      <c r="A806" s="1" t="s">
        <v>1823</v>
      </c>
      <c r="B806" s="2" t="s">
        <v>1846</v>
      </c>
      <c r="C806" s="1149" t="s">
        <v>9895</v>
      </c>
      <c r="D806" s="1150" t="s">
        <v>9896</v>
      </c>
      <c r="E806" s="1152" t="s">
        <v>9897</v>
      </c>
      <c r="F806" s="422" t="s">
        <v>446</v>
      </c>
      <c r="G806" s="422" t="s">
        <v>457</v>
      </c>
      <c r="H806" s="422" t="s">
        <v>9872</v>
      </c>
      <c r="I806" s="12" t="s">
        <v>459</v>
      </c>
      <c r="J806" s="1145" t="s">
        <v>2812</v>
      </c>
      <c r="K806" s="1147" t="s">
        <v>9597</v>
      </c>
      <c r="L806" s="1146" t="s">
        <v>9898</v>
      </c>
      <c r="M806" s="1153">
        <v>35878282</v>
      </c>
      <c r="N806" s="1148">
        <v>45316</v>
      </c>
      <c r="O806" s="1147">
        <v>2024</v>
      </c>
      <c r="P806" s="1147">
        <v>2024</v>
      </c>
      <c r="Q806" s="1135">
        <v>1410</v>
      </c>
      <c r="R806" s="685"/>
      <c r="S806" s="47" t="s">
        <v>9899</v>
      </c>
      <c r="T806" s="4"/>
      <c r="U806" s="8" t="s">
        <v>12</v>
      </c>
      <c r="V806" s="8"/>
    </row>
    <row r="807" spans="1:22" s="9" customFormat="1" ht="50.5" thickBot="1">
      <c r="A807" s="1" t="s">
        <v>1823</v>
      </c>
      <c r="B807" s="2" t="s">
        <v>1846</v>
      </c>
      <c r="C807" s="1149" t="s">
        <v>9900</v>
      </c>
      <c r="D807" s="1150" t="s">
        <v>9901</v>
      </c>
      <c r="E807" s="1152" t="s">
        <v>9902</v>
      </c>
      <c r="F807" s="422" t="s">
        <v>446</v>
      </c>
      <c r="G807" s="422" t="s">
        <v>457</v>
      </c>
      <c r="H807" s="422" t="s">
        <v>9872</v>
      </c>
      <c r="I807" s="12" t="s">
        <v>459</v>
      </c>
      <c r="J807" s="1145" t="s">
        <v>9903</v>
      </c>
      <c r="K807" s="1147"/>
      <c r="L807" s="1146" t="s">
        <v>9904</v>
      </c>
      <c r="M807" s="1147">
        <v>31324797</v>
      </c>
      <c r="N807" s="1140">
        <v>45320</v>
      </c>
      <c r="O807" s="1134">
        <v>2024</v>
      </c>
      <c r="P807" s="1134">
        <v>2024</v>
      </c>
      <c r="Q807" s="1135">
        <v>2580</v>
      </c>
      <c r="R807" s="685"/>
      <c r="S807" s="47" t="s">
        <v>9905</v>
      </c>
      <c r="T807" s="4"/>
      <c r="U807" s="8" t="s">
        <v>12</v>
      </c>
      <c r="V807" s="8"/>
    </row>
    <row r="808" spans="1:22" s="9" customFormat="1" ht="38" thickBot="1">
      <c r="A808" s="1" t="s">
        <v>1823</v>
      </c>
      <c r="B808" s="2" t="s">
        <v>1846</v>
      </c>
      <c r="C808" s="1149" t="s">
        <v>9906</v>
      </c>
      <c r="D808" s="1150" t="s">
        <v>9901</v>
      </c>
      <c r="E808" s="1152" t="s">
        <v>9907</v>
      </c>
      <c r="F808" s="422" t="s">
        <v>446</v>
      </c>
      <c r="G808" s="422" t="s">
        <v>457</v>
      </c>
      <c r="H808" s="422" t="s">
        <v>9872</v>
      </c>
      <c r="I808" s="12" t="s">
        <v>459</v>
      </c>
      <c r="J808" s="1145" t="s">
        <v>2812</v>
      </c>
      <c r="K808" s="1147" t="s">
        <v>9597</v>
      </c>
      <c r="L808" s="1146" t="s">
        <v>9908</v>
      </c>
      <c r="M808" s="1147">
        <v>47114983</v>
      </c>
      <c r="N808" s="1148">
        <v>45631</v>
      </c>
      <c r="O808" s="1147">
        <v>2024</v>
      </c>
      <c r="P808" s="1147">
        <v>2024</v>
      </c>
      <c r="Q808" s="1135">
        <v>1315</v>
      </c>
      <c r="R808" s="685"/>
      <c r="S808" s="47" t="s">
        <v>9909</v>
      </c>
      <c r="T808" s="4"/>
      <c r="U808" s="8" t="s">
        <v>12</v>
      </c>
      <c r="V808" s="8"/>
    </row>
    <row r="809" spans="1:22" s="9" customFormat="1" ht="38" thickBot="1">
      <c r="A809" s="1" t="s">
        <v>1823</v>
      </c>
      <c r="B809" s="2" t="s">
        <v>1846</v>
      </c>
      <c r="C809" s="565" t="s">
        <v>9910</v>
      </c>
      <c r="D809" s="565" t="s">
        <v>9911</v>
      </c>
      <c r="E809" s="1100" t="s">
        <v>9912</v>
      </c>
      <c r="F809" s="422" t="s">
        <v>446</v>
      </c>
      <c r="G809" s="422" t="s">
        <v>457</v>
      </c>
      <c r="H809" s="422" t="s">
        <v>9561</v>
      </c>
      <c r="I809" s="12" t="s">
        <v>50</v>
      </c>
      <c r="J809" s="1154" t="s">
        <v>2812</v>
      </c>
      <c r="K809" s="1155" t="s">
        <v>9597</v>
      </c>
      <c r="L809" s="1154" t="s">
        <v>9913</v>
      </c>
      <c r="M809" s="1155">
        <v>53560922</v>
      </c>
      <c r="N809" s="1156">
        <v>45236</v>
      </c>
      <c r="O809" s="1155">
        <v>2023</v>
      </c>
      <c r="P809" s="1155">
        <v>2024</v>
      </c>
      <c r="Q809" s="1135">
        <v>48000</v>
      </c>
      <c r="R809" s="682"/>
      <c r="S809" s="565" t="s">
        <v>9914</v>
      </c>
      <c r="T809" s="4"/>
      <c r="U809" s="8" t="s">
        <v>12</v>
      </c>
      <c r="V809" s="8"/>
    </row>
    <row r="810" spans="1:22" s="9" customFormat="1" ht="88" thickBot="1">
      <c r="A810" s="1" t="s">
        <v>1823</v>
      </c>
      <c r="B810" s="2" t="s">
        <v>1846</v>
      </c>
      <c r="C810" s="47" t="s">
        <v>9915</v>
      </c>
      <c r="D810" s="47" t="s">
        <v>9896</v>
      </c>
      <c r="E810" s="181" t="s">
        <v>9916</v>
      </c>
      <c r="F810" s="422" t="s">
        <v>446</v>
      </c>
      <c r="G810" s="422" t="s">
        <v>457</v>
      </c>
      <c r="H810" s="422" t="s">
        <v>9872</v>
      </c>
      <c r="I810" s="12" t="s">
        <v>459</v>
      </c>
      <c r="J810" s="1131" t="s">
        <v>2812</v>
      </c>
      <c r="K810" s="1112" t="s">
        <v>9597</v>
      </c>
      <c r="L810" s="1131" t="s">
        <v>9917</v>
      </c>
      <c r="M810" s="1112">
        <v>53738705</v>
      </c>
      <c r="N810" s="1157">
        <v>45401</v>
      </c>
      <c r="O810" s="1112">
        <v>2024</v>
      </c>
      <c r="P810" s="1112">
        <v>2024</v>
      </c>
      <c r="Q810" s="1135">
        <v>6570</v>
      </c>
      <c r="R810" s="685"/>
      <c r="S810" s="47" t="s">
        <v>9918</v>
      </c>
      <c r="T810" s="4"/>
      <c r="U810" s="8" t="s">
        <v>12</v>
      </c>
      <c r="V810" s="8"/>
    </row>
    <row r="811" spans="1:22" s="9" customFormat="1" ht="150.5" thickBot="1">
      <c r="A811" s="1" t="s">
        <v>1823</v>
      </c>
      <c r="B811" s="2" t="s">
        <v>1846</v>
      </c>
      <c r="C811" s="47" t="s">
        <v>9919</v>
      </c>
      <c r="D811" s="47" t="s">
        <v>9882</v>
      </c>
      <c r="E811" s="181" t="s">
        <v>9920</v>
      </c>
      <c r="F811" s="422" t="s">
        <v>446</v>
      </c>
      <c r="G811" s="422" t="s">
        <v>457</v>
      </c>
      <c r="H811" s="422" t="s">
        <v>9561</v>
      </c>
      <c r="I811" s="12" t="s">
        <v>459</v>
      </c>
      <c r="J811" s="1131" t="s">
        <v>2812</v>
      </c>
      <c r="K811" s="1112" t="s">
        <v>9597</v>
      </c>
      <c r="L811" s="1131" t="s">
        <v>9921</v>
      </c>
      <c r="M811" s="1112">
        <v>44516401</v>
      </c>
      <c r="N811" s="1157">
        <v>45432</v>
      </c>
      <c r="O811" s="1112">
        <v>2024</v>
      </c>
      <c r="P811" s="1112">
        <v>2024</v>
      </c>
      <c r="Q811" s="1135">
        <v>22188</v>
      </c>
      <c r="R811" s="685"/>
      <c r="S811" s="47" t="s">
        <v>9922</v>
      </c>
      <c r="T811" s="4"/>
      <c r="U811" s="8" t="s">
        <v>12</v>
      </c>
      <c r="V811" s="8"/>
    </row>
    <row r="812" spans="1:22" s="9" customFormat="1" ht="100.5" thickBot="1">
      <c r="A812" s="1" t="s">
        <v>1823</v>
      </c>
      <c r="B812" s="2" t="s">
        <v>1846</v>
      </c>
      <c r="C812" s="47" t="s">
        <v>9923</v>
      </c>
      <c r="D812" s="47" t="s">
        <v>9924</v>
      </c>
      <c r="E812" s="181" t="s">
        <v>9925</v>
      </c>
      <c r="F812" s="422" t="s">
        <v>446</v>
      </c>
      <c r="G812" s="422" t="s">
        <v>457</v>
      </c>
      <c r="H812" s="422" t="s">
        <v>9561</v>
      </c>
      <c r="I812" s="12" t="s">
        <v>459</v>
      </c>
      <c r="J812" s="1131" t="s">
        <v>2812</v>
      </c>
      <c r="K812" s="1112" t="s">
        <v>9597</v>
      </c>
      <c r="L812" s="1131" t="s">
        <v>9926</v>
      </c>
      <c r="M812" s="1112">
        <v>47111780</v>
      </c>
      <c r="N812" s="1157">
        <v>45441</v>
      </c>
      <c r="O812" s="1112">
        <v>2024</v>
      </c>
      <c r="P812" s="1112">
        <v>2024</v>
      </c>
      <c r="Q812" s="1135">
        <v>3997</v>
      </c>
      <c r="R812" s="685"/>
      <c r="S812" s="47" t="s">
        <v>9927</v>
      </c>
      <c r="T812" s="4"/>
      <c r="U812" s="8" t="s">
        <v>12</v>
      </c>
      <c r="V812" s="8"/>
    </row>
    <row r="813" spans="1:22" s="9" customFormat="1" ht="50.5" thickBot="1">
      <c r="A813" s="1" t="s">
        <v>1823</v>
      </c>
      <c r="B813" s="2" t="s">
        <v>1846</v>
      </c>
      <c r="C813" s="47" t="s">
        <v>9928</v>
      </c>
      <c r="D813" s="47" t="s">
        <v>9896</v>
      </c>
      <c r="E813" s="181" t="s">
        <v>9929</v>
      </c>
      <c r="F813" s="422" t="s">
        <v>446</v>
      </c>
      <c r="G813" s="422" t="s">
        <v>457</v>
      </c>
      <c r="H813" s="422" t="s">
        <v>9872</v>
      </c>
      <c r="I813" s="12" t="s">
        <v>459</v>
      </c>
      <c r="J813" s="1131" t="s">
        <v>2812</v>
      </c>
      <c r="K813" s="1112" t="s">
        <v>9597</v>
      </c>
      <c r="L813" s="1131" t="s">
        <v>9930</v>
      </c>
      <c r="M813" s="1112" t="s">
        <v>9931</v>
      </c>
      <c r="N813" s="1157">
        <v>45442</v>
      </c>
      <c r="O813" s="1112">
        <v>2024</v>
      </c>
      <c r="P813" s="1112">
        <v>2025</v>
      </c>
      <c r="Q813" s="1135">
        <v>150</v>
      </c>
      <c r="R813" s="685"/>
      <c r="S813" s="47" t="s">
        <v>9932</v>
      </c>
      <c r="T813" s="4"/>
      <c r="U813" s="8" t="s">
        <v>12</v>
      </c>
      <c r="V813" s="8"/>
    </row>
    <row r="814" spans="1:22" s="9" customFormat="1" ht="125.5" thickBot="1">
      <c r="A814" s="1" t="s">
        <v>1823</v>
      </c>
      <c r="B814" s="2" t="s">
        <v>1846</v>
      </c>
      <c r="C814" s="47" t="s">
        <v>9933</v>
      </c>
      <c r="D814" s="47" t="s">
        <v>9891</v>
      </c>
      <c r="E814" s="181" t="s">
        <v>9934</v>
      </c>
      <c r="F814" s="422" t="s">
        <v>446</v>
      </c>
      <c r="G814" s="422" t="s">
        <v>457</v>
      </c>
      <c r="H814" s="422" t="s">
        <v>9872</v>
      </c>
      <c r="I814" s="12" t="s">
        <v>430</v>
      </c>
      <c r="J814" s="1131" t="s">
        <v>2812</v>
      </c>
      <c r="K814" s="1112" t="s">
        <v>9597</v>
      </c>
      <c r="L814" s="1131" t="s">
        <v>9935</v>
      </c>
      <c r="M814" s="1112">
        <v>47495397</v>
      </c>
      <c r="N814" s="1157">
        <v>45537</v>
      </c>
      <c r="O814" s="1112">
        <v>2024</v>
      </c>
      <c r="P814" s="1112">
        <v>2024</v>
      </c>
      <c r="Q814" s="1135">
        <v>2580</v>
      </c>
      <c r="R814" s="685"/>
      <c r="S814" s="47" t="s">
        <v>9936</v>
      </c>
      <c r="T814" s="4"/>
      <c r="U814" s="8" t="s">
        <v>12</v>
      </c>
      <c r="V814" s="8"/>
    </row>
    <row r="815" spans="1:22" s="9" customFormat="1" ht="50.5" thickBot="1">
      <c r="A815" s="1" t="s">
        <v>1823</v>
      </c>
      <c r="B815" s="2" t="s">
        <v>1846</v>
      </c>
      <c r="C815" s="47" t="s">
        <v>9937</v>
      </c>
      <c r="D815" s="47" t="s">
        <v>9938</v>
      </c>
      <c r="E815" s="181" t="s">
        <v>9939</v>
      </c>
      <c r="F815" s="422" t="s">
        <v>47</v>
      </c>
      <c r="G815" s="422" t="s">
        <v>48</v>
      </c>
      <c r="H815" s="422" t="s">
        <v>4830</v>
      </c>
      <c r="I815" s="12" t="s">
        <v>50</v>
      </c>
      <c r="J815" s="1131" t="s">
        <v>9940</v>
      </c>
      <c r="K815" s="1112" t="s">
        <v>9597</v>
      </c>
      <c r="L815" s="1131" t="s">
        <v>9941</v>
      </c>
      <c r="M815" s="1112" t="s">
        <v>9942</v>
      </c>
      <c r="N815" s="1157">
        <v>45531</v>
      </c>
      <c r="O815" s="1112">
        <v>2024</v>
      </c>
      <c r="P815" s="1112">
        <v>2024</v>
      </c>
      <c r="Q815" s="1135">
        <v>1680</v>
      </c>
      <c r="R815" s="685"/>
      <c r="S815" s="47" t="s">
        <v>9943</v>
      </c>
      <c r="T815" s="4"/>
      <c r="U815" s="8" t="s">
        <v>12</v>
      </c>
      <c r="V815" s="8"/>
    </row>
    <row r="816" spans="1:22" s="9" customFormat="1" ht="138" thickBot="1">
      <c r="A816" s="1" t="s">
        <v>1823</v>
      </c>
      <c r="B816" s="2" t="s">
        <v>1846</v>
      </c>
      <c r="C816" s="47" t="s">
        <v>9944</v>
      </c>
      <c r="D816" s="47" t="s">
        <v>9882</v>
      </c>
      <c r="E816" s="181" t="s">
        <v>9945</v>
      </c>
      <c r="F816" s="422" t="s">
        <v>446</v>
      </c>
      <c r="G816" s="422" t="s">
        <v>457</v>
      </c>
      <c r="H816" s="422" t="s">
        <v>9561</v>
      </c>
      <c r="I816" s="12" t="s">
        <v>459</v>
      </c>
      <c r="J816" s="1131" t="s">
        <v>2812</v>
      </c>
      <c r="K816" s="1112" t="s">
        <v>9597</v>
      </c>
      <c r="L816" s="1131" t="s">
        <v>9946</v>
      </c>
      <c r="M816" s="1112" t="s">
        <v>9597</v>
      </c>
      <c r="N816" s="1157">
        <v>45568</v>
      </c>
      <c r="O816" s="1112">
        <v>2024</v>
      </c>
      <c r="P816" s="1112">
        <v>2024</v>
      </c>
      <c r="Q816" s="1135">
        <v>3588</v>
      </c>
      <c r="R816" s="685"/>
      <c r="S816" s="47" t="s">
        <v>9947</v>
      </c>
      <c r="T816" s="4"/>
      <c r="U816" s="8" t="s">
        <v>12</v>
      </c>
      <c r="V816" s="8"/>
    </row>
    <row r="817" spans="1:22" s="9" customFormat="1" ht="125.5" thickBot="1">
      <c r="A817" s="1" t="s">
        <v>1823</v>
      </c>
      <c r="B817" s="2" t="s">
        <v>1846</v>
      </c>
      <c r="C817" s="47" t="s">
        <v>9948</v>
      </c>
      <c r="D817" s="47" t="s">
        <v>9949</v>
      </c>
      <c r="E817" s="181" t="s">
        <v>9950</v>
      </c>
      <c r="F817" s="422" t="s">
        <v>446</v>
      </c>
      <c r="G817" s="422" t="s">
        <v>457</v>
      </c>
      <c r="H817" s="422" t="s">
        <v>9561</v>
      </c>
      <c r="I817" s="12" t="s">
        <v>430</v>
      </c>
      <c r="J817" s="1131" t="s">
        <v>2812</v>
      </c>
      <c r="K817" s="1112" t="s">
        <v>9597</v>
      </c>
      <c r="L817" s="1131" t="s">
        <v>9951</v>
      </c>
      <c r="M817" s="1112">
        <v>56234422</v>
      </c>
      <c r="N817" s="1112" t="s">
        <v>9597</v>
      </c>
      <c r="O817" s="1112">
        <v>2024</v>
      </c>
      <c r="P817" s="1112">
        <v>2024</v>
      </c>
      <c r="Q817" s="1135">
        <v>800</v>
      </c>
      <c r="R817" s="685"/>
      <c r="S817" s="47" t="s">
        <v>9936</v>
      </c>
      <c r="T817" s="4"/>
      <c r="U817" s="8" t="s">
        <v>12</v>
      </c>
      <c r="V817" s="8"/>
    </row>
    <row r="818" spans="1:22" s="9" customFormat="1" ht="409.6" thickBot="1">
      <c r="A818" s="1" t="s">
        <v>1823</v>
      </c>
      <c r="B818" s="2" t="s">
        <v>1846</v>
      </c>
      <c r="C818" s="47" t="s">
        <v>9952</v>
      </c>
      <c r="D818" s="47" t="s">
        <v>9953</v>
      </c>
      <c r="E818" s="181" t="s">
        <v>9954</v>
      </c>
      <c r="F818" s="422" t="s">
        <v>446</v>
      </c>
      <c r="G818" s="422" t="s">
        <v>457</v>
      </c>
      <c r="H818" s="422" t="s">
        <v>9561</v>
      </c>
      <c r="I818" s="12" t="s">
        <v>459</v>
      </c>
      <c r="J818" s="1131" t="s">
        <v>2812</v>
      </c>
      <c r="K818" s="1112" t="s">
        <v>9597</v>
      </c>
      <c r="L818" s="1131" t="s">
        <v>6032</v>
      </c>
      <c r="M818" s="1112" t="s">
        <v>9955</v>
      </c>
      <c r="N818" s="1157">
        <v>45201</v>
      </c>
      <c r="O818" s="1112">
        <v>2023</v>
      </c>
      <c r="P818" s="1112">
        <v>2024</v>
      </c>
      <c r="Q818" s="1135">
        <v>61200</v>
      </c>
      <c r="R818" s="685"/>
      <c r="S818" s="47" t="s">
        <v>9956</v>
      </c>
      <c r="T818" s="4"/>
      <c r="U818" s="8" t="s">
        <v>12</v>
      </c>
      <c r="V818" s="8"/>
    </row>
    <row r="819" spans="1:22" s="9" customFormat="1" ht="409.6" thickBot="1">
      <c r="A819" s="1" t="s">
        <v>1823</v>
      </c>
      <c r="B819" s="2" t="s">
        <v>1846</v>
      </c>
      <c r="C819" s="47" t="s">
        <v>9957</v>
      </c>
      <c r="D819" s="47" t="s">
        <v>9579</v>
      </c>
      <c r="E819" s="181" t="s">
        <v>9958</v>
      </c>
      <c r="F819" s="422" t="s">
        <v>446</v>
      </c>
      <c r="G819" s="422" t="s">
        <v>457</v>
      </c>
      <c r="H819" s="422" t="s">
        <v>9872</v>
      </c>
      <c r="I819" s="12" t="s">
        <v>567</v>
      </c>
      <c r="J819" s="181" t="s">
        <v>3540</v>
      </c>
      <c r="K819" s="47" t="s">
        <v>9597</v>
      </c>
      <c r="L819" s="181" t="s">
        <v>9959</v>
      </c>
      <c r="M819" s="47">
        <v>26847281</v>
      </c>
      <c r="N819" s="1158">
        <v>45352</v>
      </c>
      <c r="O819" s="47">
        <v>2024</v>
      </c>
      <c r="P819" s="47">
        <v>2024</v>
      </c>
      <c r="Q819" s="1135">
        <v>7000</v>
      </c>
      <c r="R819" s="685"/>
      <c r="S819" s="47" t="s">
        <v>9960</v>
      </c>
      <c r="T819" s="4"/>
      <c r="U819" s="8" t="s">
        <v>12</v>
      </c>
      <c r="V819" s="8"/>
    </row>
    <row r="820" spans="1:22" s="9" customFormat="1" ht="175.5" thickBot="1">
      <c r="A820" s="1" t="s">
        <v>1823</v>
      </c>
      <c r="B820" s="2" t="s">
        <v>1846</v>
      </c>
      <c r="C820" s="47" t="s">
        <v>9961</v>
      </c>
      <c r="D820" s="47" t="s">
        <v>9579</v>
      </c>
      <c r="E820" s="181" t="s">
        <v>9962</v>
      </c>
      <c r="F820" s="422" t="s">
        <v>47</v>
      </c>
      <c r="G820" s="422" t="s">
        <v>48</v>
      </c>
      <c r="H820" s="422" t="s">
        <v>4830</v>
      </c>
      <c r="I820" s="12" t="s">
        <v>50</v>
      </c>
      <c r="J820" s="181" t="s">
        <v>3540</v>
      </c>
      <c r="K820" s="47" t="s">
        <v>9597</v>
      </c>
      <c r="L820" s="181" t="s">
        <v>9963</v>
      </c>
      <c r="M820" s="47">
        <v>45733821</v>
      </c>
      <c r="N820" s="1158">
        <v>45498</v>
      </c>
      <c r="O820" s="47">
        <v>2024</v>
      </c>
      <c r="P820" s="47">
        <v>2024</v>
      </c>
      <c r="Q820" s="1135">
        <v>12000</v>
      </c>
      <c r="R820" s="685"/>
      <c r="S820" s="47" t="s">
        <v>9964</v>
      </c>
      <c r="T820" s="4"/>
      <c r="U820" s="8" t="s">
        <v>12</v>
      </c>
      <c r="V820" s="8"/>
    </row>
    <row r="821" spans="1:22" s="9" customFormat="1" ht="63" thickBot="1">
      <c r="A821" s="1" t="s">
        <v>1823</v>
      </c>
      <c r="B821" s="2" t="s">
        <v>1870</v>
      </c>
      <c r="C821" s="181" t="s">
        <v>9965</v>
      </c>
      <c r="D821" s="181" t="s">
        <v>9966</v>
      </c>
      <c r="E821" s="181" t="s">
        <v>9967</v>
      </c>
      <c r="F821" s="422" t="s">
        <v>446</v>
      </c>
      <c r="G821" s="422" t="s">
        <v>536</v>
      </c>
      <c r="H821" s="422" t="s">
        <v>1087</v>
      </c>
      <c r="I821" s="12" t="s">
        <v>124</v>
      </c>
      <c r="J821" s="181" t="s">
        <v>2812</v>
      </c>
      <c r="K821" s="47"/>
      <c r="L821" s="47" t="s">
        <v>9968</v>
      </c>
      <c r="M821" s="47">
        <v>36069442</v>
      </c>
      <c r="N821" s="451">
        <v>45208</v>
      </c>
      <c r="O821" s="54">
        <v>2023</v>
      </c>
      <c r="P821" s="54">
        <v>2023</v>
      </c>
      <c r="Q821" s="1135">
        <v>33522.06</v>
      </c>
      <c r="R821" s="432" t="s">
        <v>9969</v>
      </c>
      <c r="S821" s="47" t="s">
        <v>9970</v>
      </c>
      <c r="T821" s="4"/>
      <c r="U821" s="8" t="s">
        <v>12</v>
      </c>
      <c r="V821" s="8"/>
    </row>
    <row r="822" spans="1:22" s="9" customFormat="1" ht="75.5" thickBot="1">
      <c r="A822" s="1" t="s">
        <v>1823</v>
      </c>
      <c r="B822" s="2" t="s">
        <v>1870</v>
      </c>
      <c r="C822" s="181" t="s">
        <v>9971</v>
      </c>
      <c r="D822" s="181" t="s">
        <v>9966</v>
      </c>
      <c r="E822" s="181" t="s">
        <v>9972</v>
      </c>
      <c r="F822" s="422" t="s">
        <v>446</v>
      </c>
      <c r="G822" s="422" t="s">
        <v>536</v>
      </c>
      <c r="H822" s="422" t="s">
        <v>1087</v>
      </c>
      <c r="I822" s="12" t="s">
        <v>124</v>
      </c>
      <c r="J822" s="181" t="s">
        <v>2812</v>
      </c>
      <c r="K822" s="47"/>
      <c r="L822" s="47" t="s">
        <v>9968</v>
      </c>
      <c r="M822" s="47">
        <v>36069442</v>
      </c>
      <c r="N822" s="451">
        <v>45240</v>
      </c>
      <c r="O822" s="54">
        <v>2023</v>
      </c>
      <c r="P822" s="54">
        <v>2024</v>
      </c>
      <c r="Q822" s="1135">
        <v>29075.27</v>
      </c>
      <c r="R822" s="685"/>
      <c r="S822" s="47" t="s">
        <v>9973</v>
      </c>
      <c r="T822" s="4"/>
      <c r="U822" s="8" t="s">
        <v>12</v>
      </c>
      <c r="V822" s="8"/>
    </row>
    <row r="823" spans="1:22" s="9" customFormat="1" ht="63" thickBot="1">
      <c r="A823" s="1" t="s">
        <v>1823</v>
      </c>
      <c r="B823" s="2" t="s">
        <v>1870</v>
      </c>
      <c r="C823" s="181" t="s">
        <v>9965</v>
      </c>
      <c r="D823" s="181" t="s">
        <v>9966</v>
      </c>
      <c r="E823" s="181" t="s">
        <v>9974</v>
      </c>
      <c r="F823" s="422" t="s">
        <v>446</v>
      </c>
      <c r="G823" s="422" t="s">
        <v>536</v>
      </c>
      <c r="H823" s="422" t="s">
        <v>1087</v>
      </c>
      <c r="I823" s="12" t="s">
        <v>124</v>
      </c>
      <c r="J823" s="181" t="s">
        <v>2812</v>
      </c>
      <c r="K823" s="47"/>
      <c r="L823" s="47" t="s">
        <v>9968</v>
      </c>
      <c r="M823" s="47">
        <v>36069442</v>
      </c>
      <c r="N823" s="451">
        <v>45327</v>
      </c>
      <c r="O823" s="54">
        <v>2024</v>
      </c>
      <c r="P823" s="54">
        <v>2024</v>
      </c>
      <c r="Q823" s="1135">
        <v>32324.27</v>
      </c>
      <c r="R823" s="685"/>
      <c r="S823" s="47" t="s">
        <v>9975</v>
      </c>
      <c r="T823" s="4"/>
      <c r="U823" s="8" t="s">
        <v>12</v>
      </c>
      <c r="V823" s="8"/>
    </row>
    <row r="824" spans="1:22" s="9" customFormat="1" ht="63" thickBot="1">
      <c r="A824" s="1" t="s">
        <v>1823</v>
      </c>
      <c r="B824" s="2" t="s">
        <v>1870</v>
      </c>
      <c r="C824" s="181" t="s">
        <v>9976</v>
      </c>
      <c r="D824" s="181" t="s">
        <v>9966</v>
      </c>
      <c r="E824" s="181" t="s">
        <v>9977</v>
      </c>
      <c r="F824" s="422" t="s">
        <v>446</v>
      </c>
      <c r="G824" s="422" t="s">
        <v>536</v>
      </c>
      <c r="H824" s="422" t="s">
        <v>1087</v>
      </c>
      <c r="I824" s="12" t="s">
        <v>124</v>
      </c>
      <c r="J824" s="181" t="s">
        <v>2812</v>
      </c>
      <c r="K824" s="47"/>
      <c r="L824" s="47" t="s">
        <v>9968</v>
      </c>
      <c r="M824" s="47">
        <v>36069442</v>
      </c>
      <c r="N824" s="451">
        <v>45348</v>
      </c>
      <c r="O824" s="54">
        <v>2024</v>
      </c>
      <c r="P824" s="54">
        <v>2024</v>
      </c>
      <c r="Q824" s="1135">
        <v>34009.47</v>
      </c>
      <c r="R824" s="685"/>
      <c r="S824" s="47" t="s">
        <v>9978</v>
      </c>
      <c r="T824" s="4"/>
      <c r="U824" s="8" t="s">
        <v>12</v>
      </c>
      <c r="V824" s="8"/>
    </row>
    <row r="825" spans="1:22" s="9" customFormat="1" ht="75.5" thickBot="1">
      <c r="A825" s="1" t="s">
        <v>1823</v>
      </c>
      <c r="B825" s="2" t="s">
        <v>1870</v>
      </c>
      <c r="C825" s="181" t="s">
        <v>9971</v>
      </c>
      <c r="D825" s="181" t="s">
        <v>9966</v>
      </c>
      <c r="E825" s="181" t="s">
        <v>9979</v>
      </c>
      <c r="F825" s="422" t="s">
        <v>446</v>
      </c>
      <c r="G825" s="422" t="s">
        <v>536</v>
      </c>
      <c r="H825" s="422" t="s">
        <v>1087</v>
      </c>
      <c r="I825" s="12" t="s">
        <v>124</v>
      </c>
      <c r="J825" s="181" t="s">
        <v>2812</v>
      </c>
      <c r="K825" s="47"/>
      <c r="L825" s="47" t="s">
        <v>9968</v>
      </c>
      <c r="M825" s="47">
        <v>36069442</v>
      </c>
      <c r="N825" s="451">
        <v>45421</v>
      </c>
      <c r="O825" s="54">
        <v>2024</v>
      </c>
      <c r="P825" s="54">
        <v>2024</v>
      </c>
      <c r="Q825" s="1135">
        <v>33243.31</v>
      </c>
      <c r="R825" s="685"/>
      <c r="S825" s="47" t="s">
        <v>9973</v>
      </c>
      <c r="T825" s="4"/>
      <c r="U825" s="8" t="s">
        <v>12</v>
      </c>
      <c r="V825" s="8"/>
    </row>
    <row r="826" spans="1:22" s="9" customFormat="1" ht="75.5" thickBot="1">
      <c r="A826" s="1" t="s">
        <v>1823</v>
      </c>
      <c r="B826" s="2" t="s">
        <v>1870</v>
      </c>
      <c r="C826" s="181" t="s">
        <v>9980</v>
      </c>
      <c r="D826" s="181" t="s">
        <v>9966</v>
      </c>
      <c r="E826" s="181" t="s">
        <v>9981</v>
      </c>
      <c r="F826" s="422" t="s">
        <v>446</v>
      </c>
      <c r="G826" s="422" t="s">
        <v>536</v>
      </c>
      <c r="H826" s="422" t="s">
        <v>1087</v>
      </c>
      <c r="I826" s="12" t="s">
        <v>124</v>
      </c>
      <c r="J826" s="181" t="s">
        <v>2812</v>
      </c>
      <c r="K826" s="47"/>
      <c r="L826" s="47" t="s">
        <v>9968</v>
      </c>
      <c r="M826" s="47">
        <v>36069442</v>
      </c>
      <c r="N826" s="451">
        <v>45441</v>
      </c>
      <c r="O826" s="54">
        <v>2024</v>
      </c>
      <c r="P826" s="54">
        <v>2024</v>
      </c>
      <c r="Q826" s="1135">
        <v>21272.37</v>
      </c>
      <c r="R826" s="685"/>
      <c r="S826" s="47" t="s">
        <v>9982</v>
      </c>
      <c r="T826" s="4"/>
      <c r="U826" s="8" t="s">
        <v>12</v>
      </c>
      <c r="V826" s="8"/>
    </row>
    <row r="827" spans="1:22" s="9" customFormat="1" ht="63" thickBot="1">
      <c r="A827" s="1" t="s">
        <v>1823</v>
      </c>
      <c r="B827" s="2" t="s">
        <v>1870</v>
      </c>
      <c r="C827" s="181" t="s">
        <v>9983</v>
      </c>
      <c r="D827" s="181" t="s">
        <v>9966</v>
      </c>
      <c r="E827" s="181" t="s">
        <v>9984</v>
      </c>
      <c r="F827" s="422" t="s">
        <v>446</v>
      </c>
      <c r="G827" s="422" t="s">
        <v>536</v>
      </c>
      <c r="H827" s="422" t="s">
        <v>1087</v>
      </c>
      <c r="I827" s="12" t="s">
        <v>124</v>
      </c>
      <c r="J827" s="181" t="s">
        <v>2812</v>
      </c>
      <c r="K827" s="47"/>
      <c r="L827" s="47" t="s">
        <v>9968</v>
      </c>
      <c r="M827" s="47">
        <v>36069442</v>
      </c>
      <c r="N827" s="451">
        <v>45471</v>
      </c>
      <c r="O827" s="54">
        <v>2024</v>
      </c>
      <c r="P827" s="54">
        <v>2024</v>
      </c>
      <c r="Q827" s="1135">
        <v>31654.62</v>
      </c>
      <c r="R827" s="685"/>
      <c r="S827" s="47" t="s">
        <v>9970</v>
      </c>
      <c r="T827" s="4"/>
      <c r="U827" s="8" t="s">
        <v>12</v>
      </c>
      <c r="V827" s="8"/>
    </row>
    <row r="828" spans="1:22" s="9" customFormat="1" ht="75.5" thickBot="1">
      <c r="A828" s="1" t="s">
        <v>1823</v>
      </c>
      <c r="B828" s="2" t="s">
        <v>1870</v>
      </c>
      <c r="C828" s="181" t="s">
        <v>9985</v>
      </c>
      <c r="D828" s="181" t="s">
        <v>9966</v>
      </c>
      <c r="E828" s="181" t="s">
        <v>9986</v>
      </c>
      <c r="F828" s="422" t="s">
        <v>446</v>
      </c>
      <c r="G828" s="422" t="s">
        <v>536</v>
      </c>
      <c r="H828" s="422" t="s">
        <v>1087</v>
      </c>
      <c r="I828" s="12" t="s">
        <v>124</v>
      </c>
      <c r="J828" s="181" t="s">
        <v>2812</v>
      </c>
      <c r="K828" s="47"/>
      <c r="L828" s="47" t="s">
        <v>9968</v>
      </c>
      <c r="M828" s="405">
        <v>36069442</v>
      </c>
      <c r="N828" s="451">
        <v>45488</v>
      </c>
      <c r="O828" s="54">
        <v>2024</v>
      </c>
      <c r="P828" s="54">
        <v>2024</v>
      </c>
      <c r="Q828" s="1135">
        <v>32998.97</v>
      </c>
      <c r="R828" s="685"/>
      <c r="S828" s="47" t="s">
        <v>9987</v>
      </c>
      <c r="T828" s="4"/>
      <c r="U828" s="8" t="s">
        <v>12</v>
      </c>
      <c r="V828" s="8"/>
    </row>
    <row r="829" spans="1:22" s="9" customFormat="1" ht="58.5" thickBot="1">
      <c r="A829" s="1" t="s">
        <v>1823</v>
      </c>
      <c r="B829" s="2" t="s">
        <v>1870</v>
      </c>
      <c r="C829" s="181" t="s">
        <v>9988</v>
      </c>
      <c r="D829" s="181" t="s">
        <v>9966</v>
      </c>
      <c r="E829" s="181" t="s">
        <v>9989</v>
      </c>
      <c r="F829" s="422" t="s">
        <v>446</v>
      </c>
      <c r="G829" s="422" t="s">
        <v>536</v>
      </c>
      <c r="H829" s="422" t="s">
        <v>1087</v>
      </c>
      <c r="I829" s="12" t="s">
        <v>124</v>
      </c>
      <c r="J829" s="181" t="s">
        <v>2812</v>
      </c>
      <c r="K829" s="47"/>
      <c r="L829" s="47" t="s">
        <v>9990</v>
      </c>
      <c r="M829" s="47">
        <v>35785306</v>
      </c>
      <c r="N829" s="1158">
        <v>45215</v>
      </c>
      <c r="O829" s="54">
        <v>2024</v>
      </c>
      <c r="P829" s="54">
        <v>2024</v>
      </c>
      <c r="Q829" s="1135">
        <v>18975</v>
      </c>
      <c r="R829" s="685"/>
      <c r="S829" s="47" t="s">
        <v>9991</v>
      </c>
      <c r="T829" s="4"/>
      <c r="U829" s="8" t="s">
        <v>12</v>
      </c>
      <c r="V829" s="8"/>
    </row>
    <row r="830" spans="1:22" s="9" customFormat="1" ht="58.5" thickBot="1">
      <c r="A830" s="1" t="s">
        <v>1823</v>
      </c>
      <c r="B830" s="2" t="s">
        <v>1870</v>
      </c>
      <c r="C830" s="181" t="s">
        <v>9988</v>
      </c>
      <c r="D830" s="181" t="s">
        <v>9966</v>
      </c>
      <c r="E830" s="181" t="s">
        <v>9992</v>
      </c>
      <c r="F830" s="422" t="s">
        <v>446</v>
      </c>
      <c r="G830" s="422" t="s">
        <v>536</v>
      </c>
      <c r="H830" s="422" t="s">
        <v>1087</v>
      </c>
      <c r="I830" s="12" t="s">
        <v>124</v>
      </c>
      <c r="J830" s="181" t="s">
        <v>2812</v>
      </c>
      <c r="K830" s="47"/>
      <c r="L830" s="47" t="s">
        <v>9990</v>
      </c>
      <c r="M830" s="47">
        <v>35785306</v>
      </c>
      <c r="N830" s="1158">
        <v>45205</v>
      </c>
      <c r="O830" s="47">
        <v>2023</v>
      </c>
      <c r="P830" s="47">
        <v>2023</v>
      </c>
      <c r="Q830" s="1135">
        <v>6325</v>
      </c>
      <c r="R830" s="432" t="s">
        <v>9993</v>
      </c>
      <c r="S830" s="47" t="s">
        <v>9991</v>
      </c>
      <c r="T830" s="4"/>
      <c r="U830" s="8" t="s">
        <v>12</v>
      </c>
      <c r="V830" s="8"/>
    </row>
    <row r="831" spans="1:22" s="9" customFormat="1" ht="63" thickBot="1">
      <c r="A831" s="1" t="s">
        <v>1823</v>
      </c>
      <c r="B831" s="2" t="s">
        <v>1870</v>
      </c>
      <c r="C831" s="181" t="s">
        <v>9994</v>
      </c>
      <c r="D831" s="181" t="s">
        <v>9995</v>
      </c>
      <c r="E831" s="181" t="s">
        <v>9996</v>
      </c>
      <c r="F831" s="422" t="s">
        <v>47</v>
      </c>
      <c r="G831" s="422" t="s">
        <v>48</v>
      </c>
      <c r="H831" s="422" t="s">
        <v>6661</v>
      </c>
      <c r="I831" s="12" t="s">
        <v>50</v>
      </c>
      <c r="J831" s="181" t="s">
        <v>2812</v>
      </c>
      <c r="K831" s="47"/>
      <c r="L831" s="47" t="s">
        <v>9997</v>
      </c>
      <c r="M831" s="47">
        <v>36631124</v>
      </c>
      <c r="N831" s="1158">
        <v>45400</v>
      </c>
      <c r="O831" s="47">
        <v>2024</v>
      </c>
      <c r="P831" s="47">
        <v>2024</v>
      </c>
      <c r="Q831" s="1135">
        <v>24475</v>
      </c>
      <c r="R831" s="685"/>
      <c r="S831" s="47" t="s">
        <v>9998</v>
      </c>
      <c r="T831" s="4"/>
      <c r="U831" s="8" t="s">
        <v>12</v>
      </c>
      <c r="V831" s="8"/>
    </row>
    <row r="832" spans="1:22" s="9" customFormat="1" ht="63" thickBot="1">
      <c r="A832" s="1" t="s">
        <v>1823</v>
      </c>
      <c r="B832" s="2" t="s">
        <v>1870</v>
      </c>
      <c r="C832" s="181" t="s">
        <v>9999</v>
      </c>
      <c r="D832" s="181" t="s">
        <v>9995</v>
      </c>
      <c r="E832" s="181" t="s">
        <v>10000</v>
      </c>
      <c r="F832" s="422" t="s">
        <v>47</v>
      </c>
      <c r="G832" s="422" t="s">
        <v>48</v>
      </c>
      <c r="H832" s="422" t="s">
        <v>6661</v>
      </c>
      <c r="I832" s="12" t="s">
        <v>50</v>
      </c>
      <c r="J832" s="181" t="s">
        <v>2812</v>
      </c>
      <c r="K832" s="47"/>
      <c r="L832" s="47" t="s">
        <v>9997</v>
      </c>
      <c r="M832" s="47">
        <v>36631124</v>
      </c>
      <c r="N832" s="1158">
        <v>45086</v>
      </c>
      <c r="O832" s="47">
        <v>2023</v>
      </c>
      <c r="P832" s="47">
        <v>2023</v>
      </c>
      <c r="Q832" s="1135">
        <v>20550</v>
      </c>
      <c r="R832" s="432" t="s">
        <v>10001</v>
      </c>
      <c r="S832" s="47" t="s">
        <v>9998</v>
      </c>
      <c r="T832" s="4"/>
      <c r="U832" s="8" t="s">
        <v>12</v>
      </c>
      <c r="V832" s="8"/>
    </row>
    <row r="833" spans="1:22" s="9" customFormat="1" ht="58.5" thickBot="1">
      <c r="A833" s="1" t="s">
        <v>1823</v>
      </c>
      <c r="B833" s="2" t="s">
        <v>1870</v>
      </c>
      <c r="C833" s="181" t="s">
        <v>10002</v>
      </c>
      <c r="D833" s="181" t="s">
        <v>10003</v>
      </c>
      <c r="E833" s="181" t="s">
        <v>10004</v>
      </c>
      <c r="F833" s="422" t="s">
        <v>446</v>
      </c>
      <c r="G833" s="422" t="s">
        <v>536</v>
      </c>
      <c r="H833" s="422" t="s">
        <v>537</v>
      </c>
      <c r="I833" s="12" t="s">
        <v>124</v>
      </c>
      <c r="J833" s="181" t="s">
        <v>2812</v>
      </c>
      <c r="K833" s="47"/>
      <c r="L833" s="47" t="s">
        <v>10005</v>
      </c>
      <c r="M833" s="47">
        <v>45911525</v>
      </c>
      <c r="N833" s="1158">
        <v>45391</v>
      </c>
      <c r="O833" s="47">
        <v>2024</v>
      </c>
      <c r="P833" s="47">
        <v>2024</v>
      </c>
      <c r="Q833" s="1135">
        <v>4800</v>
      </c>
      <c r="R833" s="685"/>
      <c r="S833" s="47" t="s">
        <v>10006</v>
      </c>
      <c r="T833" s="4"/>
      <c r="U833" s="8" t="s">
        <v>12</v>
      </c>
      <c r="V833" s="8"/>
    </row>
    <row r="834" spans="1:22" s="9" customFormat="1" ht="63" thickBot="1">
      <c r="A834" s="1" t="s">
        <v>1823</v>
      </c>
      <c r="B834" s="2" t="s">
        <v>1870</v>
      </c>
      <c r="C834" s="181" t="s">
        <v>10007</v>
      </c>
      <c r="D834" s="181" t="s">
        <v>10008</v>
      </c>
      <c r="E834" s="181" t="s">
        <v>10009</v>
      </c>
      <c r="F834" s="422" t="s">
        <v>446</v>
      </c>
      <c r="G834" s="422" t="s">
        <v>536</v>
      </c>
      <c r="H834" s="422" t="s">
        <v>537</v>
      </c>
      <c r="I834" s="12" t="s">
        <v>124</v>
      </c>
      <c r="J834" s="181" t="s">
        <v>2812</v>
      </c>
      <c r="K834" s="47"/>
      <c r="L834" s="47" t="s">
        <v>10010</v>
      </c>
      <c r="M834" s="47">
        <v>31405851</v>
      </c>
      <c r="N834" s="1158">
        <v>45545</v>
      </c>
      <c r="O834" s="47">
        <v>2024</v>
      </c>
      <c r="P834" s="47">
        <v>2025</v>
      </c>
      <c r="Q834" s="1135">
        <v>14400</v>
      </c>
      <c r="R834" s="685"/>
      <c r="S834" s="47" t="s">
        <v>10011</v>
      </c>
      <c r="T834" s="4"/>
      <c r="U834" s="8" t="s">
        <v>12</v>
      </c>
      <c r="V834" s="8"/>
    </row>
    <row r="835" spans="1:22" s="9" customFormat="1" ht="125.5" thickBot="1">
      <c r="A835" s="1" t="s">
        <v>1823</v>
      </c>
      <c r="B835" s="2" t="s">
        <v>1870</v>
      </c>
      <c r="C835" s="47" t="s">
        <v>10012</v>
      </c>
      <c r="D835" s="47" t="s">
        <v>9735</v>
      </c>
      <c r="E835" s="181" t="s">
        <v>10013</v>
      </c>
      <c r="F835" s="422" t="s">
        <v>446</v>
      </c>
      <c r="G835" s="422" t="s">
        <v>536</v>
      </c>
      <c r="H835" s="422" t="s">
        <v>1087</v>
      </c>
      <c r="I835" s="12" t="s">
        <v>124</v>
      </c>
      <c r="J835" s="181" t="s">
        <v>2812</v>
      </c>
      <c r="K835" s="47"/>
      <c r="L835" s="47" t="s">
        <v>9990</v>
      </c>
      <c r="M835" s="47">
        <v>35785306</v>
      </c>
      <c r="N835" s="1158">
        <v>45014</v>
      </c>
      <c r="O835" s="47">
        <v>2023</v>
      </c>
      <c r="P835" s="47">
        <v>2025</v>
      </c>
      <c r="Q835" s="1135">
        <v>12144</v>
      </c>
      <c r="R835" s="685"/>
      <c r="S835" s="47" t="s">
        <v>10014</v>
      </c>
      <c r="T835" s="4"/>
      <c r="U835" s="8" t="s">
        <v>12</v>
      </c>
      <c r="V835" s="8"/>
    </row>
    <row r="836" spans="1:22" s="9" customFormat="1" ht="125.5" thickBot="1">
      <c r="A836" s="1" t="s">
        <v>1823</v>
      </c>
      <c r="B836" s="2" t="s">
        <v>1870</v>
      </c>
      <c r="C836" s="47" t="s">
        <v>10012</v>
      </c>
      <c r="D836" s="47" t="s">
        <v>9735</v>
      </c>
      <c r="E836" s="181" t="s">
        <v>10015</v>
      </c>
      <c r="F836" s="422" t="s">
        <v>446</v>
      </c>
      <c r="G836" s="422" t="s">
        <v>536</v>
      </c>
      <c r="H836" s="422" t="s">
        <v>1087</v>
      </c>
      <c r="I836" s="12" t="s">
        <v>124</v>
      </c>
      <c r="J836" s="181" t="s">
        <v>2812</v>
      </c>
      <c r="K836" s="47"/>
      <c r="L836" s="47" t="s">
        <v>9990</v>
      </c>
      <c r="M836" s="47">
        <v>35785306</v>
      </c>
      <c r="N836" s="1158">
        <v>45014</v>
      </c>
      <c r="O836" s="47">
        <v>2023</v>
      </c>
      <c r="P836" s="47">
        <v>2025</v>
      </c>
      <c r="Q836" s="1135">
        <v>1518</v>
      </c>
      <c r="R836" s="685"/>
      <c r="S836" s="47" t="s">
        <v>10014</v>
      </c>
      <c r="T836" s="4"/>
      <c r="U836" s="8" t="s">
        <v>12</v>
      </c>
      <c r="V836" s="8"/>
    </row>
    <row r="837" spans="1:22" s="9" customFormat="1" ht="75.5" thickBot="1">
      <c r="A837" s="1" t="s">
        <v>1823</v>
      </c>
      <c r="B837" s="2" t="s">
        <v>1870</v>
      </c>
      <c r="C837" s="47" t="s">
        <v>10016</v>
      </c>
      <c r="D837" s="47" t="s">
        <v>9735</v>
      </c>
      <c r="E837" s="181" t="s">
        <v>10017</v>
      </c>
      <c r="F837" s="422" t="s">
        <v>446</v>
      </c>
      <c r="G837" s="422" t="s">
        <v>536</v>
      </c>
      <c r="H837" s="422" t="s">
        <v>1087</v>
      </c>
      <c r="I837" s="12" t="s">
        <v>124</v>
      </c>
      <c r="J837" s="181" t="s">
        <v>2812</v>
      </c>
      <c r="K837" s="47"/>
      <c r="L837" s="47" t="s">
        <v>10018</v>
      </c>
      <c r="M837" s="47">
        <v>17055270</v>
      </c>
      <c r="N837" s="1158">
        <v>45517</v>
      </c>
      <c r="O837" s="47">
        <v>2024</v>
      </c>
      <c r="P837" s="47">
        <v>2024</v>
      </c>
      <c r="Q837" s="1135">
        <v>8636</v>
      </c>
      <c r="R837" s="685"/>
      <c r="S837" s="47" t="s">
        <v>10019</v>
      </c>
      <c r="T837" s="4"/>
      <c r="U837" s="8" t="s">
        <v>12</v>
      </c>
      <c r="V837" s="8"/>
    </row>
    <row r="838" spans="1:22" s="9" customFormat="1" ht="138" thickBot="1">
      <c r="A838" s="1" t="s">
        <v>1823</v>
      </c>
      <c r="B838" s="2" t="s">
        <v>1870</v>
      </c>
      <c r="C838" s="47" t="s">
        <v>10020</v>
      </c>
      <c r="D838" s="1159" t="s">
        <v>9966</v>
      </c>
      <c r="E838" s="181" t="s">
        <v>10021</v>
      </c>
      <c r="F838" s="422" t="s">
        <v>446</v>
      </c>
      <c r="G838" s="422" t="s">
        <v>536</v>
      </c>
      <c r="H838" s="422" t="s">
        <v>1087</v>
      </c>
      <c r="I838" s="12" t="s">
        <v>124</v>
      </c>
      <c r="J838" s="181" t="s">
        <v>2812</v>
      </c>
      <c r="K838" s="47"/>
      <c r="L838" s="47" t="s">
        <v>10022</v>
      </c>
      <c r="M838" s="47">
        <v>30779022</v>
      </c>
      <c r="N838" s="1158">
        <v>45449</v>
      </c>
      <c r="O838" s="47">
        <v>2024</v>
      </c>
      <c r="P838" s="47">
        <v>2024</v>
      </c>
      <c r="Q838" s="1135">
        <v>2000</v>
      </c>
      <c r="R838" s="685"/>
      <c r="S838" s="47" t="s">
        <v>10023</v>
      </c>
      <c r="T838" s="4"/>
      <c r="U838" s="8" t="s">
        <v>12</v>
      </c>
      <c r="V838" s="8"/>
    </row>
    <row r="839" spans="1:22" s="9" customFormat="1" ht="100.5" thickBot="1">
      <c r="A839" s="1" t="s">
        <v>1823</v>
      </c>
      <c r="B839" s="2" t="s">
        <v>1882</v>
      </c>
      <c r="C839" s="181" t="s">
        <v>10024</v>
      </c>
      <c r="D839" s="181" t="s">
        <v>10025</v>
      </c>
      <c r="E839" s="181" t="s">
        <v>10026</v>
      </c>
      <c r="F839" s="422" t="s">
        <v>446</v>
      </c>
      <c r="G839" s="422" t="s">
        <v>717</v>
      </c>
      <c r="H839" s="422" t="s">
        <v>717</v>
      </c>
      <c r="I839" s="12" t="s">
        <v>124</v>
      </c>
      <c r="J839" s="181" t="s">
        <v>10027</v>
      </c>
      <c r="K839" s="47"/>
      <c r="L839" s="47" t="s">
        <v>10028</v>
      </c>
      <c r="M839" s="54" t="s">
        <v>10029</v>
      </c>
      <c r="N839" s="451">
        <v>45039</v>
      </c>
      <c r="O839" s="54">
        <v>2023</v>
      </c>
      <c r="P839" s="54">
        <v>2023</v>
      </c>
      <c r="Q839" s="1135">
        <v>3000</v>
      </c>
      <c r="R839" s="432" t="s">
        <v>1856</v>
      </c>
      <c r="S839" s="47" t="s">
        <v>10030</v>
      </c>
      <c r="T839" s="4"/>
      <c r="U839" s="8" t="s">
        <v>12</v>
      </c>
      <c r="V839" s="8"/>
    </row>
    <row r="840" spans="1:22" s="9" customFormat="1" ht="100.5" thickBot="1">
      <c r="A840" s="1" t="s">
        <v>1823</v>
      </c>
      <c r="B840" s="1160" t="s">
        <v>1909</v>
      </c>
      <c r="C840" s="47" t="s">
        <v>10031</v>
      </c>
      <c r="D840" s="47" t="s">
        <v>9607</v>
      </c>
      <c r="E840" s="181" t="s">
        <v>10032</v>
      </c>
      <c r="F840" s="422" t="s">
        <v>446</v>
      </c>
      <c r="G840" s="422" t="s">
        <v>457</v>
      </c>
      <c r="H840" s="422" t="s">
        <v>3512</v>
      </c>
      <c r="I840" s="12" t="s">
        <v>459</v>
      </c>
      <c r="J840" s="181" t="s">
        <v>2812</v>
      </c>
      <c r="K840" s="47" t="s">
        <v>9597</v>
      </c>
      <c r="L840" s="47" t="s">
        <v>10033</v>
      </c>
      <c r="M840" s="47">
        <v>44165889</v>
      </c>
      <c r="N840" s="1158">
        <v>45294</v>
      </c>
      <c r="O840" s="47">
        <v>2024</v>
      </c>
      <c r="P840" s="47">
        <v>2024</v>
      </c>
      <c r="Q840" s="1161">
        <v>9400</v>
      </c>
      <c r="R840" s="685"/>
      <c r="S840" s="47" t="s">
        <v>10034</v>
      </c>
      <c r="T840" s="4"/>
      <c r="U840" s="8" t="s">
        <v>12</v>
      </c>
      <c r="V840" s="8"/>
    </row>
    <row r="841" spans="1:22" s="9" customFormat="1" ht="50.5" thickBot="1">
      <c r="A841" s="1" t="s">
        <v>1823</v>
      </c>
      <c r="B841" s="1160" t="s">
        <v>1909</v>
      </c>
      <c r="C841" s="47" t="s">
        <v>10035</v>
      </c>
      <c r="D841" s="47" t="s">
        <v>9723</v>
      </c>
      <c r="E841" s="181" t="s">
        <v>10036</v>
      </c>
      <c r="F841" s="422" t="s">
        <v>446</v>
      </c>
      <c r="G841" s="422" t="s">
        <v>457</v>
      </c>
      <c r="H841" s="422" t="s">
        <v>458</v>
      </c>
      <c r="I841" s="12" t="s">
        <v>459</v>
      </c>
      <c r="J841" s="181" t="s">
        <v>2812</v>
      </c>
      <c r="K841" s="47" t="s">
        <v>9597</v>
      </c>
      <c r="L841" s="47" t="s">
        <v>10037</v>
      </c>
      <c r="M841" s="47">
        <v>36416291</v>
      </c>
      <c r="N841" s="1158">
        <v>45341</v>
      </c>
      <c r="O841" s="47">
        <v>2024</v>
      </c>
      <c r="P841" s="47">
        <v>2024</v>
      </c>
      <c r="Q841" s="1161">
        <v>1350</v>
      </c>
      <c r="R841" s="685"/>
      <c r="S841" s="47" t="s">
        <v>10038</v>
      </c>
      <c r="T841" s="4"/>
      <c r="U841" s="8" t="s">
        <v>12</v>
      </c>
      <c r="V841" s="8"/>
    </row>
    <row r="842" spans="1:22" s="9" customFormat="1" ht="100.5" thickBot="1">
      <c r="A842" s="1" t="s">
        <v>1823</v>
      </c>
      <c r="B842" s="1162" t="s">
        <v>1909</v>
      </c>
      <c r="C842" s="1159" t="s">
        <v>10039</v>
      </c>
      <c r="D842" s="1159" t="s">
        <v>9688</v>
      </c>
      <c r="E842" s="1163" t="s">
        <v>10040</v>
      </c>
      <c r="F842" s="422" t="s">
        <v>446</v>
      </c>
      <c r="G842" s="422" t="s">
        <v>457</v>
      </c>
      <c r="H842" s="422" t="s">
        <v>458</v>
      </c>
      <c r="I842" s="12" t="s">
        <v>459</v>
      </c>
      <c r="J842" s="181" t="s">
        <v>2812</v>
      </c>
      <c r="K842" s="1159" t="s">
        <v>9597</v>
      </c>
      <c r="L842" s="1159" t="s">
        <v>5346</v>
      </c>
      <c r="M842" s="1159">
        <v>31333320</v>
      </c>
      <c r="N842" s="1164">
        <v>45293</v>
      </c>
      <c r="O842" s="1159">
        <v>2024</v>
      </c>
      <c r="P842" s="1159">
        <v>2024</v>
      </c>
      <c r="Q842" s="1161">
        <v>2200</v>
      </c>
      <c r="R842" s="685"/>
      <c r="S842" s="47" t="s">
        <v>10041</v>
      </c>
      <c r="T842" s="4"/>
      <c r="U842" s="8" t="s">
        <v>12</v>
      </c>
      <c r="V842" s="8"/>
    </row>
    <row r="843" spans="1:22" s="9" customFormat="1" ht="50.5" thickBot="1">
      <c r="A843" s="1" t="s">
        <v>1823</v>
      </c>
      <c r="B843" s="1165" t="s">
        <v>1909</v>
      </c>
      <c r="C843" s="1150" t="s">
        <v>10042</v>
      </c>
      <c r="D843" s="1150" t="s">
        <v>10043</v>
      </c>
      <c r="E843" s="1151" t="s">
        <v>10044</v>
      </c>
      <c r="F843" s="422" t="s">
        <v>446</v>
      </c>
      <c r="G843" s="422" t="s">
        <v>457</v>
      </c>
      <c r="H843" s="422" t="s">
        <v>476</v>
      </c>
      <c r="I843" s="12" t="s">
        <v>459</v>
      </c>
      <c r="J843" s="1166" t="s">
        <v>2812</v>
      </c>
      <c r="K843" s="1150" t="s">
        <v>9597</v>
      </c>
      <c r="L843" s="1150" t="s">
        <v>10045</v>
      </c>
      <c r="M843" s="1150">
        <v>31615716</v>
      </c>
      <c r="N843" s="1167">
        <v>45316</v>
      </c>
      <c r="O843" s="1150">
        <v>2024</v>
      </c>
      <c r="P843" s="1150">
        <v>2024</v>
      </c>
      <c r="Q843" s="1161">
        <v>2500</v>
      </c>
      <c r="R843" s="685"/>
      <c r="S843" s="47" t="s">
        <v>10046</v>
      </c>
      <c r="T843" s="4"/>
      <c r="U843" s="8" t="s">
        <v>12</v>
      </c>
      <c r="V843" s="8"/>
    </row>
    <row r="844" spans="1:22" s="9" customFormat="1" ht="63" thickBot="1">
      <c r="A844" s="1" t="s">
        <v>1823</v>
      </c>
      <c r="B844" s="1165" t="s">
        <v>1909</v>
      </c>
      <c r="C844" s="1150" t="s">
        <v>10047</v>
      </c>
      <c r="D844" s="1150" t="s">
        <v>9723</v>
      </c>
      <c r="E844" s="1151" t="s">
        <v>10048</v>
      </c>
      <c r="F844" s="422" t="s">
        <v>446</v>
      </c>
      <c r="G844" s="422" t="s">
        <v>457</v>
      </c>
      <c r="H844" s="422" t="s">
        <v>458</v>
      </c>
      <c r="I844" s="12" t="s">
        <v>459</v>
      </c>
      <c r="J844" s="1166" t="s">
        <v>2812</v>
      </c>
      <c r="K844" s="1150" t="s">
        <v>9597</v>
      </c>
      <c r="L844" s="1150" t="s">
        <v>10037</v>
      </c>
      <c r="M844" s="1150">
        <v>36416291</v>
      </c>
      <c r="N844" s="1167">
        <v>45348</v>
      </c>
      <c r="O844" s="1150">
        <v>2024</v>
      </c>
      <c r="P844" s="1150">
        <v>2024</v>
      </c>
      <c r="Q844" s="1161">
        <v>3500</v>
      </c>
      <c r="R844" s="685"/>
      <c r="S844" s="47" t="s">
        <v>10049</v>
      </c>
      <c r="T844" s="4"/>
      <c r="U844" s="8" t="s">
        <v>12</v>
      </c>
      <c r="V844" s="8"/>
    </row>
    <row r="845" spans="1:22" s="9" customFormat="1" ht="75.5" thickBot="1">
      <c r="A845" s="1" t="s">
        <v>1823</v>
      </c>
      <c r="B845" s="1165" t="s">
        <v>1909</v>
      </c>
      <c r="C845" s="1150" t="s">
        <v>10050</v>
      </c>
      <c r="D845" s="1150" t="s">
        <v>9673</v>
      </c>
      <c r="E845" s="1151" t="s">
        <v>10051</v>
      </c>
      <c r="F845" s="422" t="s">
        <v>446</v>
      </c>
      <c r="G845" s="422" t="s">
        <v>457</v>
      </c>
      <c r="H845" s="422" t="s">
        <v>3512</v>
      </c>
      <c r="I845" s="12" t="s">
        <v>459</v>
      </c>
      <c r="J845" s="1166" t="s">
        <v>2812</v>
      </c>
      <c r="K845" s="1150" t="s">
        <v>9597</v>
      </c>
      <c r="L845" s="1150" t="s">
        <v>10052</v>
      </c>
      <c r="M845" s="1150" t="s">
        <v>9597</v>
      </c>
      <c r="N845" s="1167">
        <v>45315</v>
      </c>
      <c r="O845" s="1150">
        <v>2024</v>
      </c>
      <c r="P845" s="1150">
        <v>2024</v>
      </c>
      <c r="Q845" s="1161">
        <v>400</v>
      </c>
      <c r="R845" s="685"/>
      <c r="S845" s="47" t="s">
        <v>10053</v>
      </c>
      <c r="T845" s="4"/>
      <c r="U845" s="8" t="s">
        <v>12</v>
      </c>
      <c r="V845" s="8"/>
    </row>
    <row r="846" spans="1:22" s="9" customFormat="1" ht="88" thickBot="1">
      <c r="A846" s="1" t="s">
        <v>1823</v>
      </c>
      <c r="B846" s="1165" t="s">
        <v>1909</v>
      </c>
      <c r="C846" s="1150" t="s">
        <v>10054</v>
      </c>
      <c r="D846" s="1150" t="s">
        <v>9728</v>
      </c>
      <c r="E846" s="1151" t="s">
        <v>10055</v>
      </c>
      <c r="F846" s="422" t="s">
        <v>446</v>
      </c>
      <c r="G846" s="422" t="s">
        <v>457</v>
      </c>
      <c r="H846" s="422" t="s">
        <v>3512</v>
      </c>
      <c r="I846" s="12" t="s">
        <v>459</v>
      </c>
      <c r="J846" s="1166" t="s">
        <v>3540</v>
      </c>
      <c r="K846" s="1150" t="s">
        <v>9597</v>
      </c>
      <c r="L846" s="1150" t="s">
        <v>10056</v>
      </c>
      <c r="M846" s="1150">
        <v>45711810</v>
      </c>
      <c r="N846" s="1167">
        <v>45612</v>
      </c>
      <c r="O846" s="1150">
        <v>2024</v>
      </c>
      <c r="P846" s="1150">
        <v>2024</v>
      </c>
      <c r="Q846" s="1161">
        <v>4790</v>
      </c>
      <c r="R846" s="685"/>
      <c r="S846" s="47" t="s">
        <v>10057</v>
      </c>
      <c r="T846" s="4"/>
      <c r="U846" s="8" t="s">
        <v>12</v>
      </c>
      <c r="V846" s="8"/>
    </row>
    <row r="847" spans="1:22" s="9" customFormat="1" ht="63" thickBot="1">
      <c r="A847" s="1" t="s">
        <v>1823</v>
      </c>
      <c r="B847" s="1165" t="s">
        <v>1909</v>
      </c>
      <c r="C847" s="1150" t="s">
        <v>10058</v>
      </c>
      <c r="D847" s="1150" t="s">
        <v>9728</v>
      </c>
      <c r="E847" s="1151" t="s">
        <v>10059</v>
      </c>
      <c r="F847" s="422" t="s">
        <v>446</v>
      </c>
      <c r="G847" s="422" t="s">
        <v>457</v>
      </c>
      <c r="H847" s="422" t="s">
        <v>3512</v>
      </c>
      <c r="I847" s="12" t="s">
        <v>459</v>
      </c>
      <c r="J847" s="1166" t="s">
        <v>2812</v>
      </c>
      <c r="K847" s="1150" t="s">
        <v>9597</v>
      </c>
      <c r="L847" s="1150" t="s">
        <v>10060</v>
      </c>
      <c r="M847" s="1150">
        <v>31593313</v>
      </c>
      <c r="N847" s="1167">
        <v>45345</v>
      </c>
      <c r="O847" s="1150">
        <v>2024</v>
      </c>
      <c r="P847" s="1150">
        <v>2024</v>
      </c>
      <c r="Q847" s="1161">
        <v>1500</v>
      </c>
      <c r="R847" s="685"/>
      <c r="S847" s="47" t="s">
        <v>10061</v>
      </c>
      <c r="T847" s="4"/>
      <c r="U847" s="8" t="s">
        <v>12</v>
      </c>
      <c r="V847" s="8"/>
    </row>
    <row r="848" spans="1:22" s="9" customFormat="1" ht="63" thickBot="1">
      <c r="A848" s="1" t="s">
        <v>1823</v>
      </c>
      <c r="B848" s="1165" t="s">
        <v>1909</v>
      </c>
      <c r="C848" s="1150" t="s">
        <v>10062</v>
      </c>
      <c r="D848" s="1150" t="s">
        <v>9728</v>
      </c>
      <c r="E848" s="1151" t="s">
        <v>10063</v>
      </c>
      <c r="F848" s="422" t="s">
        <v>446</v>
      </c>
      <c r="G848" s="422" t="s">
        <v>457</v>
      </c>
      <c r="H848" s="422" t="s">
        <v>3512</v>
      </c>
      <c r="I848" s="12" t="s">
        <v>459</v>
      </c>
      <c r="J848" s="1166" t="s">
        <v>2812</v>
      </c>
      <c r="K848" s="1150" t="s">
        <v>9597</v>
      </c>
      <c r="L848" s="1150" t="s">
        <v>10056</v>
      </c>
      <c r="M848" s="1150">
        <v>45711810</v>
      </c>
      <c r="N848" s="1167">
        <v>45357</v>
      </c>
      <c r="O848" s="1150">
        <v>2024</v>
      </c>
      <c r="P848" s="1150">
        <v>2024</v>
      </c>
      <c r="Q848" s="1161">
        <v>1250</v>
      </c>
      <c r="R848" s="685"/>
      <c r="S848" s="47" t="s">
        <v>10064</v>
      </c>
      <c r="T848" s="4"/>
      <c r="U848" s="8" t="s">
        <v>12</v>
      </c>
      <c r="V848" s="8"/>
    </row>
    <row r="849" spans="1:22" s="9" customFormat="1" ht="50.5" thickBot="1">
      <c r="A849" s="1" t="s">
        <v>1823</v>
      </c>
      <c r="B849" s="1165" t="s">
        <v>1909</v>
      </c>
      <c r="C849" s="1150" t="s">
        <v>10065</v>
      </c>
      <c r="D849" s="1150" t="s">
        <v>9723</v>
      </c>
      <c r="E849" s="1151" t="s">
        <v>10066</v>
      </c>
      <c r="F849" s="422" t="s">
        <v>446</v>
      </c>
      <c r="G849" s="422" t="s">
        <v>457</v>
      </c>
      <c r="H849" s="422" t="s">
        <v>458</v>
      </c>
      <c r="I849" s="12" t="s">
        <v>459</v>
      </c>
      <c r="J849" s="1166" t="s">
        <v>2812</v>
      </c>
      <c r="K849" s="1150" t="s">
        <v>9597</v>
      </c>
      <c r="L849" s="1150" t="s">
        <v>10037</v>
      </c>
      <c r="M849" s="1150">
        <v>36416291</v>
      </c>
      <c r="N849" s="1167">
        <v>45359</v>
      </c>
      <c r="O849" s="1150">
        <v>2024</v>
      </c>
      <c r="P849" s="1150">
        <v>2024</v>
      </c>
      <c r="Q849" s="1161">
        <v>1200</v>
      </c>
      <c r="R849" s="685"/>
      <c r="S849" s="47" t="s">
        <v>10067</v>
      </c>
      <c r="T849" s="4"/>
      <c r="U849" s="8" t="s">
        <v>12</v>
      </c>
      <c r="V849" s="8"/>
    </row>
    <row r="850" spans="1:22" s="9" customFormat="1" ht="125.5" thickBot="1">
      <c r="A850" s="1" t="s">
        <v>1823</v>
      </c>
      <c r="B850" s="1165" t="s">
        <v>1909</v>
      </c>
      <c r="C850" s="1150" t="s">
        <v>10068</v>
      </c>
      <c r="D850" s="1150" t="s">
        <v>9655</v>
      </c>
      <c r="E850" s="1151" t="s">
        <v>10069</v>
      </c>
      <c r="F850" s="422" t="s">
        <v>446</v>
      </c>
      <c r="G850" s="422" t="s">
        <v>457</v>
      </c>
      <c r="H850" s="422" t="s">
        <v>458</v>
      </c>
      <c r="I850" s="12" t="s">
        <v>459</v>
      </c>
      <c r="J850" s="1166" t="s">
        <v>2812</v>
      </c>
      <c r="K850" s="1150" t="s">
        <v>9597</v>
      </c>
      <c r="L850" s="1150" t="s">
        <v>10070</v>
      </c>
      <c r="M850" s="1150">
        <v>694142</v>
      </c>
      <c r="N850" s="1167">
        <v>45370</v>
      </c>
      <c r="O850" s="1150">
        <v>2024</v>
      </c>
      <c r="P850" s="1150">
        <v>2024</v>
      </c>
      <c r="Q850" s="1161">
        <v>6500</v>
      </c>
      <c r="R850" s="685"/>
      <c r="S850" s="47" t="s">
        <v>10071</v>
      </c>
      <c r="T850" s="4"/>
      <c r="U850" s="8" t="s">
        <v>12</v>
      </c>
      <c r="V850" s="8"/>
    </row>
    <row r="851" spans="1:22" s="9" customFormat="1" ht="50.5" thickBot="1">
      <c r="A851" s="1" t="s">
        <v>1823</v>
      </c>
      <c r="B851" s="1165" t="s">
        <v>1909</v>
      </c>
      <c r="C851" s="1150" t="s">
        <v>10072</v>
      </c>
      <c r="D851" s="1150" t="s">
        <v>9695</v>
      </c>
      <c r="E851" s="1151" t="s">
        <v>10073</v>
      </c>
      <c r="F851" s="422" t="s">
        <v>446</v>
      </c>
      <c r="G851" s="422" t="s">
        <v>457</v>
      </c>
      <c r="H851" s="422" t="s">
        <v>458</v>
      </c>
      <c r="I851" s="12" t="s">
        <v>459</v>
      </c>
      <c r="J851" s="1166" t="s">
        <v>2812</v>
      </c>
      <c r="K851" s="1150" t="s">
        <v>9597</v>
      </c>
      <c r="L851" s="1150" t="s">
        <v>10074</v>
      </c>
      <c r="M851" s="1150">
        <v>35727951</v>
      </c>
      <c r="N851" s="1167">
        <v>45351</v>
      </c>
      <c r="O851" s="1150">
        <v>2024</v>
      </c>
      <c r="P851" s="1150">
        <v>2024</v>
      </c>
      <c r="Q851" s="1161">
        <v>2220</v>
      </c>
      <c r="R851" s="685"/>
      <c r="S851" s="47" t="s">
        <v>10075</v>
      </c>
      <c r="T851" s="4"/>
      <c r="U851" s="8" t="s">
        <v>12</v>
      </c>
      <c r="V851" s="8"/>
    </row>
    <row r="852" spans="1:22" s="9" customFormat="1" ht="63" thickBot="1">
      <c r="A852" s="1" t="s">
        <v>1823</v>
      </c>
      <c r="B852" s="1165" t="s">
        <v>1909</v>
      </c>
      <c r="C852" s="1150" t="s">
        <v>10076</v>
      </c>
      <c r="D852" s="1150" t="s">
        <v>9607</v>
      </c>
      <c r="E852" s="1151" t="s">
        <v>10077</v>
      </c>
      <c r="F852" s="422" t="s">
        <v>446</v>
      </c>
      <c r="G852" s="422" t="s">
        <v>457</v>
      </c>
      <c r="H852" s="422" t="s">
        <v>458</v>
      </c>
      <c r="I852" s="12" t="s">
        <v>459</v>
      </c>
      <c r="J852" s="1166" t="s">
        <v>2812</v>
      </c>
      <c r="K852" s="1150" t="s">
        <v>9597</v>
      </c>
      <c r="L852" s="1150" t="s">
        <v>5346</v>
      </c>
      <c r="M852" s="1150">
        <v>31333320</v>
      </c>
      <c r="N852" s="1167">
        <v>45378</v>
      </c>
      <c r="O852" s="1150">
        <v>2024</v>
      </c>
      <c r="P852" s="1150">
        <v>2024</v>
      </c>
      <c r="Q852" s="1161">
        <v>4000</v>
      </c>
      <c r="R852" s="685"/>
      <c r="S852" s="47" t="s">
        <v>10078</v>
      </c>
      <c r="T852" s="4"/>
      <c r="U852" s="8" t="s">
        <v>12</v>
      </c>
      <c r="V852" s="8"/>
    </row>
    <row r="853" spans="1:22" s="9" customFormat="1" ht="63" thickBot="1">
      <c r="A853" s="1" t="s">
        <v>1823</v>
      </c>
      <c r="B853" s="1165" t="s">
        <v>1909</v>
      </c>
      <c r="C853" s="1150" t="s">
        <v>10079</v>
      </c>
      <c r="D853" s="1150" t="s">
        <v>9695</v>
      </c>
      <c r="E853" s="1151" t="s">
        <v>10080</v>
      </c>
      <c r="F853" s="422" t="s">
        <v>446</v>
      </c>
      <c r="G853" s="422" t="s">
        <v>457</v>
      </c>
      <c r="H853" s="422" t="s">
        <v>458</v>
      </c>
      <c r="I853" s="12" t="s">
        <v>459</v>
      </c>
      <c r="J853" s="1166" t="s">
        <v>2812</v>
      </c>
      <c r="K853" s="1150" t="s">
        <v>9597</v>
      </c>
      <c r="L853" s="1150" t="s">
        <v>10081</v>
      </c>
      <c r="M853" s="1150">
        <v>36022047</v>
      </c>
      <c r="N853" s="1167">
        <v>45385</v>
      </c>
      <c r="O853" s="1150">
        <v>2024</v>
      </c>
      <c r="P853" s="1150">
        <v>2024</v>
      </c>
      <c r="Q853" s="1161">
        <v>8330</v>
      </c>
      <c r="R853" s="685"/>
      <c r="S853" s="47" t="s">
        <v>10082</v>
      </c>
      <c r="T853" s="4"/>
      <c r="U853" s="8" t="s">
        <v>12</v>
      </c>
      <c r="V853" s="8"/>
    </row>
    <row r="854" spans="1:22" s="9" customFormat="1" ht="63" thickBot="1">
      <c r="A854" s="1" t="s">
        <v>1823</v>
      </c>
      <c r="B854" s="1165" t="s">
        <v>1909</v>
      </c>
      <c r="C854" s="1150" t="s">
        <v>10083</v>
      </c>
      <c r="D854" s="1150" t="s">
        <v>10043</v>
      </c>
      <c r="E854" s="1151" t="s">
        <v>10084</v>
      </c>
      <c r="F854" s="422" t="s">
        <v>446</v>
      </c>
      <c r="G854" s="422" t="s">
        <v>457</v>
      </c>
      <c r="H854" s="422" t="s">
        <v>476</v>
      </c>
      <c r="I854" s="12" t="s">
        <v>459</v>
      </c>
      <c r="J854" s="1166" t="s">
        <v>2812</v>
      </c>
      <c r="K854" s="1150" t="s">
        <v>9597</v>
      </c>
      <c r="L854" s="1150" t="s">
        <v>10085</v>
      </c>
      <c r="M854" s="1150">
        <v>31333389</v>
      </c>
      <c r="N854" s="1167">
        <v>45387</v>
      </c>
      <c r="O854" s="1150">
        <v>2024</v>
      </c>
      <c r="P854" s="1150">
        <v>2024</v>
      </c>
      <c r="Q854" s="1161">
        <v>1720</v>
      </c>
      <c r="R854" s="685"/>
      <c r="S854" s="47" t="s">
        <v>10086</v>
      </c>
      <c r="T854" s="4"/>
      <c r="U854" s="8" t="s">
        <v>12</v>
      </c>
      <c r="V854" s="8"/>
    </row>
    <row r="855" spans="1:22" s="9" customFormat="1" ht="263" thickBot="1">
      <c r="A855" s="1" t="s">
        <v>1823</v>
      </c>
      <c r="B855" s="1165" t="s">
        <v>1909</v>
      </c>
      <c r="C855" s="1150" t="s">
        <v>10087</v>
      </c>
      <c r="D855" s="1150" t="s">
        <v>10088</v>
      </c>
      <c r="E855" s="1151" t="s">
        <v>10089</v>
      </c>
      <c r="F855" s="422" t="s">
        <v>446</v>
      </c>
      <c r="G855" s="422" t="s">
        <v>457</v>
      </c>
      <c r="H855" s="422" t="s">
        <v>458</v>
      </c>
      <c r="I855" s="12" t="s">
        <v>459</v>
      </c>
      <c r="J855" s="1166" t="s">
        <v>2812</v>
      </c>
      <c r="K855" s="1150" t="s">
        <v>9597</v>
      </c>
      <c r="L855" s="1150" t="s">
        <v>10090</v>
      </c>
      <c r="M855" s="1150">
        <v>35925876</v>
      </c>
      <c r="N855" s="1167">
        <v>45393</v>
      </c>
      <c r="O855" s="1150">
        <v>2024</v>
      </c>
      <c r="P855" s="1150">
        <v>2024</v>
      </c>
      <c r="Q855" s="1161">
        <v>1470</v>
      </c>
      <c r="R855" s="685"/>
      <c r="S855" s="47" t="s">
        <v>10091</v>
      </c>
      <c r="T855" s="4"/>
      <c r="U855" s="8" t="s">
        <v>12</v>
      </c>
      <c r="V855" s="8"/>
    </row>
    <row r="856" spans="1:22" s="9" customFormat="1" ht="113" thickBot="1">
      <c r="A856" s="1" t="s">
        <v>1823</v>
      </c>
      <c r="B856" s="1165" t="s">
        <v>1909</v>
      </c>
      <c r="C856" s="1150" t="s">
        <v>10092</v>
      </c>
      <c r="D856" s="1150" t="s">
        <v>10093</v>
      </c>
      <c r="E856" s="1151" t="s">
        <v>10094</v>
      </c>
      <c r="F856" s="422" t="s">
        <v>446</v>
      </c>
      <c r="G856" s="422" t="s">
        <v>457</v>
      </c>
      <c r="H856" s="422" t="s">
        <v>3512</v>
      </c>
      <c r="I856" s="12" t="s">
        <v>459</v>
      </c>
      <c r="J856" s="1166" t="s">
        <v>2812</v>
      </c>
      <c r="K856" s="1150" t="s">
        <v>9597</v>
      </c>
      <c r="L856" s="1150" t="s">
        <v>10095</v>
      </c>
      <c r="M856" s="1150">
        <v>31560636</v>
      </c>
      <c r="N856" s="1167">
        <v>45384</v>
      </c>
      <c r="O856" s="1150">
        <v>2024</v>
      </c>
      <c r="P856" s="1150">
        <v>2024</v>
      </c>
      <c r="Q856" s="1161">
        <v>2150</v>
      </c>
      <c r="R856" s="685"/>
      <c r="S856" s="47" t="s">
        <v>10096</v>
      </c>
      <c r="T856" s="4"/>
      <c r="U856" s="8" t="s">
        <v>12</v>
      </c>
      <c r="V856" s="8"/>
    </row>
    <row r="857" spans="1:22" s="9" customFormat="1" ht="50.5" thickBot="1">
      <c r="A857" s="1" t="s">
        <v>1823</v>
      </c>
      <c r="B857" s="1165" t="s">
        <v>1909</v>
      </c>
      <c r="C857" s="1150" t="s">
        <v>10097</v>
      </c>
      <c r="D857" s="1150" t="s">
        <v>9688</v>
      </c>
      <c r="E857" s="1151" t="s">
        <v>10098</v>
      </c>
      <c r="F857" s="422" t="s">
        <v>446</v>
      </c>
      <c r="G857" s="422" t="s">
        <v>457</v>
      </c>
      <c r="H857" s="422" t="s">
        <v>458</v>
      </c>
      <c r="I857" s="12" t="s">
        <v>459</v>
      </c>
      <c r="J857" s="1166" t="s">
        <v>2812</v>
      </c>
      <c r="K857" s="1150" t="s">
        <v>9597</v>
      </c>
      <c r="L857" s="1150" t="s">
        <v>10099</v>
      </c>
      <c r="M857" s="1150">
        <v>31611788</v>
      </c>
      <c r="N857" s="1167">
        <v>45397</v>
      </c>
      <c r="O857" s="1150">
        <v>2024</v>
      </c>
      <c r="P857" s="1150">
        <v>2024</v>
      </c>
      <c r="Q857" s="1161">
        <v>3400</v>
      </c>
      <c r="R857" s="685"/>
      <c r="S857" s="47" t="s">
        <v>10100</v>
      </c>
      <c r="T857" s="4"/>
      <c r="U857" s="8" t="s">
        <v>12</v>
      </c>
      <c r="V857" s="8"/>
    </row>
    <row r="858" spans="1:22" s="9" customFormat="1" ht="225.5" thickBot="1">
      <c r="A858" s="1" t="s">
        <v>1823</v>
      </c>
      <c r="B858" s="1165" t="s">
        <v>1909</v>
      </c>
      <c r="C858" s="1150" t="s">
        <v>10101</v>
      </c>
      <c r="D858" s="1150" t="s">
        <v>9616</v>
      </c>
      <c r="E858" s="1151" t="s">
        <v>10102</v>
      </c>
      <c r="F858" s="422" t="s">
        <v>446</v>
      </c>
      <c r="G858" s="422" t="s">
        <v>457</v>
      </c>
      <c r="H858" s="422" t="s">
        <v>458</v>
      </c>
      <c r="I858" s="12" t="s">
        <v>459</v>
      </c>
      <c r="J858" s="1166" t="s">
        <v>2812</v>
      </c>
      <c r="K858" s="1150" t="s">
        <v>9597</v>
      </c>
      <c r="L858" s="1150" t="s">
        <v>10103</v>
      </c>
      <c r="M858" s="1150">
        <v>36040452</v>
      </c>
      <c r="N858" s="1167">
        <v>45391</v>
      </c>
      <c r="O858" s="1150">
        <v>2024</v>
      </c>
      <c r="P858" s="1150">
        <v>2024</v>
      </c>
      <c r="Q858" s="1161">
        <v>4000</v>
      </c>
      <c r="R858" s="685"/>
      <c r="S858" s="47" t="s">
        <v>10104</v>
      </c>
      <c r="T858" s="4"/>
      <c r="U858" s="8" t="s">
        <v>12</v>
      </c>
      <c r="V858" s="8"/>
    </row>
    <row r="859" spans="1:22" s="9" customFormat="1" ht="50.5" thickBot="1">
      <c r="A859" s="1" t="s">
        <v>1823</v>
      </c>
      <c r="B859" s="1165" t="s">
        <v>1909</v>
      </c>
      <c r="C859" s="1150" t="s">
        <v>10105</v>
      </c>
      <c r="D859" s="1150" t="s">
        <v>9723</v>
      </c>
      <c r="E859" s="1151" t="s">
        <v>10106</v>
      </c>
      <c r="F859" s="422" t="s">
        <v>446</v>
      </c>
      <c r="G859" s="422" t="s">
        <v>457</v>
      </c>
      <c r="H859" s="422" t="s">
        <v>458</v>
      </c>
      <c r="I859" s="12" t="s">
        <v>459</v>
      </c>
      <c r="J859" s="1166" t="s">
        <v>2812</v>
      </c>
      <c r="K859" s="1150" t="s">
        <v>9597</v>
      </c>
      <c r="L859" s="1150" t="s">
        <v>10107</v>
      </c>
      <c r="M859" s="1150">
        <v>44710721</v>
      </c>
      <c r="N859" s="1167">
        <v>45397</v>
      </c>
      <c r="O859" s="1150">
        <v>2024</v>
      </c>
      <c r="P859" s="1150">
        <v>2024</v>
      </c>
      <c r="Q859" s="1161">
        <v>800</v>
      </c>
      <c r="R859" s="685"/>
      <c r="S859" s="47" t="s">
        <v>10108</v>
      </c>
      <c r="T859" s="4"/>
      <c r="U859" s="8" t="s">
        <v>12</v>
      </c>
      <c r="V859" s="8"/>
    </row>
    <row r="860" spans="1:22" s="9" customFormat="1" ht="75.5" thickBot="1">
      <c r="A860" s="1" t="s">
        <v>1823</v>
      </c>
      <c r="B860" s="1165" t="s">
        <v>1909</v>
      </c>
      <c r="C860" s="1150" t="s">
        <v>10109</v>
      </c>
      <c r="D860" s="1150" t="s">
        <v>9607</v>
      </c>
      <c r="E860" s="1151" t="s">
        <v>10110</v>
      </c>
      <c r="F860" s="422" t="s">
        <v>446</v>
      </c>
      <c r="G860" s="422" t="s">
        <v>457</v>
      </c>
      <c r="H860" s="422" t="s">
        <v>3512</v>
      </c>
      <c r="I860" s="12" t="s">
        <v>459</v>
      </c>
      <c r="J860" s="1166" t="s">
        <v>2812</v>
      </c>
      <c r="K860" s="1150" t="s">
        <v>9597</v>
      </c>
      <c r="L860" s="1150" t="s">
        <v>10033</v>
      </c>
      <c r="M860" s="1150">
        <v>44165889</v>
      </c>
      <c r="N860" s="1167">
        <v>45404</v>
      </c>
      <c r="O860" s="1150">
        <v>2024</v>
      </c>
      <c r="P860" s="1150">
        <v>2024</v>
      </c>
      <c r="Q860" s="1161">
        <v>2500</v>
      </c>
      <c r="R860" s="685"/>
      <c r="S860" s="47" t="s">
        <v>10111</v>
      </c>
      <c r="T860" s="4"/>
      <c r="U860" s="8" t="s">
        <v>12</v>
      </c>
      <c r="V860" s="8"/>
    </row>
    <row r="861" spans="1:22" s="9" customFormat="1" ht="63" thickBot="1">
      <c r="A861" s="1" t="s">
        <v>1823</v>
      </c>
      <c r="B861" s="1165" t="s">
        <v>1909</v>
      </c>
      <c r="C861" s="1150" t="s">
        <v>10112</v>
      </c>
      <c r="D861" s="1150" t="s">
        <v>9607</v>
      </c>
      <c r="E861" s="1151" t="s">
        <v>10113</v>
      </c>
      <c r="F861" s="422" t="s">
        <v>446</v>
      </c>
      <c r="G861" s="422" t="s">
        <v>457</v>
      </c>
      <c r="H861" s="422" t="s">
        <v>3512</v>
      </c>
      <c r="I861" s="12" t="s">
        <v>459</v>
      </c>
      <c r="J861" s="1166" t="s">
        <v>2812</v>
      </c>
      <c r="K861" s="1150" t="s">
        <v>9597</v>
      </c>
      <c r="L861" s="1150" t="s">
        <v>10114</v>
      </c>
      <c r="M861" s="1150">
        <v>35802570</v>
      </c>
      <c r="N861" s="1167">
        <v>45397</v>
      </c>
      <c r="O861" s="1150">
        <v>2024</v>
      </c>
      <c r="P861" s="1150">
        <v>2024</v>
      </c>
      <c r="Q861" s="1161">
        <v>28847</v>
      </c>
      <c r="R861" s="685"/>
      <c r="S861" s="47" t="s">
        <v>10115</v>
      </c>
      <c r="T861" s="4"/>
      <c r="U861" s="8" t="s">
        <v>12</v>
      </c>
      <c r="V861" s="8"/>
    </row>
    <row r="862" spans="1:22" s="9" customFormat="1" ht="63" thickBot="1">
      <c r="A862" s="1" t="s">
        <v>1823</v>
      </c>
      <c r="B862" s="1165" t="s">
        <v>1909</v>
      </c>
      <c r="C862" s="1150" t="s">
        <v>10116</v>
      </c>
      <c r="D862" s="1150" t="s">
        <v>9623</v>
      </c>
      <c r="E862" s="1151" t="s">
        <v>10117</v>
      </c>
      <c r="F862" s="422" t="s">
        <v>446</v>
      </c>
      <c r="G862" s="422" t="s">
        <v>457</v>
      </c>
      <c r="H862" s="422" t="s">
        <v>458</v>
      </c>
      <c r="I862" s="12" t="s">
        <v>459</v>
      </c>
      <c r="J862" s="1166" t="s">
        <v>2812</v>
      </c>
      <c r="K862" s="1150" t="s">
        <v>9597</v>
      </c>
      <c r="L862" s="1150" t="s">
        <v>10118</v>
      </c>
      <c r="M862" s="1150">
        <v>35802723</v>
      </c>
      <c r="N862" s="1167">
        <v>45404</v>
      </c>
      <c r="O862" s="1150">
        <v>2024</v>
      </c>
      <c r="P862" s="1150">
        <v>2024</v>
      </c>
      <c r="Q862" s="1161">
        <v>542</v>
      </c>
      <c r="R862" s="685"/>
      <c r="S862" s="47" t="s">
        <v>10119</v>
      </c>
      <c r="T862" s="4"/>
      <c r="U862" s="8" t="s">
        <v>12</v>
      </c>
      <c r="V862" s="8"/>
    </row>
    <row r="863" spans="1:22" s="9" customFormat="1" ht="263" thickBot="1">
      <c r="A863" s="1" t="s">
        <v>1823</v>
      </c>
      <c r="B863" s="1165" t="s">
        <v>1909</v>
      </c>
      <c r="C863" s="1150" t="s">
        <v>10120</v>
      </c>
      <c r="D863" s="1150" t="s">
        <v>10121</v>
      </c>
      <c r="E863" s="1151" t="s">
        <v>10122</v>
      </c>
      <c r="F863" s="422" t="s">
        <v>446</v>
      </c>
      <c r="G863" s="422" t="s">
        <v>457</v>
      </c>
      <c r="H863" s="422" t="s">
        <v>458</v>
      </c>
      <c r="I863" s="12" t="s">
        <v>459</v>
      </c>
      <c r="J863" s="1166" t="s">
        <v>2812</v>
      </c>
      <c r="K863" s="1150" t="s">
        <v>9597</v>
      </c>
      <c r="L863" s="1150" t="s">
        <v>10045</v>
      </c>
      <c r="M863" s="1150">
        <v>31615716</v>
      </c>
      <c r="N863" s="1168">
        <v>45406</v>
      </c>
      <c r="O863" s="1150">
        <v>2024</v>
      </c>
      <c r="P863" s="1150">
        <v>2024</v>
      </c>
      <c r="Q863" s="1161">
        <v>1950</v>
      </c>
      <c r="R863" s="685"/>
      <c r="S863" s="47" t="s">
        <v>10123</v>
      </c>
      <c r="T863" s="4"/>
      <c r="U863" s="8" t="s">
        <v>12</v>
      </c>
      <c r="V863" s="8"/>
    </row>
    <row r="864" spans="1:22" s="9" customFormat="1" ht="50.5" thickBot="1">
      <c r="A864" s="1" t="s">
        <v>1823</v>
      </c>
      <c r="B864" s="1165" t="s">
        <v>1909</v>
      </c>
      <c r="C864" s="1150" t="s">
        <v>10124</v>
      </c>
      <c r="D864" s="1150" t="s">
        <v>9723</v>
      </c>
      <c r="E864" s="1151" t="s">
        <v>10125</v>
      </c>
      <c r="F864" s="422" t="s">
        <v>446</v>
      </c>
      <c r="G864" s="422" t="s">
        <v>457</v>
      </c>
      <c r="H864" s="422" t="s">
        <v>458</v>
      </c>
      <c r="I864" s="12" t="s">
        <v>459</v>
      </c>
      <c r="J864" s="1166" t="s">
        <v>2812</v>
      </c>
      <c r="K864" s="1150" t="s">
        <v>9597</v>
      </c>
      <c r="L864" s="1150" t="s">
        <v>10037</v>
      </c>
      <c r="M864" s="1150">
        <v>36416291</v>
      </c>
      <c r="N864" s="1168">
        <v>45426</v>
      </c>
      <c r="O864" s="1150">
        <v>2024</v>
      </c>
      <c r="P864" s="1150">
        <v>2024</v>
      </c>
      <c r="Q864" s="1161">
        <v>2400</v>
      </c>
      <c r="R864" s="685"/>
      <c r="S864" s="47" t="s">
        <v>10126</v>
      </c>
      <c r="T864" s="4"/>
      <c r="U864" s="8" t="s">
        <v>12</v>
      </c>
      <c r="V864" s="8"/>
    </row>
    <row r="865" spans="1:22" s="9" customFormat="1" ht="50.5" thickBot="1">
      <c r="A865" s="1" t="s">
        <v>1823</v>
      </c>
      <c r="B865" s="1165" t="s">
        <v>1909</v>
      </c>
      <c r="C865" s="1150" t="s">
        <v>10127</v>
      </c>
      <c r="D865" s="1150" t="s">
        <v>9655</v>
      </c>
      <c r="E865" s="1151" t="s">
        <v>10128</v>
      </c>
      <c r="F865" s="422" t="s">
        <v>446</v>
      </c>
      <c r="G865" s="422" t="s">
        <v>457</v>
      </c>
      <c r="H865" s="422" t="s">
        <v>458</v>
      </c>
      <c r="I865" s="12" t="s">
        <v>459</v>
      </c>
      <c r="J865" s="1166" t="s">
        <v>2812</v>
      </c>
      <c r="K865" s="1150" t="s">
        <v>9597</v>
      </c>
      <c r="L865" s="1150" t="s">
        <v>10129</v>
      </c>
      <c r="M865" s="1150">
        <v>43989268</v>
      </c>
      <c r="N865" s="1168">
        <v>45427</v>
      </c>
      <c r="O865" s="1150">
        <v>2024</v>
      </c>
      <c r="P865" s="1150">
        <v>2024</v>
      </c>
      <c r="Q865" s="1161">
        <v>800</v>
      </c>
      <c r="R865" s="685"/>
      <c r="S865" s="47" t="s">
        <v>10130</v>
      </c>
      <c r="T865" s="4"/>
      <c r="U865" s="8" t="s">
        <v>12</v>
      </c>
      <c r="V865" s="8"/>
    </row>
    <row r="866" spans="1:22" s="9" customFormat="1" ht="75.5" thickBot="1">
      <c r="A866" s="1" t="s">
        <v>1823</v>
      </c>
      <c r="B866" s="1165" t="s">
        <v>1909</v>
      </c>
      <c r="C866" s="1150" t="s">
        <v>10131</v>
      </c>
      <c r="D866" s="1150" t="s">
        <v>9728</v>
      </c>
      <c r="E866" s="1151" t="s">
        <v>10132</v>
      </c>
      <c r="F866" s="422" t="s">
        <v>446</v>
      </c>
      <c r="G866" s="422" t="s">
        <v>457</v>
      </c>
      <c r="H866" s="422" t="s">
        <v>3512</v>
      </c>
      <c r="I866" s="12" t="s">
        <v>459</v>
      </c>
      <c r="J866" s="1166" t="s">
        <v>2812</v>
      </c>
      <c r="K866" s="1150" t="s">
        <v>9597</v>
      </c>
      <c r="L866" s="1150" t="s">
        <v>10133</v>
      </c>
      <c r="M866" s="1150">
        <v>31593313</v>
      </c>
      <c r="N866" s="1168">
        <v>45434</v>
      </c>
      <c r="O866" s="1150">
        <v>2024</v>
      </c>
      <c r="P866" s="1150">
        <v>2024</v>
      </c>
      <c r="Q866" s="1161">
        <v>1500</v>
      </c>
      <c r="R866" s="685"/>
      <c r="S866" s="47" t="s">
        <v>10134</v>
      </c>
      <c r="T866" s="4"/>
      <c r="U866" s="8" t="s">
        <v>12</v>
      </c>
      <c r="V866" s="8"/>
    </row>
    <row r="867" spans="1:22" s="9" customFormat="1" ht="38" thickBot="1">
      <c r="A867" s="1" t="s">
        <v>1823</v>
      </c>
      <c r="B867" s="1165" t="s">
        <v>1909</v>
      </c>
      <c r="C867" s="1150" t="s">
        <v>10135</v>
      </c>
      <c r="D867" s="1150" t="s">
        <v>9728</v>
      </c>
      <c r="E867" s="1151" t="s">
        <v>10136</v>
      </c>
      <c r="F867" s="422" t="s">
        <v>446</v>
      </c>
      <c r="G867" s="422" t="s">
        <v>457</v>
      </c>
      <c r="H867" s="422" t="s">
        <v>3512</v>
      </c>
      <c r="I867" s="12" t="s">
        <v>459</v>
      </c>
      <c r="J867" s="1166" t="s">
        <v>2812</v>
      </c>
      <c r="K867" s="1150" t="s">
        <v>9597</v>
      </c>
      <c r="L867" s="1150" t="s">
        <v>10137</v>
      </c>
      <c r="M867" s="1150">
        <v>31372961</v>
      </c>
      <c r="N867" s="1168">
        <v>45434</v>
      </c>
      <c r="O867" s="1150">
        <v>2024</v>
      </c>
      <c r="P867" s="1150">
        <v>2024</v>
      </c>
      <c r="Q867" s="1161">
        <v>350</v>
      </c>
      <c r="R867" s="685"/>
      <c r="S867" s="47" t="s">
        <v>10138</v>
      </c>
      <c r="T867" s="4"/>
      <c r="U867" s="8" t="s">
        <v>12</v>
      </c>
      <c r="V867" s="8"/>
    </row>
    <row r="868" spans="1:22" s="9" customFormat="1" ht="113" thickBot="1">
      <c r="A868" s="1" t="s">
        <v>1823</v>
      </c>
      <c r="B868" s="1165" t="s">
        <v>1909</v>
      </c>
      <c r="C868" s="1150" t="s">
        <v>10139</v>
      </c>
      <c r="D868" s="1150" t="s">
        <v>9642</v>
      </c>
      <c r="E868" s="1151" t="s">
        <v>10140</v>
      </c>
      <c r="F868" s="422" t="s">
        <v>446</v>
      </c>
      <c r="G868" s="422" t="s">
        <v>457</v>
      </c>
      <c r="H868" s="422" t="s">
        <v>458</v>
      </c>
      <c r="I868" s="12" t="s">
        <v>459</v>
      </c>
      <c r="J868" s="1166" t="s">
        <v>2812</v>
      </c>
      <c r="K868" s="1150" t="s">
        <v>9597</v>
      </c>
      <c r="L868" s="1150" t="s">
        <v>10141</v>
      </c>
      <c r="M868" s="1150">
        <v>36814571</v>
      </c>
      <c r="N868" s="1168">
        <v>45440</v>
      </c>
      <c r="O868" s="1150">
        <v>2024</v>
      </c>
      <c r="P868" s="1150">
        <v>2024</v>
      </c>
      <c r="Q868" s="1161">
        <v>840</v>
      </c>
      <c r="R868" s="685"/>
      <c r="S868" s="47" t="s">
        <v>10142</v>
      </c>
      <c r="T868" s="4"/>
      <c r="U868" s="8" t="s">
        <v>12</v>
      </c>
      <c r="V868" s="8"/>
    </row>
    <row r="869" spans="1:22" s="9" customFormat="1" ht="63" thickBot="1">
      <c r="A869" s="1" t="s">
        <v>1823</v>
      </c>
      <c r="B869" s="1165" t="s">
        <v>1909</v>
      </c>
      <c r="C869" s="1150" t="s">
        <v>10143</v>
      </c>
      <c r="D869" s="1150" t="s">
        <v>9659</v>
      </c>
      <c r="E869" s="1151" t="s">
        <v>10144</v>
      </c>
      <c r="F869" s="422" t="s">
        <v>446</v>
      </c>
      <c r="G869" s="422" t="s">
        <v>457</v>
      </c>
      <c r="H869" s="422" t="s">
        <v>458</v>
      </c>
      <c r="I869" s="12" t="s">
        <v>459</v>
      </c>
      <c r="J869" s="1166" t="s">
        <v>2812</v>
      </c>
      <c r="K869" s="1150" t="s">
        <v>9597</v>
      </c>
      <c r="L869" s="1150" t="s">
        <v>10037</v>
      </c>
      <c r="M869" s="1150">
        <v>36416291</v>
      </c>
      <c r="N869" s="1168">
        <v>45447</v>
      </c>
      <c r="O869" s="1150">
        <v>2024</v>
      </c>
      <c r="P869" s="1150">
        <v>2024</v>
      </c>
      <c r="Q869" s="1161">
        <v>3650</v>
      </c>
      <c r="R869" s="685"/>
      <c r="S869" s="47" t="s">
        <v>10145</v>
      </c>
      <c r="T869" s="4"/>
      <c r="U869" s="8" t="s">
        <v>12</v>
      </c>
      <c r="V869" s="8"/>
    </row>
    <row r="870" spans="1:22" s="9" customFormat="1" ht="113" thickBot="1">
      <c r="A870" s="1" t="s">
        <v>1823</v>
      </c>
      <c r="B870" s="1165" t="s">
        <v>1909</v>
      </c>
      <c r="C870" s="1150" t="s">
        <v>10146</v>
      </c>
      <c r="D870" s="1150" t="s">
        <v>10147</v>
      </c>
      <c r="E870" s="1151" t="s">
        <v>10148</v>
      </c>
      <c r="F870" s="422" t="s">
        <v>446</v>
      </c>
      <c r="G870" s="422" t="s">
        <v>457</v>
      </c>
      <c r="H870" s="422" t="s">
        <v>458</v>
      </c>
      <c r="I870" s="12" t="s">
        <v>459</v>
      </c>
      <c r="J870" s="1166" t="s">
        <v>2812</v>
      </c>
      <c r="K870" s="1150" t="s">
        <v>9597</v>
      </c>
      <c r="L870" s="1150" t="s">
        <v>10149</v>
      </c>
      <c r="M870" s="1150">
        <v>36402613</v>
      </c>
      <c r="N870" s="1168">
        <v>45453</v>
      </c>
      <c r="O870" s="1150">
        <v>2024</v>
      </c>
      <c r="P870" s="1150">
        <v>2024</v>
      </c>
      <c r="Q870" s="1161">
        <v>600</v>
      </c>
      <c r="R870" s="685"/>
      <c r="S870" s="47" t="s">
        <v>10150</v>
      </c>
      <c r="T870" s="4"/>
      <c r="U870" s="8" t="s">
        <v>12</v>
      </c>
      <c r="V870" s="8"/>
    </row>
    <row r="871" spans="1:22" s="9" customFormat="1" ht="75.5" thickBot="1">
      <c r="A871" s="1" t="s">
        <v>1823</v>
      </c>
      <c r="B871" s="1165" t="s">
        <v>1909</v>
      </c>
      <c r="C871" s="1150" t="s">
        <v>10151</v>
      </c>
      <c r="D871" s="1150" t="s">
        <v>9607</v>
      </c>
      <c r="E871" s="1151" t="s">
        <v>10152</v>
      </c>
      <c r="F871" s="422" t="s">
        <v>446</v>
      </c>
      <c r="G871" s="422" t="s">
        <v>457</v>
      </c>
      <c r="H871" s="422" t="s">
        <v>458</v>
      </c>
      <c r="I871" s="12" t="s">
        <v>459</v>
      </c>
      <c r="J871" s="1166" t="s">
        <v>2812</v>
      </c>
      <c r="K871" s="1150" t="s">
        <v>9597</v>
      </c>
      <c r="L871" s="1150" t="s">
        <v>10153</v>
      </c>
      <c r="M871" s="1150">
        <v>36301949</v>
      </c>
      <c r="N871" s="1168">
        <v>45371</v>
      </c>
      <c r="O871" s="1150">
        <v>2024</v>
      </c>
      <c r="P871" s="1150">
        <v>2024</v>
      </c>
      <c r="Q871" s="1161">
        <v>6600</v>
      </c>
      <c r="R871" s="685"/>
      <c r="S871" s="47" t="s">
        <v>10154</v>
      </c>
      <c r="T871" s="4"/>
      <c r="U871" s="8" t="s">
        <v>12</v>
      </c>
      <c r="V871" s="8"/>
    </row>
    <row r="872" spans="1:22" s="9" customFormat="1" ht="188" thickBot="1">
      <c r="A872" s="1" t="s">
        <v>1823</v>
      </c>
      <c r="B872" s="1165" t="s">
        <v>1909</v>
      </c>
      <c r="C872" s="1150" t="s">
        <v>10155</v>
      </c>
      <c r="D872" s="1150" t="s">
        <v>9723</v>
      </c>
      <c r="E872" s="1151" t="s">
        <v>10156</v>
      </c>
      <c r="F872" s="422" t="s">
        <v>446</v>
      </c>
      <c r="G872" s="422" t="s">
        <v>457</v>
      </c>
      <c r="H872" s="422" t="s">
        <v>458</v>
      </c>
      <c r="I872" s="12" t="s">
        <v>459</v>
      </c>
      <c r="J872" s="1166" t="s">
        <v>2812</v>
      </c>
      <c r="K872" s="1150" t="s">
        <v>9597</v>
      </c>
      <c r="L872" s="1150" t="s">
        <v>10157</v>
      </c>
      <c r="M872" s="1150">
        <v>44060319</v>
      </c>
      <c r="N872" s="1168">
        <v>45469</v>
      </c>
      <c r="O872" s="1150">
        <v>2024</v>
      </c>
      <c r="P872" s="1150">
        <v>2024</v>
      </c>
      <c r="Q872" s="1161">
        <v>2600</v>
      </c>
      <c r="R872" s="685"/>
      <c r="S872" s="47" t="s">
        <v>10158</v>
      </c>
      <c r="T872" s="4"/>
      <c r="U872" s="8" t="s">
        <v>12</v>
      </c>
      <c r="V872" s="8"/>
    </row>
    <row r="873" spans="1:22" s="9" customFormat="1" ht="113" thickBot="1">
      <c r="A873" s="1" t="s">
        <v>1823</v>
      </c>
      <c r="B873" s="1165" t="s">
        <v>1909</v>
      </c>
      <c r="C873" s="1150" t="s">
        <v>10159</v>
      </c>
      <c r="D873" s="1150" t="s">
        <v>9642</v>
      </c>
      <c r="E873" s="1151" t="s">
        <v>10160</v>
      </c>
      <c r="F873" s="422" t="s">
        <v>446</v>
      </c>
      <c r="G873" s="422" t="s">
        <v>457</v>
      </c>
      <c r="H873" s="422" t="s">
        <v>458</v>
      </c>
      <c r="I873" s="12" t="s">
        <v>459</v>
      </c>
      <c r="J873" s="1166" t="s">
        <v>2812</v>
      </c>
      <c r="K873" s="1150" t="s">
        <v>9597</v>
      </c>
      <c r="L873" s="1150" t="s">
        <v>10161</v>
      </c>
      <c r="M873" s="1150">
        <v>50689321</v>
      </c>
      <c r="N873" s="1168">
        <v>45462</v>
      </c>
      <c r="O873" s="1150">
        <v>2024</v>
      </c>
      <c r="P873" s="1150">
        <v>2024</v>
      </c>
      <c r="Q873" s="1161">
        <v>400</v>
      </c>
      <c r="R873" s="685"/>
      <c r="S873" s="47" t="s">
        <v>10162</v>
      </c>
      <c r="T873" s="4"/>
      <c r="U873" s="8" t="s">
        <v>12</v>
      </c>
      <c r="V873" s="8"/>
    </row>
    <row r="874" spans="1:22" s="9" customFormat="1" ht="63" thickBot="1">
      <c r="A874" s="1" t="s">
        <v>1823</v>
      </c>
      <c r="B874" s="1165" t="s">
        <v>1909</v>
      </c>
      <c r="C874" s="1150" t="s">
        <v>10163</v>
      </c>
      <c r="D874" s="1150" t="s">
        <v>9728</v>
      </c>
      <c r="E874" s="1151" t="s">
        <v>10164</v>
      </c>
      <c r="F874" s="422" t="s">
        <v>446</v>
      </c>
      <c r="G874" s="422" t="s">
        <v>457</v>
      </c>
      <c r="H874" s="422" t="s">
        <v>3512</v>
      </c>
      <c r="I874" s="12" t="s">
        <v>459</v>
      </c>
      <c r="J874" s="1166" t="s">
        <v>2812</v>
      </c>
      <c r="K874" s="1150" t="s">
        <v>9597</v>
      </c>
      <c r="L874" s="1150" t="s">
        <v>10056</v>
      </c>
      <c r="M874" s="1150">
        <v>45711810</v>
      </c>
      <c r="N874" s="1168">
        <v>45483</v>
      </c>
      <c r="O874" s="1150">
        <v>2024</v>
      </c>
      <c r="P874" s="1150">
        <v>2024</v>
      </c>
      <c r="Q874" s="1161">
        <v>250</v>
      </c>
      <c r="R874" s="685"/>
      <c r="S874" s="47" t="s">
        <v>10165</v>
      </c>
      <c r="T874" s="4"/>
      <c r="U874" s="8" t="s">
        <v>12</v>
      </c>
      <c r="V874" s="8"/>
    </row>
    <row r="875" spans="1:22" s="9" customFormat="1" ht="75.5" thickBot="1">
      <c r="A875" s="1" t="s">
        <v>1823</v>
      </c>
      <c r="B875" s="1165" t="s">
        <v>1909</v>
      </c>
      <c r="C875" s="1150" t="s">
        <v>10166</v>
      </c>
      <c r="D875" s="1150" t="s">
        <v>9728</v>
      </c>
      <c r="E875" s="1151" t="s">
        <v>10167</v>
      </c>
      <c r="F875" s="422" t="s">
        <v>446</v>
      </c>
      <c r="G875" s="422" t="s">
        <v>457</v>
      </c>
      <c r="H875" s="422" t="s">
        <v>3512</v>
      </c>
      <c r="I875" s="12" t="s">
        <v>459</v>
      </c>
      <c r="J875" s="1166" t="s">
        <v>3540</v>
      </c>
      <c r="K875" s="1150" t="s">
        <v>9597</v>
      </c>
      <c r="L875" s="1150" t="s">
        <v>10056</v>
      </c>
      <c r="M875" s="1150">
        <v>45711810</v>
      </c>
      <c r="N875" s="1168">
        <v>45316</v>
      </c>
      <c r="O875" s="1150">
        <v>2024</v>
      </c>
      <c r="P875" s="1150">
        <v>2024</v>
      </c>
      <c r="Q875" s="1161">
        <v>2790</v>
      </c>
      <c r="R875" s="685"/>
      <c r="S875" s="47" t="s">
        <v>10168</v>
      </c>
      <c r="T875" s="4"/>
      <c r="U875" s="8" t="s">
        <v>12</v>
      </c>
      <c r="V875" s="8"/>
    </row>
    <row r="876" spans="1:22" s="9" customFormat="1" ht="75.5" thickBot="1">
      <c r="A876" s="1" t="s">
        <v>1823</v>
      </c>
      <c r="B876" s="1165" t="s">
        <v>1909</v>
      </c>
      <c r="C876" s="1150" t="s">
        <v>10169</v>
      </c>
      <c r="D876" s="1150" t="s">
        <v>9695</v>
      </c>
      <c r="E876" s="1151" t="s">
        <v>10170</v>
      </c>
      <c r="F876" s="422" t="s">
        <v>446</v>
      </c>
      <c r="G876" s="422" t="s">
        <v>457</v>
      </c>
      <c r="H876" s="422" t="s">
        <v>458</v>
      </c>
      <c r="I876" s="12" t="s">
        <v>459</v>
      </c>
      <c r="J876" s="1166" t="s">
        <v>2812</v>
      </c>
      <c r="K876" s="1150" t="s">
        <v>9597</v>
      </c>
      <c r="L876" s="1150" t="s">
        <v>10171</v>
      </c>
      <c r="M876" s="1150">
        <v>36740519</v>
      </c>
      <c r="N876" s="1168">
        <v>45489</v>
      </c>
      <c r="O876" s="1150">
        <v>2024</v>
      </c>
      <c r="P876" s="1150">
        <v>2024</v>
      </c>
      <c r="Q876" s="1161">
        <v>5430</v>
      </c>
      <c r="R876" s="685"/>
      <c r="S876" s="47" t="s">
        <v>10172</v>
      </c>
      <c r="T876" s="4"/>
      <c r="U876" s="8" t="s">
        <v>12</v>
      </c>
      <c r="V876" s="8"/>
    </row>
    <row r="877" spans="1:22" s="9" customFormat="1" ht="50.5" thickBot="1">
      <c r="A877" s="1" t="s">
        <v>1823</v>
      </c>
      <c r="B877" s="1165" t="s">
        <v>1909</v>
      </c>
      <c r="C877" s="1150" t="s">
        <v>10173</v>
      </c>
      <c r="D877" s="1150" t="s">
        <v>9723</v>
      </c>
      <c r="E877" s="1151" t="s">
        <v>10174</v>
      </c>
      <c r="F877" s="422" t="s">
        <v>446</v>
      </c>
      <c r="G877" s="422" t="s">
        <v>457</v>
      </c>
      <c r="H877" s="422" t="s">
        <v>3512</v>
      </c>
      <c r="I877" s="12" t="s">
        <v>459</v>
      </c>
      <c r="J877" s="1166" t="s">
        <v>2812</v>
      </c>
      <c r="K877" s="1150" t="s">
        <v>9597</v>
      </c>
      <c r="L877" s="1150" t="s">
        <v>10037</v>
      </c>
      <c r="M877" s="1150">
        <v>36416291</v>
      </c>
      <c r="N877" s="1168">
        <v>45497</v>
      </c>
      <c r="O877" s="1150">
        <v>2024</v>
      </c>
      <c r="P877" s="1150">
        <v>2024</v>
      </c>
      <c r="Q877" s="1161">
        <v>4500</v>
      </c>
      <c r="R877" s="685"/>
      <c r="S877" s="47" t="s">
        <v>10175</v>
      </c>
      <c r="T877" s="4"/>
      <c r="U877" s="8" t="s">
        <v>12</v>
      </c>
      <c r="V877" s="8"/>
    </row>
    <row r="878" spans="1:22" s="9" customFormat="1" ht="100.5" thickBot="1">
      <c r="A878" s="1" t="s">
        <v>1823</v>
      </c>
      <c r="B878" s="1165" t="s">
        <v>1909</v>
      </c>
      <c r="C878" s="1150" t="s">
        <v>10176</v>
      </c>
      <c r="D878" s="1150" t="s">
        <v>9728</v>
      </c>
      <c r="E878" s="1151" t="s">
        <v>10177</v>
      </c>
      <c r="F878" s="422" t="s">
        <v>446</v>
      </c>
      <c r="G878" s="422" t="s">
        <v>457</v>
      </c>
      <c r="H878" s="422" t="s">
        <v>3512</v>
      </c>
      <c r="I878" s="12" t="s">
        <v>459</v>
      </c>
      <c r="J878" s="1166" t="s">
        <v>2812</v>
      </c>
      <c r="K878" s="1150" t="s">
        <v>9597</v>
      </c>
      <c r="L878" s="1150" t="s">
        <v>10178</v>
      </c>
      <c r="M878" s="1150">
        <v>35909234</v>
      </c>
      <c r="N878" s="1168">
        <v>45496</v>
      </c>
      <c r="O878" s="1150">
        <v>2024</v>
      </c>
      <c r="P878" s="1150">
        <v>2024</v>
      </c>
      <c r="Q878" s="1161">
        <v>2200</v>
      </c>
      <c r="R878" s="685"/>
      <c r="S878" s="47" t="s">
        <v>10179</v>
      </c>
      <c r="T878" s="4"/>
      <c r="U878" s="8" t="s">
        <v>12</v>
      </c>
      <c r="V878" s="8"/>
    </row>
    <row r="879" spans="1:22" s="9" customFormat="1" ht="63" thickBot="1">
      <c r="A879" s="1" t="s">
        <v>1823</v>
      </c>
      <c r="B879" s="1165" t="s">
        <v>1909</v>
      </c>
      <c r="C879" s="1150" t="s">
        <v>10180</v>
      </c>
      <c r="D879" s="1150" t="s">
        <v>9723</v>
      </c>
      <c r="E879" s="1151" t="s">
        <v>10181</v>
      </c>
      <c r="F879" s="422" t="s">
        <v>446</v>
      </c>
      <c r="G879" s="422" t="s">
        <v>457</v>
      </c>
      <c r="H879" s="422" t="s">
        <v>458</v>
      </c>
      <c r="I879" s="12" t="s">
        <v>459</v>
      </c>
      <c r="J879" s="1166" t="s">
        <v>3540</v>
      </c>
      <c r="K879" s="1150" t="s">
        <v>9597</v>
      </c>
      <c r="L879" s="1150" t="s">
        <v>10182</v>
      </c>
      <c r="M879" s="1150">
        <v>31690360</v>
      </c>
      <c r="N879" s="1168">
        <v>45503</v>
      </c>
      <c r="O879" s="1150">
        <v>2024</v>
      </c>
      <c r="P879" s="1150">
        <v>2024</v>
      </c>
      <c r="Q879" s="1161">
        <v>1500</v>
      </c>
      <c r="R879" s="685"/>
      <c r="S879" s="47" t="s">
        <v>10183</v>
      </c>
      <c r="T879" s="4"/>
      <c r="U879" s="8" t="s">
        <v>12</v>
      </c>
      <c r="V879" s="8"/>
    </row>
    <row r="880" spans="1:22" s="9" customFormat="1" ht="138" thickBot="1">
      <c r="A880" s="1" t="s">
        <v>1823</v>
      </c>
      <c r="B880" s="1165" t="s">
        <v>1909</v>
      </c>
      <c r="C880" s="1150" t="s">
        <v>10184</v>
      </c>
      <c r="D880" s="1150" t="s">
        <v>10043</v>
      </c>
      <c r="E880" s="1151" t="s">
        <v>10185</v>
      </c>
      <c r="F880" s="422" t="s">
        <v>446</v>
      </c>
      <c r="G880" s="422" t="s">
        <v>457</v>
      </c>
      <c r="H880" s="422" t="s">
        <v>476</v>
      </c>
      <c r="I880" s="12" t="s">
        <v>459</v>
      </c>
      <c r="J880" s="1166" t="s">
        <v>2812</v>
      </c>
      <c r="K880" s="1150" t="s">
        <v>9597</v>
      </c>
      <c r="L880" s="1150" t="s">
        <v>10045</v>
      </c>
      <c r="M880" s="1150">
        <v>31615716</v>
      </c>
      <c r="N880" s="1168">
        <v>45516</v>
      </c>
      <c r="O880" s="1150">
        <v>2024</v>
      </c>
      <c r="P880" s="1150">
        <v>2024</v>
      </c>
      <c r="Q880" s="1161">
        <v>16000</v>
      </c>
      <c r="R880" s="685"/>
      <c r="S880" s="47" t="s">
        <v>10186</v>
      </c>
      <c r="T880" s="4"/>
      <c r="U880" s="8" t="s">
        <v>12</v>
      </c>
      <c r="V880" s="8"/>
    </row>
    <row r="881" spans="1:22" s="9" customFormat="1" ht="75.5" thickBot="1">
      <c r="A881" s="1" t="s">
        <v>1823</v>
      </c>
      <c r="B881" s="1165" t="s">
        <v>1909</v>
      </c>
      <c r="C881" s="1150" t="s">
        <v>10187</v>
      </c>
      <c r="D881" s="1150" t="s">
        <v>10147</v>
      </c>
      <c r="E881" s="1151" t="s">
        <v>10188</v>
      </c>
      <c r="F881" s="422" t="s">
        <v>446</v>
      </c>
      <c r="G881" s="422" t="s">
        <v>457</v>
      </c>
      <c r="H881" s="422" t="s">
        <v>458</v>
      </c>
      <c r="I881" s="12" t="s">
        <v>459</v>
      </c>
      <c r="J881" s="1166" t="s">
        <v>2812</v>
      </c>
      <c r="K881" s="1150" t="s">
        <v>9597</v>
      </c>
      <c r="L881" s="1150" t="s">
        <v>10149</v>
      </c>
      <c r="M881" s="1150">
        <v>36402613</v>
      </c>
      <c r="N881" s="1168">
        <v>45516</v>
      </c>
      <c r="O881" s="1150">
        <v>2024</v>
      </c>
      <c r="P881" s="1150">
        <v>2024</v>
      </c>
      <c r="Q881" s="1161">
        <v>600</v>
      </c>
      <c r="R881" s="685"/>
      <c r="S881" s="47" t="s">
        <v>10189</v>
      </c>
      <c r="T881" s="4"/>
      <c r="U881" s="8" t="s">
        <v>12</v>
      </c>
      <c r="V881" s="8"/>
    </row>
    <row r="882" spans="1:22" s="9" customFormat="1" ht="88" thickBot="1">
      <c r="A882" s="1" t="s">
        <v>1823</v>
      </c>
      <c r="B882" s="1165" t="s">
        <v>1909</v>
      </c>
      <c r="C882" s="1150" t="s">
        <v>10190</v>
      </c>
      <c r="D882" s="1150" t="s">
        <v>9673</v>
      </c>
      <c r="E882" s="1151" t="s">
        <v>10191</v>
      </c>
      <c r="F882" s="422" t="s">
        <v>446</v>
      </c>
      <c r="G882" s="422" t="s">
        <v>457</v>
      </c>
      <c r="H882" s="422" t="s">
        <v>3512</v>
      </c>
      <c r="I882" s="12" t="s">
        <v>459</v>
      </c>
      <c r="J882" s="1166" t="s">
        <v>2812</v>
      </c>
      <c r="K882" s="1150" t="s">
        <v>9597</v>
      </c>
      <c r="L882" s="1150" t="s">
        <v>10192</v>
      </c>
      <c r="M882" s="1150">
        <v>36521451</v>
      </c>
      <c r="N882" s="1168">
        <v>45524</v>
      </c>
      <c r="O882" s="1150">
        <v>2024</v>
      </c>
      <c r="P882" s="1150">
        <v>2024</v>
      </c>
      <c r="Q882" s="1161">
        <v>250</v>
      </c>
      <c r="R882" s="685"/>
      <c r="S882" s="47" t="s">
        <v>10193</v>
      </c>
      <c r="T882" s="4"/>
      <c r="U882" s="8" t="s">
        <v>12</v>
      </c>
      <c r="V882" s="8"/>
    </row>
    <row r="883" spans="1:22" s="9" customFormat="1" ht="75.5" thickBot="1">
      <c r="A883" s="1" t="s">
        <v>1823</v>
      </c>
      <c r="B883" s="1165" t="s">
        <v>1909</v>
      </c>
      <c r="C883" s="1150" t="s">
        <v>10194</v>
      </c>
      <c r="D883" s="1150" t="s">
        <v>9723</v>
      </c>
      <c r="E883" s="1151" t="s">
        <v>10195</v>
      </c>
      <c r="F883" s="422" t="s">
        <v>446</v>
      </c>
      <c r="G883" s="422" t="s">
        <v>457</v>
      </c>
      <c r="H883" s="422" t="s">
        <v>458</v>
      </c>
      <c r="I883" s="12" t="s">
        <v>459</v>
      </c>
      <c r="J883" s="1166" t="s">
        <v>2812</v>
      </c>
      <c r="K883" s="1150" t="s">
        <v>9597</v>
      </c>
      <c r="L883" s="1150" t="s">
        <v>10196</v>
      </c>
      <c r="M883" s="1150">
        <v>46648402</v>
      </c>
      <c r="N883" s="1168">
        <v>45547</v>
      </c>
      <c r="O883" s="1150">
        <v>2024</v>
      </c>
      <c r="P883" s="1150">
        <v>2024</v>
      </c>
      <c r="Q883" s="1161">
        <v>2600</v>
      </c>
      <c r="R883" s="685"/>
      <c r="S883" s="47" t="s">
        <v>10197</v>
      </c>
      <c r="T883" s="4"/>
      <c r="U883" s="8" t="s">
        <v>12</v>
      </c>
      <c r="V883" s="8"/>
    </row>
    <row r="884" spans="1:22" s="9" customFormat="1" ht="409.6" thickBot="1">
      <c r="A884" s="1" t="s">
        <v>1823</v>
      </c>
      <c r="B884" s="1165" t="s">
        <v>1909</v>
      </c>
      <c r="C884" s="1150" t="s">
        <v>10198</v>
      </c>
      <c r="D884" s="1150" t="s">
        <v>10199</v>
      </c>
      <c r="E884" s="1151" t="s">
        <v>10200</v>
      </c>
      <c r="F884" s="422" t="s">
        <v>446</v>
      </c>
      <c r="G884" s="422" t="s">
        <v>457</v>
      </c>
      <c r="H884" s="422" t="s">
        <v>836</v>
      </c>
      <c r="I884" s="12" t="s">
        <v>459</v>
      </c>
      <c r="J884" s="1166" t="s">
        <v>2812</v>
      </c>
      <c r="K884" s="1150" t="s">
        <v>9597</v>
      </c>
      <c r="L884" s="1150" t="s">
        <v>10201</v>
      </c>
      <c r="M884" s="1150">
        <v>17317282</v>
      </c>
      <c r="N884" s="1168">
        <v>45527</v>
      </c>
      <c r="O884" s="1150">
        <v>2024</v>
      </c>
      <c r="P884" s="1150">
        <v>2024</v>
      </c>
      <c r="Q884" s="1161">
        <v>4000</v>
      </c>
      <c r="R884" s="685"/>
      <c r="S884" s="47" t="s">
        <v>10202</v>
      </c>
      <c r="T884" s="4"/>
      <c r="U884" s="8" t="s">
        <v>12</v>
      </c>
      <c r="V884" s="8"/>
    </row>
    <row r="885" spans="1:22" s="9" customFormat="1" ht="50.5" thickBot="1">
      <c r="A885" s="1" t="s">
        <v>1823</v>
      </c>
      <c r="B885" s="1165" t="s">
        <v>1909</v>
      </c>
      <c r="C885" s="1150" t="s">
        <v>10203</v>
      </c>
      <c r="D885" s="1150" t="s">
        <v>9688</v>
      </c>
      <c r="E885" s="1151" t="s">
        <v>10204</v>
      </c>
      <c r="F885" s="422" t="s">
        <v>446</v>
      </c>
      <c r="G885" s="422" t="s">
        <v>457</v>
      </c>
      <c r="H885" s="422" t="s">
        <v>458</v>
      </c>
      <c r="I885" s="12" t="s">
        <v>459</v>
      </c>
      <c r="J885" s="1166" t="s">
        <v>2812</v>
      </c>
      <c r="K885" s="1150" t="s">
        <v>9597</v>
      </c>
      <c r="L885" s="1150" t="s">
        <v>10099</v>
      </c>
      <c r="M885" s="1150">
        <v>31611788</v>
      </c>
      <c r="N885" s="1168">
        <v>45555</v>
      </c>
      <c r="O885" s="1150">
        <v>2024</v>
      </c>
      <c r="P885" s="1150">
        <v>2024</v>
      </c>
      <c r="Q885" s="1161">
        <v>1660</v>
      </c>
      <c r="R885" s="685"/>
      <c r="S885" s="47" t="s">
        <v>10205</v>
      </c>
      <c r="T885" s="4"/>
      <c r="U885" s="8" t="s">
        <v>12</v>
      </c>
      <c r="V885" s="8"/>
    </row>
    <row r="886" spans="1:22" s="9" customFormat="1" ht="50.5" thickBot="1">
      <c r="A886" s="1" t="s">
        <v>1823</v>
      </c>
      <c r="B886" s="1165" t="s">
        <v>1909</v>
      </c>
      <c r="C886" s="1150" t="s">
        <v>10206</v>
      </c>
      <c r="D886" s="1150" t="s">
        <v>9728</v>
      </c>
      <c r="E886" s="1151" t="s">
        <v>10207</v>
      </c>
      <c r="F886" s="422" t="s">
        <v>446</v>
      </c>
      <c r="G886" s="422" t="s">
        <v>457</v>
      </c>
      <c r="H886" s="422" t="s">
        <v>3512</v>
      </c>
      <c r="I886" s="12" t="s">
        <v>459</v>
      </c>
      <c r="J886" s="1166" t="s">
        <v>2812</v>
      </c>
      <c r="K886" s="1150" t="s">
        <v>9597</v>
      </c>
      <c r="L886" s="1150" t="s">
        <v>10056</v>
      </c>
      <c r="M886" s="1150">
        <v>45711810</v>
      </c>
      <c r="N886" s="1168">
        <v>45555</v>
      </c>
      <c r="O886" s="1150">
        <v>2024</v>
      </c>
      <c r="P886" s="1150">
        <v>2024</v>
      </c>
      <c r="Q886" s="1161">
        <v>500</v>
      </c>
      <c r="R886" s="685"/>
      <c r="S886" s="47" t="s">
        <v>10208</v>
      </c>
      <c r="T886" s="4"/>
      <c r="U886" s="8" t="s">
        <v>12</v>
      </c>
      <c r="V886" s="8"/>
    </row>
    <row r="887" spans="1:22" s="9" customFormat="1" ht="88" thickBot="1">
      <c r="A887" s="1" t="s">
        <v>1823</v>
      </c>
      <c r="B887" s="1165" t="s">
        <v>1909</v>
      </c>
      <c r="C887" s="1150" t="s">
        <v>10209</v>
      </c>
      <c r="D887" s="1150" t="s">
        <v>9623</v>
      </c>
      <c r="E887" s="1151" t="s">
        <v>10210</v>
      </c>
      <c r="F887" s="422" t="s">
        <v>446</v>
      </c>
      <c r="G887" s="422" t="s">
        <v>457</v>
      </c>
      <c r="H887" s="422" t="s">
        <v>458</v>
      </c>
      <c r="I887" s="12" t="s">
        <v>459</v>
      </c>
      <c r="J887" s="1166" t="s">
        <v>2812</v>
      </c>
      <c r="K887" s="1150" t="s">
        <v>9597</v>
      </c>
      <c r="L887" s="1150" t="s">
        <v>10211</v>
      </c>
      <c r="M887" s="1150" t="s">
        <v>9597</v>
      </c>
      <c r="N887" s="1168">
        <v>45573</v>
      </c>
      <c r="O887" s="1150">
        <v>2024</v>
      </c>
      <c r="P887" s="1150">
        <v>2024</v>
      </c>
      <c r="Q887" s="1161">
        <v>600</v>
      </c>
      <c r="R887" s="685"/>
      <c r="S887" s="47" t="s">
        <v>10212</v>
      </c>
      <c r="T887" s="4"/>
      <c r="U887" s="8" t="s">
        <v>12</v>
      </c>
      <c r="V887" s="8"/>
    </row>
    <row r="888" spans="1:22" s="9" customFormat="1" ht="63" thickBot="1">
      <c r="A888" s="1" t="s">
        <v>1823</v>
      </c>
      <c r="B888" s="1165" t="s">
        <v>1909</v>
      </c>
      <c r="C888" s="1150" t="s">
        <v>10213</v>
      </c>
      <c r="D888" s="1150" t="s">
        <v>9723</v>
      </c>
      <c r="E888" s="1151" t="s">
        <v>10214</v>
      </c>
      <c r="F888" s="422" t="s">
        <v>446</v>
      </c>
      <c r="G888" s="422" t="s">
        <v>457</v>
      </c>
      <c r="H888" s="422" t="s">
        <v>458</v>
      </c>
      <c r="I888" s="12" t="s">
        <v>459</v>
      </c>
      <c r="J888" s="1166" t="s">
        <v>2812</v>
      </c>
      <c r="K888" s="1150" t="s">
        <v>9597</v>
      </c>
      <c r="L888" s="1150" t="s">
        <v>10215</v>
      </c>
      <c r="M888" s="1150">
        <v>31615317</v>
      </c>
      <c r="N888" s="1168">
        <v>45572</v>
      </c>
      <c r="O888" s="1150">
        <v>2024</v>
      </c>
      <c r="P888" s="1150">
        <v>2024</v>
      </c>
      <c r="Q888" s="1161">
        <v>260</v>
      </c>
      <c r="R888" s="685"/>
      <c r="S888" s="47" t="s">
        <v>10216</v>
      </c>
      <c r="T888" s="4"/>
      <c r="U888" s="8" t="s">
        <v>12</v>
      </c>
      <c r="V888" s="8"/>
    </row>
    <row r="889" spans="1:22" s="9" customFormat="1" ht="88" thickBot="1">
      <c r="A889" s="1" t="s">
        <v>1823</v>
      </c>
      <c r="B889" s="1165" t="s">
        <v>1909</v>
      </c>
      <c r="C889" s="1150" t="s">
        <v>10217</v>
      </c>
      <c r="D889" s="1150" t="s">
        <v>9723</v>
      </c>
      <c r="E889" s="1151" t="s">
        <v>10218</v>
      </c>
      <c r="F889" s="422" t="s">
        <v>446</v>
      </c>
      <c r="G889" s="422" t="s">
        <v>457</v>
      </c>
      <c r="H889" s="422" t="s">
        <v>458</v>
      </c>
      <c r="I889" s="12" t="s">
        <v>459</v>
      </c>
      <c r="J889" s="1166" t="s">
        <v>2812</v>
      </c>
      <c r="K889" s="1150" t="s">
        <v>9597</v>
      </c>
      <c r="L889" s="1150" t="s">
        <v>10219</v>
      </c>
      <c r="M889" s="1150">
        <v>47385596</v>
      </c>
      <c r="N889" s="1169">
        <v>45274</v>
      </c>
      <c r="O889" s="1150">
        <v>2023</v>
      </c>
      <c r="P889" s="1150">
        <v>2024</v>
      </c>
      <c r="Q889" s="1161">
        <v>3000</v>
      </c>
      <c r="R889" s="685"/>
      <c r="S889" s="47" t="s">
        <v>10220</v>
      </c>
      <c r="T889" s="4"/>
      <c r="U889" s="8" t="s">
        <v>12</v>
      </c>
      <c r="V889" s="8"/>
    </row>
    <row r="890" spans="1:22" s="9" customFormat="1" ht="50.5" thickBot="1">
      <c r="A890" s="1" t="s">
        <v>1823</v>
      </c>
      <c r="B890" s="1165" t="s">
        <v>1909</v>
      </c>
      <c r="C890" s="1150" t="s">
        <v>10221</v>
      </c>
      <c r="D890" s="1150" t="s">
        <v>9728</v>
      </c>
      <c r="E890" s="1151" t="s">
        <v>10222</v>
      </c>
      <c r="F890" s="422" t="s">
        <v>446</v>
      </c>
      <c r="G890" s="422" t="s">
        <v>457</v>
      </c>
      <c r="H890" s="422" t="s">
        <v>3512</v>
      </c>
      <c r="I890" s="12" t="s">
        <v>459</v>
      </c>
      <c r="J890" s="1166" t="s">
        <v>2812</v>
      </c>
      <c r="K890" s="1150" t="s">
        <v>9597</v>
      </c>
      <c r="L890" s="1150" t="s">
        <v>10223</v>
      </c>
      <c r="M890" s="1150">
        <v>36798002</v>
      </c>
      <c r="N890" s="1170">
        <v>45267</v>
      </c>
      <c r="O890" s="1150">
        <v>2023</v>
      </c>
      <c r="P890" s="1150">
        <v>2024</v>
      </c>
      <c r="Q890" s="1161">
        <v>420</v>
      </c>
      <c r="R890" s="685"/>
      <c r="S890" s="47" t="s">
        <v>10224</v>
      </c>
      <c r="T890" s="4"/>
      <c r="U890" s="8" t="s">
        <v>12</v>
      </c>
      <c r="V890" s="8"/>
    </row>
    <row r="891" spans="1:22" s="9" customFormat="1" ht="50.5" thickBot="1">
      <c r="A891" s="1" t="s">
        <v>1823</v>
      </c>
      <c r="B891" s="1165" t="s">
        <v>1909</v>
      </c>
      <c r="C891" s="1150" t="s">
        <v>10225</v>
      </c>
      <c r="D891" s="1150" t="s">
        <v>9607</v>
      </c>
      <c r="E891" s="1151" t="s">
        <v>10226</v>
      </c>
      <c r="F891" s="422" t="s">
        <v>446</v>
      </c>
      <c r="G891" s="422" t="s">
        <v>457</v>
      </c>
      <c r="H891" s="422" t="s">
        <v>3512</v>
      </c>
      <c r="I891" s="12" t="s">
        <v>459</v>
      </c>
      <c r="J891" s="1166" t="s">
        <v>2812</v>
      </c>
      <c r="K891" s="1150" t="s">
        <v>9597</v>
      </c>
      <c r="L891" s="1150" t="s">
        <v>10227</v>
      </c>
      <c r="M891" s="1150">
        <v>46742999</v>
      </c>
      <c r="N891" s="1170">
        <v>45253</v>
      </c>
      <c r="O891" s="1150">
        <v>2023</v>
      </c>
      <c r="P891" s="1150">
        <v>2024</v>
      </c>
      <c r="Q891" s="1161">
        <v>3600</v>
      </c>
      <c r="R891" s="685"/>
      <c r="S891" s="47" t="s">
        <v>10228</v>
      </c>
      <c r="T891" s="4"/>
      <c r="U891" s="8" t="s">
        <v>12</v>
      </c>
      <c r="V891" s="8"/>
    </row>
    <row r="892" spans="1:22" s="9" customFormat="1" ht="63" thickBot="1">
      <c r="A892" s="1" t="s">
        <v>1823</v>
      </c>
      <c r="B892" s="1165" t="s">
        <v>1909</v>
      </c>
      <c r="C892" s="1150" t="s">
        <v>10229</v>
      </c>
      <c r="D892" s="1150" t="s">
        <v>9688</v>
      </c>
      <c r="E892" s="1151" t="s">
        <v>10230</v>
      </c>
      <c r="F892" s="422" t="s">
        <v>446</v>
      </c>
      <c r="G892" s="422" t="s">
        <v>457</v>
      </c>
      <c r="H892" s="422" t="s">
        <v>458</v>
      </c>
      <c r="I892" s="12" t="s">
        <v>459</v>
      </c>
      <c r="J892" s="1166" t="s">
        <v>2812</v>
      </c>
      <c r="K892" s="1150" t="s">
        <v>9597</v>
      </c>
      <c r="L892" s="1150" t="s">
        <v>10231</v>
      </c>
      <c r="M892" s="1150">
        <v>34122303</v>
      </c>
      <c r="N892" s="1171" t="s">
        <v>10232</v>
      </c>
      <c r="O892" s="1150">
        <v>2022</v>
      </c>
      <c r="P892" s="1150">
        <v>2024</v>
      </c>
      <c r="Q892" s="1161">
        <v>8700</v>
      </c>
      <c r="R892" s="685"/>
      <c r="S892" s="47" t="s">
        <v>10233</v>
      </c>
      <c r="T892" s="4"/>
      <c r="U892" s="8" t="s">
        <v>12</v>
      </c>
      <c r="V892" s="8"/>
    </row>
    <row r="893" spans="1:22" s="9" customFormat="1" ht="200.5" thickBot="1">
      <c r="A893" s="1" t="s">
        <v>1823</v>
      </c>
      <c r="B893" s="1165" t="s">
        <v>1909</v>
      </c>
      <c r="C893" s="1150" t="s">
        <v>10234</v>
      </c>
      <c r="D893" s="1150" t="s">
        <v>9710</v>
      </c>
      <c r="E893" s="1151" t="s">
        <v>10235</v>
      </c>
      <c r="F893" s="422" t="s">
        <v>446</v>
      </c>
      <c r="G893" s="422" t="s">
        <v>457</v>
      </c>
      <c r="H893" s="422" t="s">
        <v>476</v>
      </c>
      <c r="I893" s="12" t="s">
        <v>459</v>
      </c>
      <c r="J893" s="1166" t="s">
        <v>2812</v>
      </c>
      <c r="K893" s="1150" t="s">
        <v>9597</v>
      </c>
      <c r="L893" s="1150" t="s">
        <v>10236</v>
      </c>
      <c r="M893" s="1150">
        <v>36805645</v>
      </c>
      <c r="N893" s="1170">
        <v>45174</v>
      </c>
      <c r="O893" s="1150">
        <v>2023</v>
      </c>
      <c r="P893" s="1150">
        <v>2024</v>
      </c>
      <c r="Q893" s="1161">
        <v>2400</v>
      </c>
      <c r="R893" s="685"/>
      <c r="S893" s="47" t="s">
        <v>10237</v>
      </c>
      <c r="T893" s="4"/>
      <c r="U893" s="8" t="s">
        <v>12</v>
      </c>
      <c r="V893" s="8"/>
    </row>
    <row r="894" spans="1:22" s="9" customFormat="1" ht="50.5" thickBot="1">
      <c r="A894" s="1" t="s">
        <v>1823</v>
      </c>
      <c r="B894" s="1165" t="s">
        <v>1909</v>
      </c>
      <c r="C894" s="1150" t="s">
        <v>10238</v>
      </c>
      <c r="D894" s="1150" t="s">
        <v>9728</v>
      </c>
      <c r="E894" s="1151" t="s">
        <v>10239</v>
      </c>
      <c r="F894" s="422" t="s">
        <v>446</v>
      </c>
      <c r="G894" s="422" t="s">
        <v>457</v>
      </c>
      <c r="H894" s="422" t="s">
        <v>3512</v>
      </c>
      <c r="I894" s="12" t="s">
        <v>459</v>
      </c>
      <c r="J894" s="1166" t="s">
        <v>2812</v>
      </c>
      <c r="K894" s="1150" t="s">
        <v>9597</v>
      </c>
      <c r="L894" s="1150" t="s">
        <v>10240</v>
      </c>
      <c r="M894" s="1150" t="s">
        <v>9597</v>
      </c>
      <c r="N894" s="1164">
        <v>45164</v>
      </c>
      <c r="O894" s="1150">
        <v>2023</v>
      </c>
      <c r="P894" s="1150">
        <v>2024</v>
      </c>
      <c r="Q894" s="1161">
        <v>2000</v>
      </c>
      <c r="R894" s="685"/>
      <c r="S894" s="47" t="s">
        <v>10241</v>
      </c>
      <c r="T894" s="4"/>
      <c r="U894" s="8" t="s">
        <v>12</v>
      </c>
      <c r="V894" s="8"/>
    </row>
    <row r="895" spans="1:22" s="9" customFormat="1" ht="75.5" thickBot="1">
      <c r="A895" s="1" t="s">
        <v>1823</v>
      </c>
      <c r="B895" s="1165" t="s">
        <v>1909</v>
      </c>
      <c r="C895" s="1150" t="s">
        <v>10242</v>
      </c>
      <c r="D895" s="1150" t="s">
        <v>10243</v>
      </c>
      <c r="E895" s="1151" t="s">
        <v>10244</v>
      </c>
      <c r="F895" s="422" t="s">
        <v>446</v>
      </c>
      <c r="G895" s="422" t="s">
        <v>457</v>
      </c>
      <c r="H895" s="422" t="s">
        <v>3512</v>
      </c>
      <c r="I895" s="12" t="s">
        <v>459</v>
      </c>
      <c r="J895" s="1166" t="s">
        <v>2812</v>
      </c>
      <c r="K895" s="1150" t="s">
        <v>9597</v>
      </c>
      <c r="L895" s="1150" t="s">
        <v>10245</v>
      </c>
      <c r="M895" s="1150">
        <v>36513458</v>
      </c>
      <c r="N895" s="1167">
        <v>45148</v>
      </c>
      <c r="O895" s="1150">
        <v>2023</v>
      </c>
      <c r="P895" s="1150">
        <v>2024</v>
      </c>
      <c r="Q895" s="1161">
        <v>2917</v>
      </c>
      <c r="R895" s="685"/>
      <c r="S895" s="47" t="s">
        <v>10246</v>
      </c>
      <c r="T895" s="4"/>
      <c r="U895" s="8" t="s">
        <v>12</v>
      </c>
      <c r="V895" s="8"/>
    </row>
    <row r="896" spans="1:22" s="9" customFormat="1" ht="75.5" thickBot="1">
      <c r="A896" s="1" t="s">
        <v>1823</v>
      </c>
      <c r="B896" s="1165" t="s">
        <v>1909</v>
      </c>
      <c r="C896" s="1150" t="s">
        <v>10247</v>
      </c>
      <c r="D896" s="1150" t="s">
        <v>10043</v>
      </c>
      <c r="E896" s="1151" t="s">
        <v>10248</v>
      </c>
      <c r="F896" s="422" t="s">
        <v>446</v>
      </c>
      <c r="G896" s="422" t="s">
        <v>457</v>
      </c>
      <c r="H896" s="422" t="s">
        <v>476</v>
      </c>
      <c r="I896" s="12" t="s">
        <v>459</v>
      </c>
      <c r="J896" s="1166" t="s">
        <v>3540</v>
      </c>
      <c r="K896" s="1150" t="s">
        <v>9597</v>
      </c>
      <c r="L896" s="1150" t="s">
        <v>10045</v>
      </c>
      <c r="M896" s="1150">
        <v>31615716</v>
      </c>
      <c r="N896" s="1167">
        <v>44908</v>
      </c>
      <c r="O896" s="1150">
        <v>2022</v>
      </c>
      <c r="P896" s="1150">
        <v>2024</v>
      </c>
      <c r="Q896" s="1161">
        <v>84000</v>
      </c>
      <c r="R896" s="685"/>
      <c r="S896" s="47" t="s">
        <v>10249</v>
      </c>
      <c r="T896" s="4"/>
      <c r="U896" s="8" t="s">
        <v>12</v>
      </c>
      <c r="V896" s="8"/>
    </row>
    <row r="897" spans="1:22" s="9" customFormat="1" ht="88" thickBot="1">
      <c r="A897" s="1" t="s">
        <v>1823</v>
      </c>
      <c r="B897" s="1165" t="s">
        <v>1909</v>
      </c>
      <c r="C897" s="1150" t="s">
        <v>10250</v>
      </c>
      <c r="D897" s="1150" t="s">
        <v>9655</v>
      </c>
      <c r="E897" s="1151" t="s">
        <v>10251</v>
      </c>
      <c r="F897" s="422" t="s">
        <v>446</v>
      </c>
      <c r="G897" s="422" t="s">
        <v>457</v>
      </c>
      <c r="H897" s="422" t="s">
        <v>458</v>
      </c>
      <c r="I897" s="12" t="s">
        <v>459</v>
      </c>
      <c r="J897" s="1166" t="s">
        <v>2812</v>
      </c>
      <c r="K897" s="1150" t="s">
        <v>9597</v>
      </c>
      <c r="L897" s="1150" t="s">
        <v>10129</v>
      </c>
      <c r="M897" s="1150">
        <v>43989268</v>
      </c>
      <c r="N897" s="1167">
        <v>45275</v>
      </c>
      <c r="O897" s="1150">
        <v>2023</v>
      </c>
      <c r="P897" s="1150">
        <v>2024</v>
      </c>
      <c r="Q897" s="1161">
        <v>3800</v>
      </c>
      <c r="R897" s="685"/>
      <c r="S897" s="47" t="s">
        <v>10252</v>
      </c>
      <c r="T897" s="4"/>
      <c r="U897" s="8" t="s">
        <v>12</v>
      </c>
      <c r="V897" s="8"/>
    </row>
    <row r="898" spans="1:22" s="9" customFormat="1" ht="163" thickBot="1">
      <c r="A898" s="1" t="s">
        <v>1823</v>
      </c>
      <c r="B898" s="1165" t="s">
        <v>1909</v>
      </c>
      <c r="C898" s="1150" t="s">
        <v>10253</v>
      </c>
      <c r="D898" s="1150" t="s">
        <v>9695</v>
      </c>
      <c r="E898" s="1151" t="s">
        <v>10254</v>
      </c>
      <c r="F898" s="422" t="s">
        <v>446</v>
      </c>
      <c r="G898" s="422" t="s">
        <v>457</v>
      </c>
      <c r="H898" s="422" t="s">
        <v>458</v>
      </c>
      <c r="I898" s="12" t="s">
        <v>459</v>
      </c>
      <c r="J898" s="1166" t="s">
        <v>2812</v>
      </c>
      <c r="K898" s="1150" t="s">
        <v>9597</v>
      </c>
      <c r="L898" s="1150" t="s">
        <v>5346</v>
      </c>
      <c r="M898" s="1150">
        <v>31333320</v>
      </c>
      <c r="N898" s="1167">
        <v>44865</v>
      </c>
      <c r="O898" s="1150">
        <v>2022</v>
      </c>
      <c r="P898" s="1150">
        <v>2024</v>
      </c>
      <c r="Q898" s="1161">
        <v>9860</v>
      </c>
      <c r="R898" s="685"/>
      <c r="S898" s="47" t="s">
        <v>10255</v>
      </c>
      <c r="T898" s="4"/>
      <c r="U898" s="8" t="s">
        <v>12</v>
      </c>
      <c r="V898" s="8"/>
    </row>
    <row r="899" spans="1:22" s="9" customFormat="1" ht="163" thickBot="1">
      <c r="A899" s="1" t="s">
        <v>1823</v>
      </c>
      <c r="B899" s="1165" t="s">
        <v>1909</v>
      </c>
      <c r="C899" s="1150" t="s">
        <v>10256</v>
      </c>
      <c r="D899" s="1150" t="s">
        <v>9695</v>
      </c>
      <c r="E899" s="1151" t="s">
        <v>10257</v>
      </c>
      <c r="F899" s="422" t="s">
        <v>446</v>
      </c>
      <c r="G899" s="422" t="s">
        <v>457</v>
      </c>
      <c r="H899" s="422" t="s">
        <v>458</v>
      </c>
      <c r="I899" s="12" t="s">
        <v>459</v>
      </c>
      <c r="J899" s="1166" t="s">
        <v>2812</v>
      </c>
      <c r="K899" s="1150" t="s">
        <v>9597</v>
      </c>
      <c r="L899" s="1150" t="s">
        <v>10258</v>
      </c>
      <c r="M899" s="1150">
        <v>17317282</v>
      </c>
      <c r="N899" s="1169">
        <v>44715</v>
      </c>
      <c r="O899" s="1150">
        <v>2022</v>
      </c>
      <c r="P899" s="1150">
        <v>2024</v>
      </c>
      <c r="Q899" s="1161">
        <v>9250</v>
      </c>
      <c r="R899" s="685"/>
      <c r="S899" s="47" t="s">
        <v>10259</v>
      </c>
      <c r="T899" s="4"/>
      <c r="U899" s="8" t="s">
        <v>12</v>
      </c>
      <c r="V899" s="8"/>
    </row>
    <row r="900" spans="1:22" s="9" customFormat="1" ht="163" thickBot="1">
      <c r="A900" s="1" t="s">
        <v>1823</v>
      </c>
      <c r="B900" s="1165" t="s">
        <v>1909</v>
      </c>
      <c r="C900" s="1150" t="s">
        <v>10260</v>
      </c>
      <c r="D900" s="1150" t="s">
        <v>9695</v>
      </c>
      <c r="E900" s="1151" t="s">
        <v>10261</v>
      </c>
      <c r="F900" s="422" t="s">
        <v>446</v>
      </c>
      <c r="G900" s="422" t="s">
        <v>457</v>
      </c>
      <c r="H900" s="422" t="s">
        <v>458</v>
      </c>
      <c r="I900" s="12" t="s">
        <v>459</v>
      </c>
      <c r="J900" s="1166" t="s">
        <v>3540</v>
      </c>
      <c r="K900" s="1150" t="s">
        <v>9597</v>
      </c>
      <c r="L900" s="1150" t="s">
        <v>10262</v>
      </c>
      <c r="M900" s="1150">
        <v>31651518</v>
      </c>
      <c r="N900" s="1164">
        <v>44928</v>
      </c>
      <c r="O900" s="1150">
        <v>2023</v>
      </c>
      <c r="P900" s="1150">
        <v>2024</v>
      </c>
      <c r="Q900" s="1161">
        <v>10800</v>
      </c>
      <c r="R900" s="685"/>
      <c r="S900" s="47" t="s">
        <v>10263</v>
      </c>
      <c r="T900" s="4"/>
      <c r="U900" s="8" t="s">
        <v>12</v>
      </c>
      <c r="V900" s="8"/>
    </row>
    <row r="901" spans="1:22" s="9" customFormat="1" ht="63" thickBot="1">
      <c r="A901" s="1" t="s">
        <v>1823</v>
      </c>
      <c r="B901" s="1165" t="s">
        <v>1909</v>
      </c>
      <c r="C901" s="1150" t="s">
        <v>10264</v>
      </c>
      <c r="D901" s="1150" t="s">
        <v>9607</v>
      </c>
      <c r="E901" s="1151" t="s">
        <v>10265</v>
      </c>
      <c r="F901" s="422" t="s">
        <v>446</v>
      </c>
      <c r="G901" s="422" t="s">
        <v>457</v>
      </c>
      <c r="H901" s="422" t="s">
        <v>458</v>
      </c>
      <c r="I901" s="12" t="s">
        <v>459</v>
      </c>
      <c r="J901" s="1166" t="s">
        <v>2812</v>
      </c>
      <c r="K901" s="1150" t="s">
        <v>9597</v>
      </c>
      <c r="L901" s="1150" t="s">
        <v>10266</v>
      </c>
      <c r="M901" s="1150">
        <v>54638208</v>
      </c>
      <c r="N901" s="1167">
        <v>45257</v>
      </c>
      <c r="O901" s="1150">
        <v>2023</v>
      </c>
      <c r="P901" s="1150">
        <v>2024</v>
      </c>
      <c r="Q901" s="1161">
        <v>500</v>
      </c>
      <c r="R901" s="685"/>
      <c r="S901" s="47" t="s">
        <v>10267</v>
      </c>
      <c r="T901" s="4"/>
      <c r="U901" s="8" t="s">
        <v>12</v>
      </c>
      <c r="V901" s="8"/>
    </row>
    <row r="902" spans="1:22" s="9" customFormat="1" ht="188" thickBot="1">
      <c r="A902" s="1" t="s">
        <v>1823</v>
      </c>
      <c r="B902" s="1172" t="s">
        <v>1917</v>
      </c>
      <c r="C902" s="1151" t="s">
        <v>10268</v>
      </c>
      <c r="D902" s="1151" t="s">
        <v>10269</v>
      </c>
      <c r="E902" s="1151" t="s">
        <v>10270</v>
      </c>
      <c r="F902" s="422" t="s">
        <v>446</v>
      </c>
      <c r="G902" s="422" t="s">
        <v>565</v>
      </c>
      <c r="H902" s="422" t="s">
        <v>588</v>
      </c>
      <c r="I902" s="12" t="s">
        <v>567</v>
      </c>
      <c r="J902" s="1166" t="s">
        <v>2812</v>
      </c>
      <c r="K902" s="1150"/>
      <c r="L902" s="1150" t="s">
        <v>10271</v>
      </c>
      <c r="M902" s="1173" t="s">
        <v>10272</v>
      </c>
      <c r="N902" s="1167">
        <v>45184</v>
      </c>
      <c r="O902" s="1150">
        <v>2023</v>
      </c>
      <c r="P902" s="1150">
        <v>2023</v>
      </c>
      <c r="Q902" s="1161">
        <v>7500</v>
      </c>
      <c r="R902" s="432" t="s">
        <v>10273</v>
      </c>
      <c r="S902" s="47" t="s">
        <v>10274</v>
      </c>
      <c r="T902" s="4"/>
      <c r="U902" s="8" t="s">
        <v>12</v>
      </c>
      <c r="V902" s="8"/>
    </row>
    <row r="903" spans="1:22" s="9" customFormat="1" ht="138" thickBot="1">
      <c r="A903" s="1" t="s">
        <v>1823</v>
      </c>
      <c r="B903" s="1172" t="s">
        <v>1917</v>
      </c>
      <c r="C903" s="1151" t="s">
        <v>10275</v>
      </c>
      <c r="D903" s="1151" t="s">
        <v>10269</v>
      </c>
      <c r="E903" s="1151" t="s">
        <v>10276</v>
      </c>
      <c r="F903" s="422" t="s">
        <v>446</v>
      </c>
      <c r="G903" s="422" t="s">
        <v>565</v>
      </c>
      <c r="H903" s="422" t="s">
        <v>588</v>
      </c>
      <c r="I903" s="12" t="s">
        <v>567</v>
      </c>
      <c r="J903" s="1166" t="s">
        <v>2812</v>
      </c>
      <c r="K903" s="1150"/>
      <c r="L903" s="1150" t="s">
        <v>10277</v>
      </c>
      <c r="M903" s="1173"/>
      <c r="N903" s="1169">
        <v>45016</v>
      </c>
      <c r="O903" s="1150">
        <v>2023</v>
      </c>
      <c r="P903" s="1150">
        <v>2023</v>
      </c>
      <c r="Q903" s="1161">
        <v>6000</v>
      </c>
      <c r="R903" s="432" t="s">
        <v>10278</v>
      </c>
      <c r="S903" s="47" t="s">
        <v>10279</v>
      </c>
      <c r="T903" s="4"/>
      <c r="U903" s="8" t="s">
        <v>12</v>
      </c>
      <c r="V903" s="8"/>
    </row>
    <row r="904" spans="1:22" s="9" customFormat="1" ht="188" thickBot="1">
      <c r="A904" s="1" t="s">
        <v>1823</v>
      </c>
      <c r="B904" s="2" t="s">
        <v>1917</v>
      </c>
      <c r="C904" s="181" t="s">
        <v>10280</v>
      </c>
      <c r="D904" s="181" t="s">
        <v>10269</v>
      </c>
      <c r="E904" s="181" t="s">
        <v>10281</v>
      </c>
      <c r="F904" s="422" t="s">
        <v>446</v>
      </c>
      <c r="G904" s="422" t="s">
        <v>565</v>
      </c>
      <c r="H904" s="422" t="s">
        <v>588</v>
      </c>
      <c r="I904" s="12" t="s">
        <v>567</v>
      </c>
      <c r="J904" s="181" t="s">
        <v>2812</v>
      </c>
      <c r="K904" s="47"/>
      <c r="L904" s="47" t="s">
        <v>10271</v>
      </c>
      <c r="M904" s="54" t="s">
        <v>10272</v>
      </c>
      <c r="N904" s="1158">
        <v>45187</v>
      </c>
      <c r="O904" s="47">
        <v>2023</v>
      </c>
      <c r="P904" s="47">
        <v>2023</v>
      </c>
      <c r="Q904" s="1161">
        <v>15000</v>
      </c>
      <c r="R904" s="432" t="s">
        <v>10282</v>
      </c>
      <c r="S904" s="47" t="s">
        <v>10274</v>
      </c>
      <c r="T904" s="4"/>
      <c r="U904" s="8" t="s">
        <v>12</v>
      </c>
      <c r="V904" s="8"/>
    </row>
    <row r="905" spans="1:22" s="9" customFormat="1" ht="88" thickBot="1">
      <c r="A905" s="1" t="s">
        <v>1823</v>
      </c>
      <c r="B905" s="2" t="s">
        <v>1917</v>
      </c>
      <c r="C905" s="181" t="s">
        <v>10283</v>
      </c>
      <c r="D905" s="181" t="s">
        <v>10284</v>
      </c>
      <c r="E905" s="181" t="s">
        <v>10285</v>
      </c>
      <c r="F905" s="422" t="s">
        <v>446</v>
      </c>
      <c r="G905" s="422" t="s">
        <v>565</v>
      </c>
      <c r="H905" s="422" t="s">
        <v>615</v>
      </c>
      <c r="I905" s="12" t="s">
        <v>567</v>
      </c>
      <c r="J905" s="181" t="s">
        <v>2812</v>
      </c>
      <c r="K905" s="47"/>
      <c r="L905" s="47" t="s">
        <v>10286</v>
      </c>
      <c r="M905" s="47">
        <v>36386553</v>
      </c>
      <c r="N905" s="1158">
        <v>45191</v>
      </c>
      <c r="O905" s="47">
        <v>2023</v>
      </c>
      <c r="P905" s="47">
        <v>2023</v>
      </c>
      <c r="Q905" s="1161">
        <v>950.4</v>
      </c>
      <c r="R905" s="432" t="s">
        <v>10287</v>
      </c>
      <c r="S905" s="47" t="s">
        <v>10288</v>
      </c>
      <c r="T905" s="4"/>
      <c r="U905" s="8" t="s">
        <v>12</v>
      </c>
      <c r="V905" s="8"/>
    </row>
    <row r="906" spans="1:22" s="9" customFormat="1" ht="50.5" thickBot="1">
      <c r="A906" s="1" t="s">
        <v>1823</v>
      </c>
      <c r="B906" s="2" t="s">
        <v>1917</v>
      </c>
      <c r="C906" s="181" t="s">
        <v>10289</v>
      </c>
      <c r="D906" s="181" t="s">
        <v>10290</v>
      </c>
      <c r="E906" s="181" t="s">
        <v>10291</v>
      </c>
      <c r="F906" s="422" t="s">
        <v>446</v>
      </c>
      <c r="G906" s="422" t="s">
        <v>565</v>
      </c>
      <c r="H906" s="422" t="s">
        <v>5659</v>
      </c>
      <c r="I906" s="12" t="s">
        <v>567</v>
      </c>
      <c r="J906" s="181" t="s">
        <v>2812</v>
      </c>
      <c r="K906" s="47"/>
      <c r="L906" s="47" t="s">
        <v>10292</v>
      </c>
      <c r="M906" s="47">
        <v>36383562</v>
      </c>
      <c r="N906" s="1158">
        <v>45177</v>
      </c>
      <c r="O906" s="47">
        <v>2023</v>
      </c>
      <c r="P906" s="47">
        <v>2023</v>
      </c>
      <c r="Q906" s="1161">
        <v>2592</v>
      </c>
      <c r="R906" s="432" t="s">
        <v>10293</v>
      </c>
      <c r="S906" s="47" t="s">
        <v>10294</v>
      </c>
      <c r="T906" s="4"/>
      <c r="U906" s="8" t="s">
        <v>12</v>
      </c>
      <c r="V906" s="8"/>
    </row>
    <row r="907" spans="1:22" s="9" customFormat="1" ht="88" thickBot="1">
      <c r="A907" s="1" t="s">
        <v>1823</v>
      </c>
      <c r="B907" s="2" t="s">
        <v>1917</v>
      </c>
      <c r="C907" s="181" t="s">
        <v>10295</v>
      </c>
      <c r="D907" s="181" t="s">
        <v>10296</v>
      </c>
      <c r="E907" s="181" t="s">
        <v>10297</v>
      </c>
      <c r="F907" s="422" t="s">
        <v>446</v>
      </c>
      <c r="G907" s="422" t="s">
        <v>565</v>
      </c>
      <c r="H907" s="422" t="s">
        <v>4872</v>
      </c>
      <c r="I907" s="12" t="s">
        <v>567</v>
      </c>
      <c r="J907" s="181" t="s">
        <v>2812</v>
      </c>
      <c r="K907" s="47"/>
      <c r="L907" s="47" t="s">
        <v>10045</v>
      </c>
      <c r="M907" s="47">
        <v>31615716</v>
      </c>
      <c r="N907" s="1158">
        <v>45035</v>
      </c>
      <c r="O907" s="47">
        <v>2023</v>
      </c>
      <c r="P907" s="47">
        <v>2024</v>
      </c>
      <c r="Q907" s="1161">
        <v>26268</v>
      </c>
      <c r="R907" s="1174"/>
      <c r="S907" s="47" t="s">
        <v>10298</v>
      </c>
      <c r="T907" s="4"/>
      <c r="U907" s="8" t="s">
        <v>12</v>
      </c>
      <c r="V907" s="8"/>
    </row>
    <row r="908" spans="1:22" s="9" customFormat="1" ht="88" thickBot="1">
      <c r="A908" s="1" t="s">
        <v>1823</v>
      </c>
      <c r="B908" s="2" t="s">
        <v>1917</v>
      </c>
      <c r="C908" s="181" t="s">
        <v>10283</v>
      </c>
      <c r="D908" s="181" t="s">
        <v>10284</v>
      </c>
      <c r="E908" s="181" t="s">
        <v>10299</v>
      </c>
      <c r="F908" s="422" t="s">
        <v>446</v>
      </c>
      <c r="G908" s="422" t="s">
        <v>565</v>
      </c>
      <c r="H908" s="422" t="s">
        <v>615</v>
      </c>
      <c r="I908" s="12" t="s">
        <v>567</v>
      </c>
      <c r="J908" s="181" t="s">
        <v>2812</v>
      </c>
      <c r="K908" s="47"/>
      <c r="L908" s="47" t="s">
        <v>10286</v>
      </c>
      <c r="M908" s="47">
        <v>36386553</v>
      </c>
      <c r="N908" s="1158">
        <v>45252</v>
      </c>
      <c r="O908" s="47">
        <v>2023</v>
      </c>
      <c r="P908" s="47">
        <v>2023</v>
      </c>
      <c r="Q908" s="1161">
        <v>792</v>
      </c>
      <c r="R908" s="432" t="s">
        <v>10300</v>
      </c>
      <c r="S908" s="47" t="s">
        <v>10288</v>
      </c>
      <c r="T908" s="4"/>
      <c r="U908" s="8" t="s">
        <v>12</v>
      </c>
      <c r="V908" s="8"/>
    </row>
    <row r="909" spans="1:22" s="9" customFormat="1" ht="100.5" thickBot="1">
      <c r="A909" s="1" t="s">
        <v>1823</v>
      </c>
      <c r="B909" s="2" t="s">
        <v>1917</v>
      </c>
      <c r="C909" s="181" t="s">
        <v>10301</v>
      </c>
      <c r="D909" s="181" t="s">
        <v>10302</v>
      </c>
      <c r="E909" s="181" t="s">
        <v>10303</v>
      </c>
      <c r="F909" s="422" t="s">
        <v>446</v>
      </c>
      <c r="G909" s="422" t="s">
        <v>565</v>
      </c>
      <c r="H909" s="422" t="s">
        <v>615</v>
      </c>
      <c r="I909" s="12" t="s">
        <v>567</v>
      </c>
      <c r="J909" s="181" t="s">
        <v>2812</v>
      </c>
      <c r="K909" s="47"/>
      <c r="L909" s="47" t="s">
        <v>10286</v>
      </c>
      <c r="M909" s="47">
        <v>36386553</v>
      </c>
      <c r="N909" s="1158">
        <v>45091</v>
      </c>
      <c r="O909" s="47">
        <v>2023</v>
      </c>
      <c r="P909" s="47">
        <v>2023</v>
      </c>
      <c r="Q909" s="1161">
        <v>4868.28</v>
      </c>
      <c r="R909" s="432" t="s">
        <v>10304</v>
      </c>
      <c r="S909" s="47" t="s">
        <v>10305</v>
      </c>
      <c r="T909" s="4"/>
      <c r="U909" s="8" t="s">
        <v>12</v>
      </c>
      <c r="V909" s="8"/>
    </row>
    <row r="910" spans="1:22" s="9" customFormat="1" ht="113" thickBot="1">
      <c r="A910" s="1" t="s">
        <v>1823</v>
      </c>
      <c r="B910" s="2" t="s">
        <v>1917</v>
      </c>
      <c r="C910" s="181" t="s">
        <v>10306</v>
      </c>
      <c r="D910" s="181" t="s">
        <v>10302</v>
      </c>
      <c r="E910" s="181" t="s">
        <v>10307</v>
      </c>
      <c r="F910" s="422" t="s">
        <v>446</v>
      </c>
      <c r="G910" s="422" t="s">
        <v>565</v>
      </c>
      <c r="H910" s="422" t="s">
        <v>615</v>
      </c>
      <c r="I910" s="12" t="s">
        <v>567</v>
      </c>
      <c r="J910" s="181" t="s">
        <v>2812</v>
      </c>
      <c r="K910" s="47"/>
      <c r="L910" s="47" t="s">
        <v>10286</v>
      </c>
      <c r="M910" s="47">
        <v>36386553</v>
      </c>
      <c r="N910" s="1158">
        <v>45084</v>
      </c>
      <c r="O910" s="47">
        <v>2023</v>
      </c>
      <c r="P910" s="47">
        <v>2023</v>
      </c>
      <c r="Q910" s="1161">
        <v>2462.4</v>
      </c>
      <c r="R910" s="432" t="s">
        <v>10300</v>
      </c>
      <c r="S910" s="47" t="s">
        <v>10308</v>
      </c>
      <c r="T910" s="4"/>
      <c r="U910" s="8" t="s">
        <v>12</v>
      </c>
      <c r="V910" s="8"/>
    </row>
    <row r="911" spans="1:22" s="9" customFormat="1" ht="100.5" thickBot="1">
      <c r="A911" s="1" t="s">
        <v>1823</v>
      </c>
      <c r="B911" s="2" t="s">
        <v>1917</v>
      </c>
      <c r="C911" s="181" t="s">
        <v>10301</v>
      </c>
      <c r="D911" s="181" t="s">
        <v>10302</v>
      </c>
      <c r="E911" s="181" t="s">
        <v>10309</v>
      </c>
      <c r="F911" s="422" t="s">
        <v>446</v>
      </c>
      <c r="G911" s="422" t="s">
        <v>565</v>
      </c>
      <c r="H911" s="422" t="s">
        <v>615</v>
      </c>
      <c r="I911" s="12" t="s">
        <v>567</v>
      </c>
      <c r="J911" s="181" t="s">
        <v>2812</v>
      </c>
      <c r="K911" s="47"/>
      <c r="L911" s="47" t="s">
        <v>10286</v>
      </c>
      <c r="M911" s="47">
        <v>36386553</v>
      </c>
      <c r="N911" s="1158">
        <v>45147</v>
      </c>
      <c r="O911" s="47">
        <v>2023</v>
      </c>
      <c r="P911" s="47">
        <v>2023</v>
      </c>
      <c r="Q911" s="1135">
        <v>8267.0400000000009</v>
      </c>
      <c r="R911" s="432" t="s">
        <v>10300</v>
      </c>
      <c r="S911" s="47" t="s">
        <v>10305</v>
      </c>
      <c r="T911" s="4"/>
      <c r="U911" s="8" t="s">
        <v>12</v>
      </c>
      <c r="V911" s="8"/>
    </row>
    <row r="912" spans="1:22" s="9" customFormat="1" ht="88" thickBot="1">
      <c r="A912" s="1" t="s">
        <v>1823</v>
      </c>
      <c r="B912" s="2" t="s">
        <v>1917</v>
      </c>
      <c r="C912" s="181" t="s">
        <v>10310</v>
      </c>
      <c r="D912" s="181" t="s">
        <v>10311</v>
      </c>
      <c r="E912" s="181" t="s">
        <v>10312</v>
      </c>
      <c r="F912" s="422" t="s">
        <v>446</v>
      </c>
      <c r="G912" s="422" t="s">
        <v>565</v>
      </c>
      <c r="H912" s="422" t="s">
        <v>615</v>
      </c>
      <c r="I912" s="12" t="s">
        <v>567</v>
      </c>
      <c r="J912" s="181" t="s">
        <v>2812</v>
      </c>
      <c r="K912" s="47"/>
      <c r="L912" s="47" t="s">
        <v>10313</v>
      </c>
      <c r="M912" s="47">
        <v>31626599</v>
      </c>
      <c r="N912" s="1158">
        <v>45103</v>
      </c>
      <c r="O912" s="47">
        <v>2023</v>
      </c>
      <c r="P912" s="47">
        <v>2023</v>
      </c>
      <c r="Q912" s="1135">
        <v>3648</v>
      </c>
      <c r="R912" s="432" t="s">
        <v>10314</v>
      </c>
      <c r="S912" s="47" t="s">
        <v>10315</v>
      </c>
      <c r="T912" s="4"/>
      <c r="U912" s="8" t="s">
        <v>12</v>
      </c>
      <c r="V912" s="8"/>
    </row>
    <row r="913" spans="1:22" s="9" customFormat="1" ht="75.5" thickBot="1">
      <c r="A913" s="1" t="s">
        <v>1823</v>
      </c>
      <c r="B913" s="2" t="s">
        <v>1917</v>
      </c>
      <c r="C913" s="181" t="s">
        <v>10316</v>
      </c>
      <c r="D913" s="181" t="s">
        <v>10317</v>
      </c>
      <c r="E913" s="181" t="s">
        <v>10318</v>
      </c>
      <c r="F913" s="422" t="s">
        <v>446</v>
      </c>
      <c r="G913" s="422" t="s">
        <v>565</v>
      </c>
      <c r="H913" s="422" t="s">
        <v>657</v>
      </c>
      <c r="I913" s="12" t="s">
        <v>567</v>
      </c>
      <c r="J913" s="181" t="s">
        <v>2812</v>
      </c>
      <c r="K913" s="47"/>
      <c r="L913" s="47" t="s">
        <v>10319</v>
      </c>
      <c r="M913" s="47">
        <v>45739757</v>
      </c>
      <c r="N913" s="1158">
        <v>45201</v>
      </c>
      <c r="O913" s="47">
        <v>2023</v>
      </c>
      <c r="P913" s="47">
        <v>2024</v>
      </c>
      <c r="Q913" s="1135">
        <v>2310</v>
      </c>
      <c r="R913" s="685"/>
      <c r="S913" s="47" t="s">
        <v>10320</v>
      </c>
      <c r="T913" s="4"/>
      <c r="U913" s="8" t="s">
        <v>12</v>
      </c>
      <c r="V913" s="8"/>
    </row>
    <row r="914" spans="1:22" s="9" customFormat="1" ht="63" thickBot="1">
      <c r="A914" s="1" t="s">
        <v>1823</v>
      </c>
      <c r="B914" s="2" t="s">
        <v>1917</v>
      </c>
      <c r="C914" s="181" t="s">
        <v>10321</v>
      </c>
      <c r="D914" s="181" t="s">
        <v>10317</v>
      </c>
      <c r="E914" s="181" t="s">
        <v>10322</v>
      </c>
      <c r="F914" s="422" t="s">
        <v>446</v>
      </c>
      <c r="G914" s="422" t="s">
        <v>565</v>
      </c>
      <c r="H914" s="422" t="s">
        <v>657</v>
      </c>
      <c r="I914" s="12" t="s">
        <v>567</v>
      </c>
      <c r="J914" s="181" t="s">
        <v>2812</v>
      </c>
      <c r="K914" s="47"/>
      <c r="L914" s="47" t="s">
        <v>6171</v>
      </c>
      <c r="M914" s="47">
        <v>36211541</v>
      </c>
      <c r="N914" s="1158">
        <v>45301</v>
      </c>
      <c r="O914" s="47">
        <v>2024</v>
      </c>
      <c r="P914" s="47">
        <v>2024</v>
      </c>
      <c r="Q914" s="1135">
        <v>1068</v>
      </c>
      <c r="R914" s="685"/>
      <c r="S914" s="47" t="s">
        <v>10323</v>
      </c>
      <c r="T914" s="4"/>
      <c r="U914" s="8" t="s">
        <v>12</v>
      </c>
      <c r="V914" s="8"/>
    </row>
    <row r="915" spans="1:22" s="9" customFormat="1" ht="88" thickBot="1">
      <c r="A915" s="1" t="s">
        <v>1823</v>
      </c>
      <c r="B915" s="2" t="s">
        <v>1917</v>
      </c>
      <c r="C915" s="181" t="s">
        <v>10324</v>
      </c>
      <c r="D915" s="181" t="s">
        <v>10290</v>
      </c>
      <c r="E915" s="181" t="s">
        <v>10325</v>
      </c>
      <c r="F915" s="422" t="s">
        <v>446</v>
      </c>
      <c r="G915" s="422" t="s">
        <v>565</v>
      </c>
      <c r="H915" s="422" t="s">
        <v>5659</v>
      </c>
      <c r="I915" s="12" t="s">
        <v>567</v>
      </c>
      <c r="J915" s="181" t="s">
        <v>2812</v>
      </c>
      <c r="K915" s="47"/>
      <c r="L915" s="47" t="s">
        <v>10313</v>
      </c>
      <c r="M915" s="47">
        <v>31626599</v>
      </c>
      <c r="N915" s="1158">
        <v>45268</v>
      </c>
      <c r="O915" s="47">
        <v>2023</v>
      </c>
      <c r="P915" s="47">
        <v>2024</v>
      </c>
      <c r="Q915" s="1135">
        <v>1699.2</v>
      </c>
      <c r="R915" s="685"/>
      <c r="S915" s="47" t="s">
        <v>10326</v>
      </c>
      <c r="T915" s="4"/>
      <c r="U915" s="8" t="s">
        <v>12</v>
      </c>
      <c r="V915" s="8"/>
    </row>
    <row r="916" spans="1:22" s="9" customFormat="1" ht="63" thickBot="1">
      <c r="A916" s="1" t="s">
        <v>1823</v>
      </c>
      <c r="B916" s="2" t="s">
        <v>1917</v>
      </c>
      <c r="C916" s="181" t="s">
        <v>10327</v>
      </c>
      <c r="D916" s="181" t="s">
        <v>10290</v>
      </c>
      <c r="E916" s="181" t="s">
        <v>10328</v>
      </c>
      <c r="F916" s="422" t="s">
        <v>446</v>
      </c>
      <c r="G916" s="422" t="s">
        <v>565</v>
      </c>
      <c r="H916" s="422" t="s">
        <v>5659</v>
      </c>
      <c r="I916" s="12" t="s">
        <v>567</v>
      </c>
      <c r="J916" s="181" t="s">
        <v>2812</v>
      </c>
      <c r="K916" s="47"/>
      <c r="L916" s="47" t="s">
        <v>10313</v>
      </c>
      <c r="M916" s="47">
        <v>31626599</v>
      </c>
      <c r="N916" s="1158">
        <v>45105</v>
      </c>
      <c r="O916" s="47">
        <v>2023</v>
      </c>
      <c r="P916" s="47">
        <v>2024</v>
      </c>
      <c r="Q916" s="1135">
        <v>11340</v>
      </c>
      <c r="R916" s="685"/>
      <c r="S916" s="47" t="s">
        <v>10329</v>
      </c>
      <c r="T916" s="4"/>
      <c r="U916" s="8" t="s">
        <v>12</v>
      </c>
      <c r="V916" s="8"/>
    </row>
    <row r="917" spans="1:22" s="9" customFormat="1" ht="100.5" thickBot="1">
      <c r="A917" s="1" t="s">
        <v>1823</v>
      </c>
      <c r="B917" s="2" t="s">
        <v>1917</v>
      </c>
      <c r="C917" s="181" t="s">
        <v>10330</v>
      </c>
      <c r="D917" s="181" t="s">
        <v>10302</v>
      </c>
      <c r="E917" s="181" t="s">
        <v>10331</v>
      </c>
      <c r="F917" s="422" t="s">
        <v>446</v>
      </c>
      <c r="G917" s="422" t="s">
        <v>565</v>
      </c>
      <c r="H917" s="422" t="s">
        <v>615</v>
      </c>
      <c r="I917" s="12" t="s">
        <v>567</v>
      </c>
      <c r="J917" s="181" t="s">
        <v>2812</v>
      </c>
      <c r="K917" s="47"/>
      <c r="L917" s="47" t="s">
        <v>10286</v>
      </c>
      <c r="M917" s="1175" t="s">
        <v>5980</v>
      </c>
      <c r="N917" s="1158">
        <v>45274</v>
      </c>
      <c r="O917" s="47">
        <v>2023</v>
      </c>
      <c r="P917" s="47">
        <v>2024</v>
      </c>
      <c r="Q917" s="1135">
        <v>1653.41</v>
      </c>
      <c r="R917" s="685"/>
      <c r="S917" s="47" t="s">
        <v>10305</v>
      </c>
      <c r="T917" s="4"/>
      <c r="U917" s="8" t="s">
        <v>12</v>
      </c>
      <c r="V917" s="8"/>
    </row>
    <row r="918" spans="1:22" s="9" customFormat="1" ht="100.5" thickBot="1">
      <c r="A918" s="1" t="s">
        <v>1823</v>
      </c>
      <c r="B918" s="2" t="s">
        <v>1917</v>
      </c>
      <c r="C918" s="181" t="s">
        <v>10332</v>
      </c>
      <c r="D918" s="1163" t="s">
        <v>10302</v>
      </c>
      <c r="E918" s="1163" t="s">
        <v>10333</v>
      </c>
      <c r="F918" s="422" t="s">
        <v>446</v>
      </c>
      <c r="G918" s="422" t="s">
        <v>565</v>
      </c>
      <c r="H918" s="422" t="s">
        <v>615</v>
      </c>
      <c r="I918" s="12" t="s">
        <v>567</v>
      </c>
      <c r="J918" s="181" t="s">
        <v>2812</v>
      </c>
      <c r="K918" s="47"/>
      <c r="L918" s="1031" t="s">
        <v>10286</v>
      </c>
      <c r="M918" s="1175" t="s">
        <v>5980</v>
      </c>
      <c r="N918" s="1158">
        <v>45313</v>
      </c>
      <c r="O918" s="47">
        <v>2024</v>
      </c>
      <c r="P918" s="47">
        <v>2024</v>
      </c>
      <c r="Q918" s="1135">
        <v>710.4</v>
      </c>
      <c r="R918" s="685"/>
      <c r="S918" s="47" t="s">
        <v>10334</v>
      </c>
      <c r="T918" s="4"/>
      <c r="U918" s="8" t="s">
        <v>12</v>
      </c>
      <c r="V918" s="8"/>
    </row>
    <row r="919" spans="1:22" s="9" customFormat="1" ht="50.5" thickBot="1">
      <c r="A919" s="1" t="s">
        <v>1823</v>
      </c>
      <c r="B919" s="2" t="s">
        <v>1917</v>
      </c>
      <c r="C919" s="1166" t="s">
        <v>10335</v>
      </c>
      <c r="D919" s="1151" t="s">
        <v>10336</v>
      </c>
      <c r="E919" s="1151" t="s">
        <v>10337</v>
      </c>
      <c r="F919" s="422" t="s">
        <v>446</v>
      </c>
      <c r="G919" s="422" t="s">
        <v>565</v>
      </c>
      <c r="H919" s="422" t="s">
        <v>4872</v>
      </c>
      <c r="I919" s="12" t="s">
        <v>567</v>
      </c>
      <c r="J919" s="181" t="s">
        <v>2812</v>
      </c>
      <c r="K919" s="47"/>
      <c r="L919" s="1031" t="s">
        <v>10338</v>
      </c>
      <c r="M919" s="1175" t="s">
        <v>10339</v>
      </c>
      <c r="N919" s="1158">
        <v>44574</v>
      </c>
      <c r="O919" s="47">
        <v>2022</v>
      </c>
      <c r="P919" s="47">
        <v>2024</v>
      </c>
      <c r="Q919" s="1135">
        <v>15120</v>
      </c>
      <c r="R919" s="685"/>
      <c r="S919" s="47" t="s">
        <v>10340</v>
      </c>
      <c r="T919" s="4"/>
      <c r="U919" s="8" t="s">
        <v>12</v>
      </c>
      <c r="V919" s="8"/>
    </row>
    <row r="920" spans="1:22" s="9" customFormat="1" ht="88" thickBot="1">
      <c r="A920" s="1" t="s">
        <v>1823</v>
      </c>
      <c r="B920" s="2" t="s">
        <v>1917</v>
      </c>
      <c r="C920" s="1166" t="s">
        <v>10341</v>
      </c>
      <c r="D920" s="1151" t="s">
        <v>10269</v>
      </c>
      <c r="E920" s="1151" t="s">
        <v>10342</v>
      </c>
      <c r="F920" s="422" t="s">
        <v>446</v>
      </c>
      <c r="G920" s="422" t="s">
        <v>565</v>
      </c>
      <c r="H920" s="422" t="s">
        <v>588</v>
      </c>
      <c r="I920" s="12" t="s">
        <v>567</v>
      </c>
      <c r="J920" s="181" t="s">
        <v>2812</v>
      </c>
      <c r="K920" s="47"/>
      <c r="L920" s="1031" t="s">
        <v>10343</v>
      </c>
      <c r="M920" s="1175" t="s">
        <v>10344</v>
      </c>
      <c r="N920" s="47"/>
      <c r="O920" s="47">
        <v>2024</v>
      </c>
      <c r="P920" s="47">
        <v>2024</v>
      </c>
      <c r="Q920" s="1135">
        <v>12000</v>
      </c>
      <c r="R920" s="685"/>
      <c r="S920" s="47" t="s">
        <v>10345</v>
      </c>
      <c r="T920" s="4"/>
      <c r="U920" s="8" t="s">
        <v>12</v>
      </c>
      <c r="V920" s="8"/>
    </row>
    <row r="921" spans="1:22" s="9" customFormat="1" ht="88" thickBot="1">
      <c r="A921" s="1" t="s">
        <v>1823</v>
      </c>
      <c r="B921" s="2" t="s">
        <v>1917</v>
      </c>
      <c r="C921" s="181" t="s">
        <v>10346</v>
      </c>
      <c r="D921" s="181" t="s">
        <v>10269</v>
      </c>
      <c r="E921" s="181" t="s">
        <v>10347</v>
      </c>
      <c r="F921" s="422" t="s">
        <v>446</v>
      </c>
      <c r="G921" s="422" t="s">
        <v>565</v>
      </c>
      <c r="H921" s="422" t="s">
        <v>588</v>
      </c>
      <c r="I921" s="12" t="s">
        <v>567</v>
      </c>
      <c r="J921" s="181" t="s">
        <v>2812</v>
      </c>
      <c r="K921" s="47"/>
      <c r="L921" s="1176" t="s">
        <v>10348</v>
      </c>
      <c r="M921" s="1175" t="s">
        <v>10349</v>
      </c>
      <c r="N921" s="1158">
        <v>45397</v>
      </c>
      <c r="O921" s="47">
        <v>2024</v>
      </c>
      <c r="P921" s="47">
        <v>2024</v>
      </c>
      <c r="Q921" s="1135">
        <v>19000</v>
      </c>
      <c r="R921" s="685"/>
      <c r="S921" s="47" t="s">
        <v>10350</v>
      </c>
      <c r="T921" s="4"/>
      <c r="U921" s="8" t="s">
        <v>12</v>
      </c>
      <c r="V921" s="8"/>
    </row>
    <row r="922" spans="1:22" s="9" customFormat="1" ht="125.5" thickBot="1">
      <c r="A922" s="1" t="s">
        <v>1823</v>
      </c>
      <c r="B922" s="2" t="s">
        <v>1917</v>
      </c>
      <c r="C922" s="181" t="s">
        <v>10351</v>
      </c>
      <c r="D922" s="181" t="s">
        <v>10269</v>
      </c>
      <c r="E922" s="181" t="s">
        <v>10352</v>
      </c>
      <c r="F922" s="422" t="s">
        <v>446</v>
      </c>
      <c r="G922" s="422" t="s">
        <v>565</v>
      </c>
      <c r="H922" s="422" t="s">
        <v>588</v>
      </c>
      <c r="I922" s="12" t="s">
        <v>567</v>
      </c>
      <c r="J922" s="181" t="s">
        <v>2812</v>
      </c>
      <c r="K922" s="47"/>
      <c r="L922" s="1177" t="s">
        <v>10353</v>
      </c>
      <c r="M922" s="1175" t="s">
        <v>10272</v>
      </c>
      <c r="N922" s="1158">
        <v>45398</v>
      </c>
      <c r="O922" s="47">
        <v>2024</v>
      </c>
      <c r="P922" s="47">
        <v>2024</v>
      </c>
      <c r="Q922" s="1135">
        <v>5000</v>
      </c>
      <c r="R922" s="685"/>
      <c r="S922" s="47" t="s">
        <v>10354</v>
      </c>
      <c r="T922" s="4"/>
      <c r="U922" s="8" t="s">
        <v>12</v>
      </c>
      <c r="V922" s="8"/>
    </row>
    <row r="923" spans="1:22" s="9" customFormat="1" ht="125.5" thickBot="1">
      <c r="A923" s="1" t="s">
        <v>1823</v>
      </c>
      <c r="B923" s="2" t="s">
        <v>1917</v>
      </c>
      <c r="C923" s="181" t="s">
        <v>10351</v>
      </c>
      <c r="D923" s="181" t="s">
        <v>10269</v>
      </c>
      <c r="E923" s="181" t="s">
        <v>10355</v>
      </c>
      <c r="F923" s="422" t="s">
        <v>446</v>
      </c>
      <c r="G923" s="422" t="s">
        <v>565</v>
      </c>
      <c r="H923" s="422" t="s">
        <v>588</v>
      </c>
      <c r="I923" s="12" t="s">
        <v>567</v>
      </c>
      <c r="J923" s="181" t="s">
        <v>2812</v>
      </c>
      <c r="K923" s="47"/>
      <c r="L923" s="1177" t="s">
        <v>10353</v>
      </c>
      <c r="M923" s="1175" t="s">
        <v>10272</v>
      </c>
      <c r="N923" s="1158">
        <v>45398</v>
      </c>
      <c r="O923" s="47">
        <v>2024</v>
      </c>
      <c r="P923" s="47">
        <v>2024</v>
      </c>
      <c r="Q923" s="1135">
        <v>5000</v>
      </c>
      <c r="R923" s="685"/>
      <c r="S923" s="47" t="s">
        <v>10356</v>
      </c>
      <c r="T923" s="4"/>
      <c r="U923" s="8" t="s">
        <v>12</v>
      </c>
      <c r="V923" s="8"/>
    </row>
    <row r="924" spans="1:22" s="9" customFormat="1" ht="75.5" thickBot="1">
      <c r="A924" s="1" t="s">
        <v>1823</v>
      </c>
      <c r="B924" s="2" t="s">
        <v>1917</v>
      </c>
      <c r="C924" s="181" t="s">
        <v>10357</v>
      </c>
      <c r="D924" s="181" t="s">
        <v>10358</v>
      </c>
      <c r="E924" s="181" t="s">
        <v>10359</v>
      </c>
      <c r="F924" s="422" t="s">
        <v>446</v>
      </c>
      <c r="G924" s="422" t="s">
        <v>565</v>
      </c>
      <c r="H924" s="422" t="s">
        <v>5659</v>
      </c>
      <c r="I924" s="12" t="s">
        <v>567</v>
      </c>
      <c r="J924" s="181" t="s">
        <v>2812</v>
      </c>
      <c r="K924" s="47"/>
      <c r="L924" s="1177" t="s">
        <v>10360</v>
      </c>
      <c r="M924" s="1175" t="s">
        <v>10361</v>
      </c>
      <c r="N924" s="1158">
        <v>45370</v>
      </c>
      <c r="O924" s="47">
        <v>2024</v>
      </c>
      <c r="P924" s="47">
        <v>2024</v>
      </c>
      <c r="Q924" s="1135">
        <v>885.6</v>
      </c>
      <c r="R924" s="685"/>
      <c r="S924" s="47" t="s">
        <v>10362</v>
      </c>
      <c r="T924" s="4"/>
      <c r="U924" s="8" t="s">
        <v>12</v>
      </c>
      <c r="V924" s="8"/>
    </row>
    <row r="925" spans="1:22" s="9" customFormat="1" ht="63" thickBot="1">
      <c r="A925" s="1" t="s">
        <v>1823</v>
      </c>
      <c r="B925" s="2" t="s">
        <v>1917</v>
      </c>
      <c r="C925" s="181" t="s">
        <v>10363</v>
      </c>
      <c r="D925" s="181" t="s">
        <v>10364</v>
      </c>
      <c r="E925" s="181" t="s">
        <v>10365</v>
      </c>
      <c r="F925" s="422" t="s">
        <v>446</v>
      </c>
      <c r="G925" s="422" t="s">
        <v>565</v>
      </c>
      <c r="H925" s="422" t="s">
        <v>615</v>
      </c>
      <c r="I925" s="12" t="s">
        <v>567</v>
      </c>
      <c r="J925" s="181" t="s">
        <v>2812</v>
      </c>
      <c r="K925" s="47"/>
      <c r="L925" s="1177" t="s">
        <v>10366</v>
      </c>
      <c r="M925" s="1175" t="s">
        <v>10367</v>
      </c>
      <c r="N925" s="1158">
        <v>45392</v>
      </c>
      <c r="O925" s="47">
        <v>2024</v>
      </c>
      <c r="P925" s="47">
        <v>2024</v>
      </c>
      <c r="Q925" s="1135">
        <v>600</v>
      </c>
      <c r="R925" s="685"/>
      <c r="S925" s="47" t="s">
        <v>10368</v>
      </c>
      <c r="T925" s="4"/>
      <c r="U925" s="8" t="s">
        <v>12</v>
      </c>
      <c r="V925" s="8"/>
    </row>
    <row r="926" spans="1:22" s="9" customFormat="1" ht="88" thickBot="1">
      <c r="A926" s="1" t="s">
        <v>1823</v>
      </c>
      <c r="B926" s="2" t="s">
        <v>1917</v>
      </c>
      <c r="C926" s="181" t="s">
        <v>10369</v>
      </c>
      <c r="D926" s="181" t="s">
        <v>10284</v>
      </c>
      <c r="E926" s="181" t="s">
        <v>10370</v>
      </c>
      <c r="F926" s="422" t="s">
        <v>446</v>
      </c>
      <c r="G926" s="422" t="s">
        <v>565</v>
      </c>
      <c r="H926" s="422" t="s">
        <v>1942</v>
      </c>
      <c r="I926" s="12" t="s">
        <v>567</v>
      </c>
      <c r="J926" s="181" t="s">
        <v>2812</v>
      </c>
      <c r="K926" s="47"/>
      <c r="L926" s="1177" t="s">
        <v>10286</v>
      </c>
      <c r="M926" s="1175" t="s">
        <v>5980</v>
      </c>
      <c r="N926" s="1158">
        <v>45274</v>
      </c>
      <c r="O926" s="47">
        <v>2023</v>
      </c>
      <c r="P926" s="47">
        <v>2024</v>
      </c>
      <c r="Q926" s="1135">
        <v>2796.48</v>
      </c>
      <c r="R926" s="685"/>
      <c r="S926" s="47" t="s">
        <v>10288</v>
      </c>
      <c r="T926" s="4"/>
      <c r="U926" s="8" t="s">
        <v>12</v>
      </c>
      <c r="V926" s="8"/>
    </row>
    <row r="927" spans="1:22" s="9" customFormat="1" ht="75.5" thickBot="1">
      <c r="A927" s="1" t="s">
        <v>1823</v>
      </c>
      <c r="B927" s="2" t="s">
        <v>1917</v>
      </c>
      <c r="C927" s="181" t="s">
        <v>10357</v>
      </c>
      <c r="D927" s="181" t="s">
        <v>10358</v>
      </c>
      <c r="E927" s="181" t="s">
        <v>10371</v>
      </c>
      <c r="F927" s="422" t="s">
        <v>446</v>
      </c>
      <c r="G927" s="422" t="s">
        <v>565</v>
      </c>
      <c r="H927" s="422" t="s">
        <v>5659</v>
      </c>
      <c r="I927" s="12" t="s">
        <v>567</v>
      </c>
      <c r="J927" s="181" t="s">
        <v>2812</v>
      </c>
      <c r="K927" s="47"/>
      <c r="L927" s="1177" t="s">
        <v>10372</v>
      </c>
      <c r="M927" s="1175" t="s">
        <v>10373</v>
      </c>
      <c r="N927" s="1158">
        <v>45362</v>
      </c>
      <c r="O927" s="47">
        <v>2024</v>
      </c>
      <c r="P927" s="47">
        <v>2024</v>
      </c>
      <c r="Q927" s="1135">
        <v>1680</v>
      </c>
      <c r="R927" s="685"/>
      <c r="S927" s="47" t="s">
        <v>10362</v>
      </c>
      <c r="T927" s="4"/>
      <c r="U927" s="8" t="s">
        <v>12</v>
      </c>
      <c r="V927" s="8"/>
    </row>
    <row r="928" spans="1:22" s="9" customFormat="1" ht="75.5" thickBot="1">
      <c r="A928" s="1" t="s">
        <v>1823</v>
      </c>
      <c r="B928" s="2" t="s">
        <v>1917</v>
      </c>
      <c r="C928" s="181" t="s">
        <v>10357</v>
      </c>
      <c r="D928" s="181" t="s">
        <v>10358</v>
      </c>
      <c r="E928" s="181" t="s">
        <v>10374</v>
      </c>
      <c r="F928" s="422" t="s">
        <v>446</v>
      </c>
      <c r="G928" s="422" t="s">
        <v>565</v>
      </c>
      <c r="H928" s="422" t="s">
        <v>5659</v>
      </c>
      <c r="I928" s="12" t="s">
        <v>567</v>
      </c>
      <c r="J928" s="181" t="s">
        <v>2812</v>
      </c>
      <c r="K928" s="47"/>
      <c r="L928" s="1177" t="s">
        <v>10375</v>
      </c>
      <c r="M928" s="1175" t="s">
        <v>10376</v>
      </c>
      <c r="N928" s="1158">
        <v>45394</v>
      </c>
      <c r="O928" s="47">
        <v>2024</v>
      </c>
      <c r="P928" s="47">
        <v>2024</v>
      </c>
      <c r="Q928" s="1135">
        <v>2400</v>
      </c>
      <c r="R928" s="685"/>
      <c r="S928" s="47" t="s">
        <v>10362</v>
      </c>
      <c r="T928" s="4"/>
      <c r="U928" s="8" t="s">
        <v>12</v>
      </c>
      <c r="V928" s="8"/>
    </row>
    <row r="929" spans="1:22" s="9" customFormat="1" ht="75.5" thickBot="1">
      <c r="A929" s="1" t="s">
        <v>1823</v>
      </c>
      <c r="B929" s="2" t="s">
        <v>1917</v>
      </c>
      <c r="C929" s="181" t="s">
        <v>10377</v>
      </c>
      <c r="D929" s="181" t="s">
        <v>10378</v>
      </c>
      <c r="E929" s="181" t="s">
        <v>10379</v>
      </c>
      <c r="F929" s="422" t="s">
        <v>446</v>
      </c>
      <c r="G929" s="422" t="s">
        <v>565</v>
      </c>
      <c r="H929" s="422" t="s">
        <v>5659</v>
      </c>
      <c r="I929" s="12" t="s">
        <v>567</v>
      </c>
      <c r="J929" s="181" t="s">
        <v>2812</v>
      </c>
      <c r="K929" s="47"/>
      <c r="L929" s="1177" t="s">
        <v>10380</v>
      </c>
      <c r="M929" s="1175" t="s">
        <v>10381</v>
      </c>
      <c r="N929" s="1158">
        <v>45378</v>
      </c>
      <c r="O929" s="47">
        <v>2024</v>
      </c>
      <c r="P929" s="47">
        <v>2024</v>
      </c>
      <c r="Q929" s="1135">
        <v>3168</v>
      </c>
      <c r="R929" s="685"/>
      <c r="S929" s="47" t="s">
        <v>10382</v>
      </c>
      <c r="T929" s="4"/>
      <c r="U929" s="8" t="s">
        <v>12</v>
      </c>
      <c r="V929" s="8"/>
    </row>
    <row r="930" spans="1:22" s="9" customFormat="1" ht="75.5" thickBot="1">
      <c r="A930" s="1" t="s">
        <v>1823</v>
      </c>
      <c r="B930" s="2" t="s">
        <v>1917</v>
      </c>
      <c r="C930" s="181" t="s">
        <v>10357</v>
      </c>
      <c r="D930" s="181" t="s">
        <v>10358</v>
      </c>
      <c r="E930" s="181" t="s">
        <v>10383</v>
      </c>
      <c r="F930" s="422" t="s">
        <v>446</v>
      </c>
      <c r="G930" s="422" t="s">
        <v>565</v>
      </c>
      <c r="H930" s="422" t="s">
        <v>5659</v>
      </c>
      <c r="I930" s="12" t="s">
        <v>567</v>
      </c>
      <c r="J930" s="181" t="s">
        <v>2812</v>
      </c>
      <c r="K930" s="47"/>
      <c r="L930" s="1177" t="s">
        <v>10384</v>
      </c>
      <c r="M930" s="1175" t="s">
        <v>10385</v>
      </c>
      <c r="N930" s="1158">
        <v>45320</v>
      </c>
      <c r="O930" s="47">
        <v>2024</v>
      </c>
      <c r="P930" s="47">
        <v>2024</v>
      </c>
      <c r="Q930" s="1135">
        <v>1800</v>
      </c>
      <c r="R930" s="685"/>
      <c r="S930" s="47" t="s">
        <v>10362</v>
      </c>
      <c r="T930" s="4"/>
      <c r="U930" s="8" t="s">
        <v>12</v>
      </c>
      <c r="V930" s="8"/>
    </row>
    <row r="931" spans="1:22" s="9" customFormat="1" ht="75.5" thickBot="1">
      <c r="A931" s="1" t="s">
        <v>1823</v>
      </c>
      <c r="B931" s="2" t="s">
        <v>1917</v>
      </c>
      <c r="C931" s="181" t="s">
        <v>10386</v>
      </c>
      <c r="D931" s="181" t="s">
        <v>10317</v>
      </c>
      <c r="E931" s="181" t="s">
        <v>10387</v>
      </c>
      <c r="F931" s="422" t="s">
        <v>446</v>
      </c>
      <c r="G931" s="422" t="s">
        <v>565</v>
      </c>
      <c r="H931" s="422" t="s">
        <v>657</v>
      </c>
      <c r="I931" s="12" t="s">
        <v>567</v>
      </c>
      <c r="J931" s="181" t="s">
        <v>2812</v>
      </c>
      <c r="K931" s="47"/>
      <c r="L931" s="1177" t="s">
        <v>10388</v>
      </c>
      <c r="M931" s="1175" t="s">
        <v>10389</v>
      </c>
      <c r="N931" s="1158">
        <v>45446</v>
      </c>
      <c r="O931" s="47">
        <v>2024</v>
      </c>
      <c r="P931" s="47">
        <v>2024</v>
      </c>
      <c r="Q931" s="1135">
        <v>3378</v>
      </c>
      <c r="R931" s="685"/>
      <c r="S931" s="47" t="s">
        <v>10390</v>
      </c>
      <c r="T931" s="4"/>
      <c r="U931" s="8" t="s">
        <v>12</v>
      </c>
      <c r="V931" s="8"/>
    </row>
    <row r="932" spans="1:22" s="9" customFormat="1" ht="75.5" thickBot="1">
      <c r="A932" s="1" t="s">
        <v>1823</v>
      </c>
      <c r="B932" s="2" t="s">
        <v>1917</v>
      </c>
      <c r="C932" s="181" t="s">
        <v>10391</v>
      </c>
      <c r="D932" s="181" t="s">
        <v>10317</v>
      </c>
      <c r="E932" s="181" t="s">
        <v>10392</v>
      </c>
      <c r="F932" s="422" t="s">
        <v>446</v>
      </c>
      <c r="G932" s="422" t="s">
        <v>565</v>
      </c>
      <c r="H932" s="422" t="s">
        <v>657</v>
      </c>
      <c r="I932" s="12" t="s">
        <v>567</v>
      </c>
      <c r="J932" s="181" t="s">
        <v>2812</v>
      </c>
      <c r="K932" s="47"/>
      <c r="L932" s="1177" t="s">
        <v>10393</v>
      </c>
      <c r="M932" s="1175" t="s">
        <v>10394</v>
      </c>
      <c r="N932" s="1158">
        <v>45453</v>
      </c>
      <c r="O932" s="47">
        <v>2024</v>
      </c>
      <c r="P932" s="47">
        <v>2024</v>
      </c>
      <c r="Q932" s="1135">
        <v>1554</v>
      </c>
      <c r="R932" s="685"/>
      <c r="S932" s="47" t="s">
        <v>10395</v>
      </c>
      <c r="T932" s="4"/>
      <c r="U932" s="8" t="s">
        <v>12</v>
      </c>
      <c r="V932" s="8"/>
    </row>
    <row r="933" spans="1:22" s="9" customFormat="1" ht="63" thickBot="1">
      <c r="A933" s="1" t="s">
        <v>1823</v>
      </c>
      <c r="B933" s="2" t="s">
        <v>1917</v>
      </c>
      <c r="C933" s="181" t="s">
        <v>10396</v>
      </c>
      <c r="D933" s="181" t="s">
        <v>10302</v>
      </c>
      <c r="E933" s="181" t="s">
        <v>10397</v>
      </c>
      <c r="F933" s="422" t="s">
        <v>446</v>
      </c>
      <c r="G933" s="422" t="s">
        <v>565</v>
      </c>
      <c r="H933" s="422" t="s">
        <v>615</v>
      </c>
      <c r="I933" s="12" t="s">
        <v>567</v>
      </c>
      <c r="J933" s="181" t="s">
        <v>2812</v>
      </c>
      <c r="K933" s="47"/>
      <c r="L933" s="1177" t="s">
        <v>10286</v>
      </c>
      <c r="M933" s="1175" t="s">
        <v>5980</v>
      </c>
      <c r="N933" s="1158">
        <v>45392</v>
      </c>
      <c r="O933" s="47">
        <v>2024</v>
      </c>
      <c r="P933" s="47">
        <v>2024</v>
      </c>
      <c r="Q933" s="1135">
        <v>5499.02</v>
      </c>
      <c r="R933" s="685"/>
      <c r="S933" s="47" t="s">
        <v>10398</v>
      </c>
      <c r="T933" s="4"/>
      <c r="U933" s="8" t="s">
        <v>12</v>
      </c>
      <c r="V933" s="8"/>
    </row>
    <row r="934" spans="1:22" s="9" customFormat="1" ht="75.5" thickBot="1">
      <c r="A934" s="1" t="s">
        <v>1823</v>
      </c>
      <c r="B934" s="2" t="s">
        <v>1917</v>
      </c>
      <c r="C934" s="181" t="s">
        <v>10399</v>
      </c>
      <c r="D934" s="181" t="s">
        <v>10296</v>
      </c>
      <c r="E934" s="181" t="s">
        <v>10400</v>
      </c>
      <c r="F934" s="422" t="s">
        <v>446</v>
      </c>
      <c r="G934" s="422" t="s">
        <v>565</v>
      </c>
      <c r="H934" s="422" t="s">
        <v>1934</v>
      </c>
      <c r="I934" s="12" t="s">
        <v>567</v>
      </c>
      <c r="J934" s="181" t="s">
        <v>2812</v>
      </c>
      <c r="K934" s="47"/>
      <c r="L934" s="1149" t="s">
        <v>10401</v>
      </c>
      <c r="M934" s="1175" t="s">
        <v>10402</v>
      </c>
      <c r="N934" s="1158">
        <v>45313</v>
      </c>
      <c r="O934" s="47">
        <v>2024</v>
      </c>
      <c r="P934" s="47">
        <v>2024</v>
      </c>
      <c r="Q934" s="1135">
        <v>3000</v>
      </c>
      <c r="R934" s="685"/>
      <c r="S934" s="47" t="s">
        <v>10403</v>
      </c>
      <c r="T934" s="4"/>
      <c r="U934" s="8" t="s">
        <v>12</v>
      </c>
      <c r="V934" s="8"/>
    </row>
    <row r="935" spans="1:22" s="9" customFormat="1" ht="150.5" thickBot="1">
      <c r="A935" s="1" t="s">
        <v>1823</v>
      </c>
      <c r="B935" s="2" t="s">
        <v>1917</v>
      </c>
      <c r="C935" s="181" t="s">
        <v>10404</v>
      </c>
      <c r="D935" s="181" t="s">
        <v>10269</v>
      </c>
      <c r="E935" s="181" t="s">
        <v>10405</v>
      </c>
      <c r="F935" s="422" t="s">
        <v>446</v>
      </c>
      <c r="G935" s="422" t="s">
        <v>565</v>
      </c>
      <c r="H935" s="422" t="s">
        <v>588</v>
      </c>
      <c r="I935" s="12" t="s">
        <v>567</v>
      </c>
      <c r="J935" s="181" t="s">
        <v>2812</v>
      </c>
      <c r="K935" s="47"/>
      <c r="L935" s="1149" t="s">
        <v>10353</v>
      </c>
      <c r="M935" s="1175" t="s">
        <v>10272</v>
      </c>
      <c r="N935" s="1158">
        <v>45412</v>
      </c>
      <c r="O935" s="47">
        <v>2024</v>
      </c>
      <c r="P935" s="47">
        <v>2024</v>
      </c>
      <c r="Q935" s="1135">
        <v>17200</v>
      </c>
      <c r="R935" s="685"/>
      <c r="S935" s="47" t="s">
        <v>10406</v>
      </c>
      <c r="T935" s="4"/>
      <c r="U935" s="8" t="s">
        <v>12</v>
      </c>
      <c r="V935" s="8"/>
    </row>
    <row r="936" spans="1:22" s="9" customFormat="1" ht="113" thickBot="1">
      <c r="A936" s="1" t="s">
        <v>1823</v>
      </c>
      <c r="B936" s="2" t="s">
        <v>1917</v>
      </c>
      <c r="C936" s="181" t="s">
        <v>10407</v>
      </c>
      <c r="D936" s="181" t="s">
        <v>10269</v>
      </c>
      <c r="E936" s="181" t="s">
        <v>10408</v>
      </c>
      <c r="F936" s="422" t="s">
        <v>446</v>
      </c>
      <c r="G936" s="422" t="s">
        <v>565</v>
      </c>
      <c r="H936" s="422" t="s">
        <v>588</v>
      </c>
      <c r="I936" s="12" t="s">
        <v>567</v>
      </c>
      <c r="J936" s="181" t="s">
        <v>2812</v>
      </c>
      <c r="K936" s="47"/>
      <c r="L936" s="1177" t="s">
        <v>10343</v>
      </c>
      <c r="M936" s="1175" t="s">
        <v>10344</v>
      </c>
      <c r="N936" s="47"/>
      <c r="O936" s="47">
        <v>2024</v>
      </c>
      <c r="P936" s="47">
        <v>2024</v>
      </c>
      <c r="Q936" s="1135">
        <v>14000</v>
      </c>
      <c r="R936" s="685"/>
      <c r="S936" s="47" t="s">
        <v>10409</v>
      </c>
      <c r="T936" s="4"/>
      <c r="U936" s="8" t="s">
        <v>12</v>
      </c>
      <c r="V936" s="8"/>
    </row>
    <row r="937" spans="1:22" s="9" customFormat="1" ht="75.5" thickBot="1">
      <c r="A937" s="1" t="s">
        <v>1823</v>
      </c>
      <c r="B937" s="2" t="s">
        <v>1917</v>
      </c>
      <c r="C937" s="181" t="s">
        <v>10410</v>
      </c>
      <c r="D937" s="181" t="s">
        <v>10378</v>
      </c>
      <c r="E937" s="181" t="s">
        <v>10411</v>
      </c>
      <c r="F937" s="422" t="s">
        <v>446</v>
      </c>
      <c r="G937" s="422" t="s">
        <v>565</v>
      </c>
      <c r="H937" s="422" t="s">
        <v>5659</v>
      </c>
      <c r="I937" s="12" t="s">
        <v>567</v>
      </c>
      <c r="J937" s="181" t="s">
        <v>2812</v>
      </c>
      <c r="K937" s="47"/>
      <c r="L937" s="1177" t="s">
        <v>10380</v>
      </c>
      <c r="M937" s="1175" t="s">
        <v>10381</v>
      </c>
      <c r="N937" s="1158">
        <v>45447</v>
      </c>
      <c r="O937" s="47">
        <v>2024</v>
      </c>
      <c r="P937" s="47">
        <v>2024</v>
      </c>
      <c r="Q937" s="1135">
        <v>2880</v>
      </c>
      <c r="R937" s="685"/>
      <c r="S937" s="47" t="s">
        <v>10412</v>
      </c>
      <c r="T937" s="4"/>
      <c r="U937" s="8" t="s">
        <v>12</v>
      </c>
      <c r="V937" s="8"/>
    </row>
    <row r="938" spans="1:22" s="9" customFormat="1" ht="63" thickBot="1">
      <c r="A938" s="1" t="s">
        <v>1823</v>
      </c>
      <c r="B938" s="2" t="s">
        <v>1917</v>
      </c>
      <c r="C938" s="181" t="s">
        <v>10413</v>
      </c>
      <c r="D938" s="181" t="s">
        <v>10317</v>
      </c>
      <c r="E938" s="181" t="s">
        <v>10414</v>
      </c>
      <c r="F938" s="422" t="s">
        <v>446</v>
      </c>
      <c r="G938" s="422" t="s">
        <v>565</v>
      </c>
      <c r="H938" s="422" t="s">
        <v>657</v>
      </c>
      <c r="I938" s="12" t="s">
        <v>567</v>
      </c>
      <c r="J938" s="181" t="s">
        <v>2812</v>
      </c>
      <c r="K938" s="47"/>
      <c r="L938" s="1177" t="s">
        <v>10415</v>
      </c>
      <c r="M938" s="1175" t="s">
        <v>10416</v>
      </c>
      <c r="N938" s="1158">
        <v>45474</v>
      </c>
      <c r="O938" s="47">
        <v>2024</v>
      </c>
      <c r="P938" s="47">
        <v>2024</v>
      </c>
      <c r="Q938" s="1135">
        <v>1920</v>
      </c>
      <c r="R938" s="685"/>
      <c r="S938" s="47" t="s">
        <v>10417</v>
      </c>
      <c r="T938" s="4"/>
      <c r="U938" s="8" t="s">
        <v>12</v>
      </c>
      <c r="V938" s="8"/>
    </row>
    <row r="939" spans="1:22" s="9" customFormat="1" ht="100.5" thickBot="1">
      <c r="A939" s="1" t="s">
        <v>1823</v>
      </c>
      <c r="B939" s="2" t="s">
        <v>1917</v>
      </c>
      <c r="C939" s="181" t="s">
        <v>10330</v>
      </c>
      <c r="D939" s="181" t="s">
        <v>10302</v>
      </c>
      <c r="E939" s="181" t="s">
        <v>10418</v>
      </c>
      <c r="F939" s="422" t="s">
        <v>446</v>
      </c>
      <c r="G939" s="422" t="s">
        <v>565</v>
      </c>
      <c r="H939" s="422" t="s">
        <v>615</v>
      </c>
      <c r="I939" s="12" t="s">
        <v>567</v>
      </c>
      <c r="J939" s="181" t="s">
        <v>2812</v>
      </c>
      <c r="K939" s="47"/>
      <c r="L939" s="1177" t="s">
        <v>10286</v>
      </c>
      <c r="M939" s="1175" t="s">
        <v>5980</v>
      </c>
      <c r="N939" s="1158">
        <v>45393</v>
      </c>
      <c r="O939" s="47">
        <v>2024</v>
      </c>
      <c r="P939" s="47">
        <v>2024</v>
      </c>
      <c r="Q939" s="1135">
        <v>3743.38</v>
      </c>
      <c r="R939" s="685"/>
      <c r="S939" s="47" t="s">
        <v>10305</v>
      </c>
      <c r="T939" s="4"/>
      <c r="U939" s="8" t="s">
        <v>12</v>
      </c>
      <c r="V939" s="8"/>
    </row>
    <row r="940" spans="1:22" s="9" customFormat="1" ht="75.5" thickBot="1">
      <c r="A940" s="1" t="s">
        <v>1823</v>
      </c>
      <c r="B940" s="2" t="s">
        <v>1917</v>
      </c>
      <c r="C940" s="181" t="s">
        <v>10419</v>
      </c>
      <c r="D940" s="181" t="s">
        <v>10317</v>
      </c>
      <c r="E940" s="181" t="s">
        <v>10420</v>
      </c>
      <c r="F940" s="422" t="s">
        <v>446</v>
      </c>
      <c r="G940" s="422" t="s">
        <v>565</v>
      </c>
      <c r="H940" s="422" t="s">
        <v>657</v>
      </c>
      <c r="I940" s="12" t="s">
        <v>567</v>
      </c>
      <c r="J940" s="181" t="s">
        <v>2812</v>
      </c>
      <c r="K940" s="47"/>
      <c r="L940" s="1177" t="s">
        <v>10393</v>
      </c>
      <c r="M940" s="1175" t="s">
        <v>10394</v>
      </c>
      <c r="N940" s="1158">
        <v>45519</v>
      </c>
      <c r="O940" s="47">
        <v>2024</v>
      </c>
      <c r="P940" s="47">
        <v>2024</v>
      </c>
      <c r="Q940" s="1135">
        <v>924</v>
      </c>
      <c r="R940" s="685"/>
      <c r="S940" s="47" t="s">
        <v>10421</v>
      </c>
      <c r="T940" s="4"/>
      <c r="U940" s="8" t="s">
        <v>12</v>
      </c>
      <c r="V940" s="8"/>
    </row>
    <row r="941" spans="1:22" s="9" customFormat="1" ht="75.5" thickBot="1">
      <c r="A941" s="1" t="s">
        <v>1823</v>
      </c>
      <c r="B941" s="2" t="s">
        <v>1917</v>
      </c>
      <c r="C941" s="181" t="s">
        <v>10422</v>
      </c>
      <c r="D941" s="181" t="s">
        <v>10378</v>
      </c>
      <c r="E941" s="181" t="s">
        <v>10423</v>
      </c>
      <c r="F941" s="422" t="s">
        <v>446</v>
      </c>
      <c r="G941" s="422" t="s">
        <v>565</v>
      </c>
      <c r="H941" s="422" t="s">
        <v>5659</v>
      </c>
      <c r="I941" s="12" t="s">
        <v>567</v>
      </c>
      <c r="J941" s="181" t="s">
        <v>2812</v>
      </c>
      <c r="K941" s="47"/>
      <c r="L941" s="1177" t="s">
        <v>10380</v>
      </c>
      <c r="M941" s="1175" t="s">
        <v>10381</v>
      </c>
      <c r="N941" s="1158">
        <v>45455</v>
      </c>
      <c r="O941" s="47">
        <v>2024</v>
      </c>
      <c r="P941" s="47">
        <v>2024</v>
      </c>
      <c r="Q941" s="1135">
        <v>1584</v>
      </c>
      <c r="R941" s="685"/>
      <c r="S941" s="47" t="s">
        <v>10424</v>
      </c>
      <c r="T941" s="4"/>
      <c r="U941" s="8" t="s">
        <v>12</v>
      </c>
      <c r="V941" s="8"/>
    </row>
    <row r="942" spans="1:22" s="9" customFormat="1" ht="75.5" thickBot="1">
      <c r="A942" s="1" t="s">
        <v>1823</v>
      </c>
      <c r="B942" s="2" t="s">
        <v>1917</v>
      </c>
      <c r="C942" s="181" t="s">
        <v>10425</v>
      </c>
      <c r="D942" s="181" t="s">
        <v>10378</v>
      </c>
      <c r="E942" s="181" t="s">
        <v>10426</v>
      </c>
      <c r="F942" s="422" t="s">
        <v>446</v>
      </c>
      <c r="G942" s="422" t="s">
        <v>565</v>
      </c>
      <c r="H942" s="422" t="s">
        <v>5659</v>
      </c>
      <c r="I942" s="12" t="s">
        <v>567</v>
      </c>
      <c r="J942" s="181" t="s">
        <v>2812</v>
      </c>
      <c r="K942" s="47"/>
      <c r="L942" s="1177" t="s">
        <v>10380</v>
      </c>
      <c r="M942" s="1175" t="s">
        <v>10381</v>
      </c>
      <c r="N942" s="1158">
        <v>45485</v>
      </c>
      <c r="O942" s="47">
        <v>2024</v>
      </c>
      <c r="P942" s="47">
        <v>2024</v>
      </c>
      <c r="Q942" s="1135">
        <v>1584</v>
      </c>
      <c r="R942" s="685"/>
      <c r="S942" s="47" t="s">
        <v>10427</v>
      </c>
      <c r="T942" s="4"/>
      <c r="U942" s="8" t="s">
        <v>12</v>
      </c>
      <c r="V942" s="8"/>
    </row>
    <row r="943" spans="1:22" s="9" customFormat="1" ht="88" thickBot="1">
      <c r="A943" s="1" t="s">
        <v>1823</v>
      </c>
      <c r="B943" s="2" t="s">
        <v>1917</v>
      </c>
      <c r="C943" s="181" t="s">
        <v>10428</v>
      </c>
      <c r="D943" s="181" t="s">
        <v>10378</v>
      </c>
      <c r="E943" s="181" t="s">
        <v>10429</v>
      </c>
      <c r="F943" s="422" t="s">
        <v>446</v>
      </c>
      <c r="G943" s="422" t="s">
        <v>565</v>
      </c>
      <c r="H943" s="422" t="s">
        <v>5659</v>
      </c>
      <c r="I943" s="12" t="s">
        <v>567</v>
      </c>
      <c r="J943" s="181" t="s">
        <v>2812</v>
      </c>
      <c r="K943" s="47"/>
      <c r="L943" s="1177" t="s">
        <v>10430</v>
      </c>
      <c r="M943" s="1175" t="s">
        <v>10431</v>
      </c>
      <c r="N943" s="1158">
        <v>45506</v>
      </c>
      <c r="O943" s="47">
        <v>2024</v>
      </c>
      <c r="P943" s="47">
        <v>2024</v>
      </c>
      <c r="Q943" s="1135">
        <v>3456</v>
      </c>
      <c r="R943" s="685"/>
      <c r="S943" s="47" t="s">
        <v>10432</v>
      </c>
      <c r="T943" s="4"/>
      <c r="U943" s="8" t="s">
        <v>12</v>
      </c>
      <c r="V943" s="8"/>
    </row>
    <row r="944" spans="1:22" s="9" customFormat="1" ht="125.5" thickBot="1">
      <c r="A944" s="1" t="s">
        <v>1823</v>
      </c>
      <c r="B944" s="2" t="s">
        <v>1917</v>
      </c>
      <c r="C944" s="181" t="s">
        <v>10433</v>
      </c>
      <c r="D944" s="181" t="s">
        <v>10434</v>
      </c>
      <c r="E944" s="181" t="s">
        <v>10435</v>
      </c>
      <c r="F944" s="422" t="s">
        <v>446</v>
      </c>
      <c r="G944" s="422" t="s">
        <v>565</v>
      </c>
      <c r="H944" s="422" t="s">
        <v>657</v>
      </c>
      <c r="I944" s="12" t="s">
        <v>567</v>
      </c>
      <c r="J944" s="181" t="s">
        <v>2812</v>
      </c>
      <c r="K944" s="47"/>
      <c r="L944" s="1177" t="s">
        <v>10436</v>
      </c>
      <c r="M944" s="1175" t="s">
        <v>10437</v>
      </c>
      <c r="N944" s="1158">
        <v>45337</v>
      </c>
      <c r="O944" s="47">
        <v>2024</v>
      </c>
      <c r="P944" s="47">
        <v>2024</v>
      </c>
      <c r="Q944" s="1135">
        <v>3134.4</v>
      </c>
      <c r="R944" s="685"/>
      <c r="S944" s="47" t="s">
        <v>10438</v>
      </c>
      <c r="T944" s="4"/>
      <c r="U944" s="8" t="s">
        <v>12</v>
      </c>
      <c r="V944" s="8"/>
    </row>
    <row r="945" spans="1:22" s="9" customFormat="1" ht="75.5" thickBot="1">
      <c r="A945" s="1" t="s">
        <v>1823</v>
      </c>
      <c r="B945" s="2" t="s">
        <v>1917</v>
      </c>
      <c r="C945" s="181" t="s">
        <v>10439</v>
      </c>
      <c r="D945" s="181" t="s">
        <v>10317</v>
      </c>
      <c r="E945" s="181" t="s">
        <v>10440</v>
      </c>
      <c r="F945" s="422" t="s">
        <v>446</v>
      </c>
      <c r="G945" s="422" t="s">
        <v>565</v>
      </c>
      <c r="H945" s="422" t="s">
        <v>657</v>
      </c>
      <c r="I945" s="12" t="s">
        <v>567</v>
      </c>
      <c r="J945" s="181" t="s">
        <v>2812</v>
      </c>
      <c r="K945" s="47"/>
      <c r="L945" s="1177" t="s">
        <v>10441</v>
      </c>
      <c r="M945" s="1175" t="s">
        <v>4866</v>
      </c>
      <c r="N945" s="1158">
        <v>45523</v>
      </c>
      <c r="O945" s="47">
        <v>2024</v>
      </c>
      <c r="P945" s="47">
        <v>2024</v>
      </c>
      <c r="Q945" s="1135">
        <v>1140</v>
      </c>
      <c r="R945" s="685"/>
      <c r="S945" s="47" t="s">
        <v>10442</v>
      </c>
      <c r="T945" s="4"/>
      <c r="U945" s="8" t="s">
        <v>12</v>
      </c>
      <c r="V945" s="8"/>
    </row>
    <row r="946" spans="1:22" s="9" customFormat="1" ht="63" thickBot="1">
      <c r="A946" s="1" t="s">
        <v>1823</v>
      </c>
      <c r="B946" s="2" t="s">
        <v>1917</v>
      </c>
      <c r="C946" s="181" t="s">
        <v>10443</v>
      </c>
      <c r="D946" s="181" t="s">
        <v>10317</v>
      </c>
      <c r="E946" s="181" t="s">
        <v>10444</v>
      </c>
      <c r="F946" s="422" t="s">
        <v>446</v>
      </c>
      <c r="G946" s="422" t="s">
        <v>565</v>
      </c>
      <c r="H946" s="422" t="s">
        <v>657</v>
      </c>
      <c r="I946" s="12" t="s">
        <v>567</v>
      </c>
      <c r="J946" s="181" t="s">
        <v>2812</v>
      </c>
      <c r="K946" s="47"/>
      <c r="L946" s="1177" t="s">
        <v>10445</v>
      </c>
      <c r="M946" s="1175" t="s">
        <v>6185</v>
      </c>
      <c r="N946" s="1158">
        <v>45524</v>
      </c>
      <c r="O946" s="47">
        <v>2024</v>
      </c>
      <c r="P946" s="47">
        <v>2024</v>
      </c>
      <c r="Q946" s="1135">
        <v>1632</v>
      </c>
      <c r="R946" s="685"/>
      <c r="S946" s="47" t="s">
        <v>10446</v>
      </c>
      <c r="T946" s="4"/>
      <c r="U946" s="8" t="s">
        <v>12</v>
      </c>
      <c r="V946" s="8"/>
    </row>
    <row r="947" spans="1:22" s="9" customFormat="1" ht="63" thickBot="1">
      <c r="A947" s="1" t="s">
        <v>1823</v>
      </c>
      <c r="B947" s="2" t="s">
        <v>1917</v>
      </c>
      <c r="C947" s="181" t="s">
        <v>10447</v>
      </c>
      <c r="D947" s="181" t="s">
        <v>10317</v>
      </c>
      <c r="E947" s="181" t="s">
        <v>10448</v>
      </c>
      <c r="F947" s="422" t="s">
        <v>446</v>
      </c>
      <c r="G947" s="422" t="s">
        <v>565</v>
      </c>
      <c r="H947" s="422" t="s">
        <v>657</v>
      </c>
      <c r="I947" s="12" t="s">
        <v>567</v>
      </c>
      <c r="J947" s="181" t="s">
        <v>2812</v>
      </c>
      <c r="K947" s="47"/>
      <c r="L947" s="1177" t="s">
        <v>10393</v>
      </c>
      <c r="M947" s="1175" t="s">
        <v>10394</v>
      </c>
      <c r="N947" s="1158">
        <v>45572</v>
      </c>
      <c r="O947" s="47">
        <v>2024</v>
      </c>
      <c r="P947" s="47">
        <v>2024</v>
      </c>
      <c r="Q947" s="1135">
        <v>960</v>
      </c>
      <c r="R947" s="685"/>
      <c r="S947" s="47" t="s">
        <v>10449</v>
      </c>
      <c r="T947" s="4"/>
      <c r="U947" s="8" t="s">
        <v>12</v>
      </c>
      <c r="V947" s="8"/>
    </row>
    <row r="948" spans="1:22" s="9" customFormat="1" ht="75.5" thickBot="1">
      <c r="A948" s="1" t="s">
        <v>1823</v>
      </c>
      <c r="B948" s="2" t="s">
        <v>1917</v>
      </c>
      <c r="C948" s="181" t="s">
        <v>10450</v>
      </c>
      <c r="D948" s="181" t="s">
        <v>10358</v>
      </c>
      <c r="E948" s="181" t="s">
        <v>10451</v>
      </c>
      <c r="F948" s="422" t="s">
        <v>446</v>
      </c>
      <c r="G948" s="422" t="s">
        <v>565</v>
      </c>
      <c r="H948" s="422" t="s">
        <v>5659</v>
      </c>
      <c r="I948" s="12" t="s">
        <v>567</v>
      </c>
      <c r="J948" s="181" t="s">
        <v>2812</v>
      </c>
      <c r="K948" s="47"/>
      <c r="L948" s="1177" t="s">
        <v>4302</v>
      </c>
      <c r="M948" s="1175" t="s">
        <v>10452</v>
      </c>
      <c r="N948" s="1158">
        <v>45464</v>
      </c>
      <c r="O948" s="47">
        <v>2024</v>
      </c>
      <c r="P948" s="47">
        <v>2024</v>
      </c>
      <c r="Q948" s="1135">
        <v>8100</v>
      </c>
      <c r="R948" s="685"/>
      <c r="S948" s="47" t="s">
        <v>10453</v>
      </c>
      <c r="T948" s="4"/>
      <c r="U948" s="8" t="s">
        <v>12</v>
      </c>
      <c r="V948" s="8"/>
    </row>
    <row r="949" spans="1:22" s="9" customFormat="1" ht="75.5" thickBot="1">
      <c r="A949" s="1" t="s">
        <v>1823</v>
      </c>
      <c r="B949" s="2" t="s">
        <v>1917</v>
      </c>
      <c r="C949" s="181" t="s">
        <v>10357</v>
      </c>
      <c r="D949" s="181" t="s">
        <v>10358</v>
      </c>
      <c r="E949" s="181" t="s">
        <v>10454</v>
      </c>
      <c r="F949" s="422" t="s">
        <v>446</v>
      </c>
      <c r="G949" s="422" t="s">
        <v>565</v>
      </c>
      <c r="H949" s="422" t="s">
        <v>5659</v>
      </c>
      <c r="I949" s="12" t="s">
        <v>567</v>
      </c>
      <c r="J949" s="181" t="s">
        <v>2812</v>
      </c>
      <c r="K949" s="47"/>
      <c r="L949" s="1177" t="s">
        <v>10384</v>
      </c>
      <c r="M949" s="1175" t="s">
        <v>10385</v>
      </c>
      <c r="N949" s="1158">
        <v>45397</v>
      </c>
      <c r="O949" s="47">
        <v>2024</v>
      </c>
      <c r="P949" s="47">
        <v>2024</v>
      </c>
      <c r="Q949" s="1135">
        <v>1800</v>
      </c>
      <c r="R949" s="685"/>
      <c r="S949" s="47" t="s">
        <v>10362</v>
      </c>
      <c r="T949" s="4"/>
      <c r="U949" s="8" t="s">
        <v>12</v>
      </c>
      <c r="V949" s="8"/>
    </row>
    <row r="950" spans="1:22" s="9" customFormat="1" ht="38" thickBot="1">
      <c r="A950" s="1" t="s">
        <v>1823</v>
      </c>
      <c r="B950" s="2" t="s">
        <v>1917</v>
      </c>
      <c r="C950" s="181" t="s">
        <v>10455</v>
      </c>
      <c r="D950" s="181" t="s">
        <v>10456</v>
      </c>
      <c r="E950" s="181" t="s">
        <v>10457</v>
      </c>
      <c r="F950" s="422" t="s">
        <v>446</v>
      </c>
      <c r="G950" s="422" t="s">
        <v>565</v>
      </c>
      <c r="H950" s="422" t="s">
        <v>615</v>
      </c>
      <c r="I950" s="12" t="s">
        <v>567</v>
      </c>
      <c r="J950" s="181" t="s">
        <v>2812</v>
      </c>
      <c r="K950" s="47"/>
      <c r="L950" s="1177" t="s">
        <v>10458</v>
      </c>
      <c r="M950" s="1175" t="s">
        <v>10459</v>
      </c>
      <c r="N950" s="1158">
        <v>45565</v>
      </c>
      <c r="O950" s="47">
        <v>2024</v>
      </c>
      <c r="P950" s="47">
        <v>2024</v>
      </c>
      <c r="Q950" s="1135">
        <v>900</v>
      </c>
      <c r="R950" s="685"/>
      <c r="S950" s="47" t="s">
        <v>10455</v>
      </c>
      <c r="T950" s="4"/>
      <c r="U950" s="8" t="s">
        <v>12</v>
      </c>
      <c r="V950" s="8"/>
    </row>
    <row r="951" spans="1:22" s="9" customFormat="1" ht="88" thickBot="1">
      <c r="A951" s="1" t="s">
        <v>1823</v>
      </c>
      <c r="B951" s="2" t="s">
        <v>1917</v>
      </c>
      <c r="C951" s="181" t="s">
        <v>10460</v>
      </c>
      <c r="D951" s="181" t="s">
        <v>10378</v>
      </c>
      <c r="E951" s="181" t="s">
        <v>10461</v>
      </c>
      <c r="F951" s="422" t="s">
        <v>446</v>
      </c>
      <c r="G951" s="422" t="s">
        <v>565</v>
      </c>
      <c r="H951" s="422" t="s">
        <v>5659</v>
      </c>
      <c r="I951" s="12" t="s">
        <v>567</v>
      </c>
      <c r="J951" s="181" t="s">
        <v>2812</v>
      </c>
      <c r="K951" s="47"/>
      <c r="L951" s="1177" t="s">
        <v>10430</v>
      </c>
      <c r="M951" s="1175" t="s">
        <v>10431</v>
      </c>
      <c r="N951" s="1158">
        <v>45581</v>
      </c>
      <c r="O951" s="47">
        <v>2024</v>
      </c>
      <c r="P951" s="47">
        <v>2024</v>
      </c>
      <c r="Q951" s="1135">
        <v>1728</v>
      </c>
      <c r="R951" s="685"/>
      <c r="S951" s="47" t="s">
        <v>10462</v>
      </c>
      <c r="T951" s="4"/>
      <c r="U951" s="8" t="s">
        <v>12</v>
      </c>
      <c r="V951" s="8"/>
    </row>
    <row r="952" spans="1:22" s="9" customFormat="1" ht="75.5" thickBot="1">
      <c r="A952" s="1" t="s">
        <v>1823</v>
      </c>
      <c r="B952" s="2" t="s">
        <v>1917</v>
      </c>
      <c r="C952" s="181" t="s">
        <v>10463</v>
      </c>
      <c r="D952" s="181" t="s">
        <v>10378</v>
      </c>
      <c r="E952" s="181" t="s">
        <v>10464</v>
      </c>
      <c r="F952" s="422" t="s">
        <v>446</v>
      </c>
      <c r="G952" s="422" t="s">
        <v>565</v>
      </c>
      <c r="H952" s="422" t="s">
        <v>5659</v>
      </c>
      <c r="I952" s="12" t="s">
        <v>567</v>
      </c>
      <c r="J952" s="181" t="s">
        <v>2812</v>
      </c>
      <c r="K952" s="47"/>
      <c r="L952" s="1177" t="s">
        <v>10380</v>
      </c>
      <c r="M952" s="1175" t="s">
        <v>10381</v>
      </c>
      <c r="N952" s="1158">
        <v>45916</v>
      </c>
      <c r="O952" s="47">
        <v>2024</v>
      </c>
      <c r="P952" s="47">
        <v>2024</v>
      </c>
      <c r="Q952" s="1135">
        <v>1584</v>
      </c>
      <c r="R952" s="685"/>
      <c r="S952" s="47" t="s">
        <v>10465</v>
      </c>
      <c r="T952" s="4"/>
      <c r="U952" s="8" t="s">
        <v>12</v>
      </c>
      <c r="V952" s="8"/>
    </row>
    <row r="953" spans="1:22" s="9" customFormat="1" ht="63" thickBot="1">
      <c r="A953" s="1" t="s">
        <v>1823</v>
      </c>
      <c r="B953" s="2" t="s">
        <v>1917</v>
      </c>
      <c r="C953" s="181" t="s">
        <v>10466</v>
      </c>
      <c r="D953" s="181" t="s">
        <v>10317</v>
      </c>
      <c r="E953" s="181" t="s">
        <v>10467</v>
      </c>
      <c r="F953" s="422" t="s">
        <v>446</v>
      </c>
      <c r="G953" s="422" t="s">
        <v>565</v>
      </c>
      <c r="H953" s="422" t="s">
        <v>657</v>
      </c>
      <c r="I953" s="12" t="s">
        <v>567</v>
      </c>
      <c r="J953" s="181" t="s">
        <v>2812</v>
      </c>
      <c r="K953" s="47"/>
      <c r="L953" s="1177" t="s">
        <v>10445</v>
      </c>
      <c r="M953" s="1175" t="s">
        <v>6185</v>
      </c>
      <c r="N953" s="1158">
        <v>45588</v>
      </c>
      <c r="O953" s="47">
        <v>2024</v>
      </c>
      <c r="P953" s="47">
        <v>2024</v>
      </c>
      <c r="Q953" s="1135">
        <v>936</v>
      </c>
      <c r="R953" s="685"/>
      <c r="S953" s="47" t="s">
        <v>10468</v>
      </c>
      <c r="T953" s="4"/>
      <c r="U953" s="8" t="s">
        <v>12</v>
      </c>
      <c r="V953" s="8"/>
    </row>
    <row r="954" spans="1:22" s="9" customFormat="1" ht="63" thickBot="1">
      <c r="A954" s="1" t="s">
        <v>1823</v>
      </c>
      <c r="B954" s="2" t="s">
        <v>1917</v>
      </c>
      <c r="C954" s="181" t="s">
        <v>10469</v>
      </c>
      <c r="D954" s="181" t="s">
        <v>10470</v>
      </c>
      <c r="E954" s="181" t="s">
        <v>6693</v>
      </c>
      <c r="F954" s="422" t="s">
        <v>446</v>
      </c>
      <c r="G954" s="422" t="s">
        <v>565</v>
      </c>
      <c r="H954" s="422" t="s">
        <v>657</v>
      </c>
      <c r="I954" s="12" t="s">
        <v>567</v>
      </c>
      <c r="J954" s="181" t="s">
        <v>2812</v>
      </c>
      <c r="K954" s="47"/>
      <c r="L954" s="1177" t="s">
        <v>10471</v>
      </c>
      <c r="M954" s="1175" t="s">
        <v>10472</v>
      </c>
      <c r="N954" s="1158">
        <v>45257</v>
      </c>
      <c r="O954" s="47">
        <v>2024</v>
      </c>
      <c r="P954" s="47">
        <v>2024</v>
      </c>
      <c r="Q954" s="1135">
        <v>1104</v>
      </c>
      <c r="R954" s="685"/>
      <c r="S954" s="47" t="s">
        <v>10473</v>
      </c>
      <c r="T954" s="4"/>
      <c r="U954" s="8" t="s">
        <v>12</v>
      </c>
      <c r="V954" s="8"/>
    </row>
    <row r="955" spans="1:22" s="9" customFormat="1" ht="50.5" thickBot="1">
      <c r="A955" s="1" t="s">
        <v>1823</v>
      </c>
      <c r="B955" s="2" t="s">
        <v>1917</v>
      </c>
      <c r="C955" s="181" t="s">
        <v>10474</v>
      </c>
      <c r="D955" s="181" t="s">
        <v>10475</v>
      </c>
      <c r="E955" s="181" t="s">
        <v>6703</v>
      </c>
      <c r="F955" s="422" t="s">
        <v>446</v>
      </c>
      <c r="G955" s="422" t="s">
        <v>565</v>
      </c>
      <c r="H955" s="422" t="s">
        <v>657</v>
      </c>
      <c r="I955" s="12" t="s">
        <v>567</v>
      </c>
      <c r="J955" s="181" t="s">
        <v>2812</v>
      </c>
      <c r="K955" s="47"/>
      <c r="L955" s="1177" t="s">
        <v>10476</v>
      </c>
      <c r="M955" s="1175" t="s">
        <v>5960</v>
      </c>
      <c r="N955" s="1158">
        <v>45330</v>
      </c>
      <c r="O955" s="47">
        <v>2024</v>
      </c>
      <c r="P955" s="47">
        <v>2024</v>
      </c>
      <c r="Q955" s="1135">
        <v>432</v>
      </c>
      <c r="R955" s="685"/>
      <c r="S955" s="47" t="s">
        <v>10477</v>
      </c>
      <c r="T955" s="4"/>
      <c r="U955" s="8" t="s">
        <v>12</v>
      </c>
      <c r="V955" s="8"/>
    </row>
    <row r="956" spans="1:22" s="9" customFormat="1" ht="63" thickBot="1">
      <c r="A956" s="1" t="s">
        <v>1823</v>
      </c>
      <c r="B956" s="2" t="s">
        <v>1917</v>
      </c>
      <c r="C956" s="181" t="s">
        <v>10478</v>
      </c>
      <c r="D956" s="181" t="s">
        <v>10317</v>
      </c>
      <c r="E956" s="181" t="s">
        <v>6715</v>
      </c>
      <c r="F956" s="422" t="s">
        <v>446</v>
      </c>
      <c r="G956" s="422" t="s">
        <v>565</v>
      </c>
      <c r="H956" s="422" t="s">
        <v>657</v>
      </c>
      <c r="I956" s="12" t="s">
        <v>567</v>
      </c>
      <c r="J956" s="181" t="s">
        <v>2812</v>
      </c>
      <c r="K956" s="47"/>
      <c r="L956" s="1177" t="s">
        <v>10479</v>
      </c>
      <c r="M956" s="1175" t="s">
        <v>10480</v>
      </c>
      <c r="N956" s="1158">
        <v>45397</v>
      </c>
      <c r="O956" s="47">
        <v>2024</v>
      </c>
      <c r="P956" s="47">
        <v>2024</v>
      </c>
      <c r="Q956" s="1135">
        <v>624</v>
      </c>
      <c r="R956" s="685"/>
      <c r="S956" s="47" t="s">
        <v>10481</v>
      </c>
      <c r="T956" s="4"/>
      <c r="U956" s="8" t="s">
        <v>12</v>
      </c>
      <c r="V956" s="8"/>
    </row>
    <row r="957" spans="1:22" s="9" customFormat="1" ht="50.5" thickBot="1">
      <c r="A957" s="1" t="s">
        <v>1823</v>
      </c>
      <c r="B957" s="2" t="s">
        <v>1917</v>
      </c>
      <c r="C957" s="181" t="s">
        <v>10482</v>
      </c>
      <c r="D957" s="181" t="s">
        <v>10483</v>
      </c>
      <c r="E957" s="181" t="s">
        <v>10484</v>
      </c>
      <c r="F957" s="422" t="s">
        <v>446</v>
      </c>
      <c r="G957" s="422" t="s">
        <v>565</v>
      </c>
      <c r="H957" s="422" t="s">
        <v>657</v>
      </c>
      <c r="I957" s="12" t="s">
        <v>567</v>
      </c>
      <c r="J957" s="181" t="s">
        <v>2812</v>
      </c>
      <c r="K957" s="47"/>
      <c r="L957" s="1177" t="s">
        <v>10485</v>
      </c>
      <c r="M957" s="1175" t="s">
        <v>10486</v>
      </c>
      <c r="N957" s="1158">
        <v>45390</v>
      </c>
      <c r="O957" s="47">
        <v>2024</v>
      </c>
      <c r="P957" s="47">
        <v>2024</v>
      </c>
      <c r="Q957" s="1135">
        <v>516</v>
      </c>
      <c r="R957" s="685"/>
      <c r="S957" s="47" t="s">
        <v>10487</v>
      </c>
      <c r="T957" s="4"/>
      <c r="U957" s="8" t="s">
        <v>12</v>
      </c>
      <c r="V957" s="8"/>
    </row>
    <row r="958" spans="1:22" s="9" customFormat="1" ht="63" thickBot="1">
      <c r="A958" s="1" t="s">
        <v>1823</v>
      </c>
      <c r="B958" s="2" t="s">
        <v>1917</v>
      </c>
      <c r="C958" s="181" t="s">
        <v>10469</v>
      </c>
      <c r="D958" s="181" t="s">
        <v>10470</v>
      </c>
      <c r="E958" s="181" t="s">
        <v>10488</v>
      </c>
      <c r="F958" s="422" t="s">
        <v>446</v>
      </c>
      <c r="G958" s="422" t="s">
        <v>565</v>
      </c>
      <c r="H958" s="422" t="s">
        <v>657</v>
      </c>
      <c r="I958" s="12" t="s">
        <v>567</v>
      </c>
      <c r="J958" s="181" t="s">
        <v>2812</v>
      </c>
      <c r="K958" s="47"/>
      <c r="L958" s="1177" t="s">
        <v>10471</v>
      </c>
      <c r="M958" s="1175" t="s">
        <v>10472</v>
      </c>
      <c r="N958" s="1158">
        <v>45545</v>
      </c>
      <c r="O958" s="47">
        <v>2024</v>
      </c>
      <c r="P958" s="47">
        <v>2024</v>
      </c>
      <c r="Q958" s="1135">
        <v>1104</v>
      </c>
      <c r="R958" s="685"/>
      <c r="S958" s="47" t="s">
        <v>10473</v>
      </c>
      <c r="T958" s="4"/>
      <c r="U958" s="8" t="s">
        <v>12</v>
      </c>
      <c r="V958" s="8"/>
    </row>
    <row r="959" spans="1:22" s="9" customFormat="1" ht="163" thickBot="1">
      <c r="A959" s="1" t="s">
        <v>1823</v>
      </c>
      <c r="B959" s="2" t="s">
        <v>1938</v>
      </c>
      <c r="C959" s="181" t="s">
        <v>10489</v>
      </c>
      <c r="D959" s="181" t="s">
        <v>10490</v>
      </c>
      <c r="E959" s="181" t="s">
        <v>10491</v>
      </c>
      <c r="F959" s="422" t="s">
        <v>446</v>
      </c>
      <c r="G959" s="422" t="s">
        <v>565</v>
      </c>
      <c r="H959" s="422" t="s">
        <v>5659</v>
      </c>
      <c r="I959" s="12" t="s">
        <v>567</v>
      </c>
      <c r="J959" s="181" t="s">
        <v>2812</v>
      </c>
      <c r="K959" s="47"/>
      <c r="L959" s="1177" t="s">
        <v>10492</v>
      </c>
      <c r="M959" s="47"/>
      <c r="N959" s="451">
        <v>45153</v>
      </c>
      <c r="O959" s="54">
        <v>2023</v>
      </c>
      <c r="P959" s="54">
        <v>2024</v>
      </c>
      <c r="Q959" s="1135">
        <v>41250</v>
      </c>
      <c r="R959" s="685"/>
      <c r="S959" s="47" t="s">
        <v>10493</v>
      </c>
      <c r="T959" s="4"/>
      <c r="U959" s="8" t="s">
        <v>12</v>
      </c>
      <c r="V959" s="8"/>
    </row>
    <row r="960" spans="1:22" s="9" customFormat="1" ht="163" thickBot="1">
      <c r="A960" s="1" t="s">
        <v>1823</v>
      </c>
      <c r="B960" s="2" t="s">
        <v>1938</v>
      </c>
      <c r="C960" s="181" t="s">
        <v>10489</v>
      </c>
      <c r="D960" s="181" t="s">
        <v>10490</v>
      </c>
      <c r="E960" s="181" t="s">
        <v>10491</v>
      </c>
      <c r="F960" s="422" t="s">
        <v>446</v>
      </c>
      <c r="G960" s="422" t="s">
        <v>565</v>
      </c>
      <c r="H960" s="422" t="s">
        <v>5659</v>
      </c>
      <c r="I960" s="12" t="s">
        <v>567</v>
      </c>
      <c r="J960" s="181" t="s">
        <v>2812</v>
      </c>
      <c r="K960" s="47"/>
      <c r="L960" s="1177" t="s">
        <v>10494</v>
      </c>
      <c r="M960" s="47">
        <v>35962623</v>
      </c>
      <c r="N960" s="451" t="s">
        <v>10495</v>
      </c>
      <c r="O960" s="54">
        <v>2023</v>
      </c>
      <c r="P960" s="54">
        <v>2024</v>
      </c>
      <c r="Q960" s="1135">
        <v>10635</v>
      </c>
      <c r="R960" s="685"/>
      <c r="S960" s="47" t="s">
        <v>10493</v>
      </c>
      <c r="T960" s="4"/>
      <c r="U960" s="8" t="s">
        <v>12</v>
      </c>
      <c r="V960" s="8"/>
    </row>
    <row r="961" spans="1:22" s="9" customFormat="1" ht="409.6" thickBot="1">
      <c r="A961" s="1" t="s">
        <v>1823</v>
      </c>
      <c r="B961" s="2" t="s">
        <v>1952</v>
      </c>
      <c r="C961" s="47" t="s">
        <v>10496</v>
      </c>
      <c r="D961" s="47" t="s">
        <v>10497</v>
      </c>
      <c r="E961" s="181">
        <v>6224000047</v>
      </c>
      <c r="F961" s="422" t="s">
        <v>446</v>
      </c>
      <c r="G961" s="422" t="s">
        <v>565</v>
      </c>
      <c r="H961" s="422" t="s">
        <v>657</v>
      </c>
      <c r="I961" s="12" t="s">
        <v>567</v>
      </c>
      <c r="J961" s="181" t="s">
        <v>2812</v>
      </c>
      <c r="K961" s="47"/>
      <c r="L961" s="1177" t="s">
        <v>10498</v>
      </c>
      <c r="M961" s="47">
        <v>31626599</v>
      </c>
      <c r="N961" s="1158">
        <v>45300</v>
      </c>
      <c r="O961" s="47">
        <v>2024</v>
      </c>
      <c r="P961" s="47">
        <v>2024</v>
      </c>
      <c r="Q961" s="1135">
        <v>1554</v>
      </c>
      <c r="R961" s="685" t="s">
        <v>10499</v>
      </c>
      <c r="S961" s="47" t="s">
        <v>10500</v>
      </c>
      <c r="T961" s="4"/>
      <c r="U961" s="8" t="s">
        <v>12</v>
      </c>
      <c r="V961" s="8"/>
    </row>
    <row r="962" spans="1:22" s="9" customFormat="1" ht="409.6" thickBot="1">
      <c r="A962" s="1" t="s">
        <v>1823</v>
      </c>
      <c r="B962" s="2" t="s">
        <v>1952</v>
      </c>
      <c r="C962" s="47" t="s">
        <v>10501</v>
      </c>
      <c r="D962" s="47" t="s">
        <v>10497</v>
      </c>
      <c r="E962" s="181">
        <v>6224000176</v>
      </c>
      <c r="F962" s="422" t="s">
        <v>446</v>
      </c>
      <c r="G962" s="422" t="s">
        <v>565</v>
      </c>
      <c r="H962" s="422" t="s">
        <v>657</v>
      </c>
      <c r="I962" s="12" t="s">
        <v>567</v>
      </c>
      <c r="J962" s="181" t="s">
        <v>2812</v>
      </c>
      <c r="K962" s="47"/>
      <c r="L962" s="1177" t="s">
        <v>10498</v>
      </c>
      <c r="M962" s="1178">
        <v>31626599</v>
      </c>
      <c r="N962" s="1158">
        <v>45309</v>
      </c>
      <c r="O962" s="47">
        <v>2024</v>
      </c>
      <c r="P962" s="47">
        <v>2024</v>
      </c>
      <c r="Q962" s="1135">
        <v>240</v>
      </c>
      <c r="R962" s="685" t="s">
        <v>10499</v>
      </c>
      <c r="S962" s="47" t="s">
        <v>10500</v>
      </c>
      <c r="T962" s="4"/>
      <c r="U962" s="8" t="s">
        <v>12</v>
      </c>
      <c r="V962" s="8"/>
    </row>
    <row r="963" spans="1:22" s="9" customFormat="1" ht="409.6" thickBot="1">
      <c r="A963" s="1" t="s">
        <v>1823</v>
      </c>
      <c r="B963" s="2" t="s">
        <v>1952</v>
      </c>
      <c r="C963" s="47" t="s">
        <v>10502</v>
      </c>
      <c r="D963" s="47" t="s">
        <v>10497</v>
      </c>
      <c r="E963" s="181">
        <v>6224000272</v>
      </c>
      <c r="F963" s="422" t="s">
        <v>446</v>
      </c>
      <c r="G963" s="422" t="s">
        <v>565</v>
      </c>
      <c r="H963" s="422" t="s">
        <v>657</v>
      </c>
      <c r="I963" s="12" t="s">
        <v>567</v>
      </c>
      <c r="J963" s="181" t="s">
        <v>2812</v>
      </c>
      <c r="K963" s="47"/>
      <c r="L963" s="1177" t="s">
        <v>10498</v>
      </c>
      <c r="M963" s="47">
        <v>31626599</v>
      </c>
      <c r="N963" s="1158">
        <v>45320</v>
      </c>
      <c r="O963" s="47">
        <v>2024</v>
      </c>
      <c r="P963" s="47">
        <v>2024</v>
      </c>
      <c r="Q963" s="1135">
        <v>798</v>
      </c>
      <c r="R963" s="685" t="s">
        <v>10499</v>
      </c>
      <c r="S963" s="47" t="s">
        <v>10500</v>
      </c>
      <c r="T963" s="4"/>
      <c r="U963" s="8" t="s">
        <v>12</v>
      </c>
      <c r="V963" s="8"/>
    </row>
    <row r="964" spans="1:22" s="9" customFormat="1" ht="409.6" thickBot="1">
      <c r="A964" s="1" t="s">
        <v>1823</v>
      </c>
      <c r="B964" s="2" t="s">
        <v>1952</v>
      </c>
      <c r="C964" s="47" t="s">
        <v>10503</v>
      </c>
      <c r="D964" s="47" t="s">
        <v>10497</v>
      </c>
      <c r="E964" s="181">
        <v>6224000285</v>
      </c>
      <c r="F964" s="422" t="s">
        <v>446</v>
      </c>
      <c r="G964" s="422" t="s">
        <v>565</v>
      </c>
      <c r="H964" s="422" t="s">
        <v>657</v>
      </c>
      <c r="I964" s="12" t="s">
        <v>567</v>
      </c>
      <c r="J964" s="181" t="s">
        <v>2812</v>
      </c>
      <c r="K964" s="47"/>
      <c r="L964" s="1177" t="s">
        <v>10498</v>
      </c>
      <c r="M964" s="47">
        <v>31626599</v>
      </c>
      <c r="N964" s="1158">
        <v>45321</v>
      </c>
      <c r="O964" s="47">
        <v>2024</v>
      </c>
      <c r="P964" s="47">
        <v>2024</v>
      </c>
      <c r="Q964" s="1135">
        <v>798</v>
      </c>
      <c r="R964" s="685" t="s">
        <v>10499</v>
      </c>
      <c r="S964" s="47" t="s">
        <v>10500</v>
      </c>
      <c r="T964" s="4"/>
      <c r="U964" s="8" t="s">
        <v>12</v>
      </c>
      <c r="V964" s="8"/>
    </row>
    <row r="965" spans="1:22" s="9" customFormat="1" ht="409.6" thickBot="1">
      <c r="A965" s="1" t="s">
        <v>1823</v>
      </c>
      <c r="B965" s="2" t="s">
        <v>1952</v>
      </c>
      <c r="C965" s="47" t="s">
        <v>10504</v>
      </c>
      <c r="D965" s="47" t="s">
        <v>10497</v>
      </c>
      <c r="E965" s="181">
        <v>6224000204</v>
      </c>
      <c r="F965" s="422" t="s">
        <v>446</v>
      </c>
      <c r="G965" s="422" t="s">
        <v>565</v>
      </c>
      <c r="H965" s="422" t="s">
        <v>657</v>
      </c>
      <c r="I965" s="12" t="s">
        <v>567</v>
      </c>
      <c r="J965" s="181" t="s">
        <v>2812</v>
      </c>
      <c r="K965" s="47"/>
      <c r="L965" s="1179" t="s">
        <v>10498</v>
      </c>
      <c r="M965" s="47">
        <v>31626599</v>
      </c>
      <c r="N965" s="1158">
        <v>45314</v>
      </c>
      <c r="O965" s="47">
        <v>2024</v>
      </c>
      <c r="P965" s="47">
        <v>2024</v>
      </c>
      <c r="Q965" s="1135">
        <v>756</v>
      </c>
      <c r="R965" s="685" t="s">
        <v>10499</v>
      </c>
      <c r="S965" s="47" t="s">
        <v>10500</v>
      </c>
      <c r="T965" s="4"/>
      <c r="U965" s="8" t="s">
        <v>12</v>
      </c>
      <c r="V965" s="8"/>
    </row>
    <row r="966" spans="1:22" s="9" customFormat="1" ht="409.6" thickBot="1">
      <c r="A966" s="1" t="s">
        <v>1823</v>
      </c>
      <c r="B966" s="2" t="s">
        <v>1952</v>
      </c>
      <c r="C966" s="47" t="s">
        <v>10505</v>
      </c>
      <c r="D966" s="47" t="s">
        <v>10497</v>
      </c>
      <c r="E966" s="181">
        <v>6224000457</v>
      </c>
      <c r="F966" s="422" t="s">
        <v>446</v>
      </c>
      <c r="G966" s="422" t="s">
        <v>565</v>
      </c>
      <c r="H966" s="422" t="s">
        <v>657</v>
      </c>
      <c r="I966" s="12" t="s">
        <v>567</v>
      </c>
      <c r="J966" s="181" t="s">
        <v>2812</v>
      </c>
      <c r="K966" s="47"/>
      <c r="L966" s="1177" t="s">
        <v>10498</v>
      </c>
      <c r="M966" s="47">
        <v>31626599</v>
      </c>
      <c r="N966" s="1158">
        <v>45337</v>
      </c>
      <c r="O966" s="47">
        <v>2024</v>
      </c>
      <c r="P966" s="47">
        <v>2024</v>
      </c>
      <c r="Q966" s="1135">
        <v>798</v>
      </c>
      <c r="R966" s="685" t="s">
        <v>10499</v>
      </c>
      <c r="S966" s="47" t="s">
        <v>10500</v>
      </c>
      <c r="T966" s="4"/>
      <c r="U966" s="8" t="s">
        <v>12</v>
      </c>
      <c r="V966" s="8"/>
    </row>
    <row r="967" spans="1:22" s="9" customFormat="1" ht="409.6" thickBot="1">
      <c r="A967" s="1" t="s">
        <v>1823</v>
      </c>
      <c r="B967" s="2" t="s">
        <v>1952</v>
      </c>
      <c r="C967" s="47" t="s">
        <v>10506</v>
      </c>
      <c r="D967" s="47" t="s">
        <v>10497</v>
      </c>
      <c r="E967" s="181">
        <v>6224000695</v>
      </c>
      <c r="F967" s="422" t="s">
        <v>446</v>
      </c>
      <c r="G967" s="422" t="s">
        <v>565</v>
      </c>
      <c r="H967" s="422" t="s">
        <v>657</v>
      </c>
      <c r="I967" s="12" t="s">
        <v>567</v>
      </c>
      <c r="J967" s="181" t="s">
        <v>2812</v>
      </c>
      <c r="K967" s="47"/>
      <c r="L967" s="1177" t="s">
        <v>10498</v>
      </c>
      <c r="M967" s="1178">
        <v>31626599</v>
      </c>
      <c r="N967" s="1158">
        <v>45731</v>
      </c>
      <c r="O967" s="47">
        <v>2024</v>
      </c>
      <c r="P967" s="47">
        <v>2024</v>
      </c>
      <c r="Q967" s="1135">
        <v>798</v>
      </c>
      <c r="R967" s="685" t="s">
        <v>10499</v>
      </c>
      <c r="S967" s="47" t="s">
        <v>10500</v>
      </c>
      <c r="T967" s="4"/>
      <c r="U967" s="8" t="s">
        <v>12</v>
      </c>
      <c r="V967" s="8"/>
    </row>
    <row r="968" spans="1:22" s="9" customFormat="1" ht="409.6" thickBot="1">
      <c r="A968" s="1" t="s">
        <v>1823</v>
      </c>
      <c r="B968" s="2" t="s">
        <v>1952</v>
      </c>
      <c r="C968" s="47" t="s">
        <v>10507</v>
      </c>
      <c r="D968" s="47" t="s">
        <v>10497</v>
      </c>
      <c r="E968" s="181">
        <v>6224000996</v>
      </c>
      <c r="F968" s="422" t="s">
        <v>446</v>
      </c>
      <c r="G968" s="422" t="s">
        <v>565</v>
      </c>
      <c r="H968" s="422" t="s">
        <v>657</v>
      </c>
      <c r="I968" s="12" t="s">
        <v>567</v>
      </c>
      <c r="J968" s="181" t="s">
        <v>2812</v>
      </c>
      <c r="K968" s="47"/>
      <c r="L968" s="1177" t="s">
        <v>10498</v>
      </c>
      <c r="M968" s="1178">
        <v>31626599</v>
      </c>
      <c r="N968" s="1158">
        <v>45407</v>
      </c>
      <c r="O968" s="47">
        <v>2024</v>
      </c>
      <c r="P968" s="47">
        <v>2024</v>
      </c>
      <c r="Q968" s="1135">
        <v>798</v>
      </c>
      <c r="R968" s="685" t="s">
        <v>10499</v>
      </c>
      <c r="S968" s="47" t="s">
        <v>10500</v>
      </c>
      <c r="T968" s="4"/>
      <c r="U968" s="8" t="s">
        <v>12</v>
      </c>
      <c r="V968" s="8"/>
    </row>
    <row r="969" spans="1:22" s="9" customFormat="1" ht="409.6" thickBot="1">
      <c r="A969" s="1" t="s">
        <v>1823</v>
      </c>
      <c r="B969" s="2" t="s">
        <v>1952</v>
      </c>
      <c r="C969" s="47" t="s">
        <v>10508</v>
      </c>
      <c r="D969" s="47" t="s">
        <v>10497</v>
      </c>
      <c r="E969" s="181">
        <v>6224001084</v>
      </c>
      <c r="F969" s="422" t="s">
        <v>446</v>
      </c>
      <c r="G969" s="422" t="s">
        <v>565</v>
      </c>
      <c r="H969" s="422" t="s">
        <v>657</v>
      </c>
      <c r="I969" s="12" t="s">
        <v>567</v>
      </c>
      <c r="J969" s="181" t="s">
        <v>2812</v>
      </c>
      <c r="K969" s="47"/>
      <c r="L969" s="1177" t="s">
        <v>10498</v>
      </c>
      <c r="M969" s="47">
        <v>31626599</v>
      </c>
      <c r="N969" s="1158">
        <v>45419</v>
      </c>
      <c r="O969" s="47">
        <v>2024</v>
      </c>
      <c r="P969" s="47">
        <v>2024</v>
      </c>
      <c r="Q969" s="1135">
        <v>3660</v>
      </c>
      <c r="R969" s="685" t="s">
        <v>10499</v>
      </c>
      <c r="S969" s="47" t="s">
        <v>10500</v>
      </c>
      <c r="T969" s="4"/>
      <c r="U969" s="8" t="s">
        <v>12</v>
      </c>
      <c r="V969" s="8"/>
    </row>
    <row r="970" spans="1:22" s="9" customFormat="1" ht="409.6" thickBot="1">
      <c r="A970" s="1" t="s">
        <v>1823</v>
      </c>
      <c r="B970" s="2" t="s">
        <v>1952</v>
      </c>
      <c r="C970" s="47" t="s">
        <v>10509</v>
      </c>
      <c r="D970" s="47" t="s">
        <v>10497</v>
      </c>
      <c r="E970" s="181">
        <v>6224001346</v>
      </c>
      <c r="F970" s="422" t="s">
        <v>446</v>
      </c>
      <c r="G970" s="422" t="s">
        <v>565</v>
      </c>
      <c r="H970" s="422" t="s">
        <v>657</v>
      </c>
      <c r="I970" s="12" t="s">
        <v>567</v>
      </c>
      <c r="J970" s="181" t="s">
        <v>2812</v>
      </c>
      <c r="K970" s="47"/>
      <c r="L970" s="1177" t="s">
        <v>10498</v>
      </c>
      <c r="M970" s="47">
        <v>31626599</v>
      </c>
      <c r="N970" s="1158">
        <v>45454</v>
      </c>
      <c r="O970" s="47">
        <v>2024</v>
      </c>
      <c r="P970" s="47">
        <v>2024</v>
      </c>
      <c r="Q970" s="1135">
        <v>798</v>
      </c>
      <c r="R970" s="685" t="s">
        <v>10499</v>
      </c>
      <c r="S970" s="47" t="s">
        <v>10500</v>
      </c>
      <c r="T970" s="4"/>
      <c r="U970" s="8" t="s">
        <v>12</v>
      </c>
      <c r="V970" s="8"/>
    </row>
    <row r="971" spans="1:22" s="9" customFormat="1" ht="313" thickBot="1">
      <c r="A971" s="1" t="s">
        <v>1823</v>
      </c>
      <c r="B971" s="2" t="s">
        <v>1952</v>
      </c>
      <c r="C971" s="47" t="s">
        <v>10510</v>
      </c>
      <c r="D971" s="47" t="s">
        <v>10511</v>
      </c>
      <c r="E971" s="181" t="s">
        <v>10512</v>
      </c>
      <c r="F971" s="422" t="s">
        <v>446</v>
      </c>
      <c r="G971" s="422" t="s">
        <v>565</v>
      </c>
      <c r="H971" s="422" t="s">
        <v>657</v>
      </c>
      <c r="I971" s="12" t="s">
        <v>567</v>
      </c>
      <c r="J971" s="181" t="s">
        <v>2812</v>
      </c>
      <c r="K971" s="47"/>
      <c r="L971" s="1177" t="s">
        <v>10513</v>
      </c>
      <c r="M971" s="47">
        <v>52489922</v>
      </c>
      <c r="N971" s="1158">
        <v>45348</v>
      </c>
      <c r="O971" s="47">
        <v>2024</v>
      </c>
      <c r="P971" s="47">
        <v>2024</v>
      </c>
      <c r="Q971" s="1135">
        <v>2160</v>
      </c>
      <c r="R971" s="685"/>
      <c r="S971" s="47" t="s">
        <v>10514</v>
      </c>
      <c r="T971" s="4"/>
      <c r="U971" s="8" t="s">
        <v>12</v>
      </c>
      <c r="V971" s="8"/>
    </row>
    <row r="972" spans="1:22" s="9" customFormat="1" ht="188" thickBot="1">
      <c r="A972" s="1" t="s">
        <v>1823</v>
      </c>
      <c r="B972" s="2" t="s">
        <v>1952</v>
      </c>
      <c r="C972" s="47" t="s">
        <v>10515</v>
      </c>
      <c r="D972" s="47" t="s">
        <v>9595</v>
      </c>
      <c r="E972" s="181">
        <v>4800001162</v>
      </c>
      <c r="F972" s="422" t="s">
        <v>446</v>
      </c>
      <c r="G972" s="422" t="s">
        <v>565</v>
      </c>
      <c r="H972" s="422" t="s">
        <v>657</v>
      </c>
      <c r="I972" s="12" t="s">
        <v>567</v>
      </c>
      <c r="J972" s="181" t="s">
        <v>2812</v>
      </c>
      <c r="K972" s="47"/>
      <c r="L972" s="1179" t="s">
        <v>10516</v>
      </c>
      <c r="M972" s="47">
        <v>35876832</v>
      </c>
      <c r="N972" s="1158">
        <v>45411</v>
      </c>
      <c r="O972" s="47">
        <v>2024</v>
      </c>
      <c r="P972" s="47">
        <v>2024</v>
      </c>
      <c r="Q972" s="1135">
        <v>600</v>
      </c>
      <c r="R972" s="685"/>
      <c r="S972" s="47" t="s">
        <v>10517</v>
      </c>
      <c r="T972" s="4"/>
      <c r="U972" s="8" t="s">
        <v>12</v>
      </c>
      <c r="V972" s="8"/>
    </row>
    <row r="973" spans="1:22" s="9" customFormat="1" ht="188" thickBot="1">
      <c r="A973" s="1" t="s">
        <v>1823</v>
      </c>
      <c r="B973" s="2" t="s">
        <v>1952</v>
      </c>
      <c r="C973" s="47" t="s">
        <v>10518</v>
      </c>
      <c r="D973" s="47" t="s">
        <v>9595</v>
      </c>
      <c r="E973" s="181">
        <v>4800001170</v>
      </c>
      <c r="F973" s="422" t="s">
        <v>446</v>
      </c>
      <c r="G973" s="422" t="s">
        <v>565</v>
      </c>
      <c r="H973" s="422" t="s">
        <v>657</v>
      </c>
      <c r="I973" s="12" t="s">
        <v>567</v>
      </c>
      <c r="J973" s="181" t="s">
        <v>2812</v>
      </c>
      <c r="K973" s="47"/>
      <c r="L973" s="1177" t="s">
        <v>10516</v>
      </c>
      <c r="M973" s="47">
        <v>35876832</v>
      </c>
      <c r="N973" s="1158">
        <v>45418</v>
      </c>
      <c r="O973" s="47">
        <v>2024</v>
      </c>
      <c r="P973" s="47">
        <v>2024</v>
      </c>
      <c r="Q973" s="1135">
        <v>600</v>
      </c>
      <c r="R973" s="685"/>
      <c r="S973" s="47" t="s">
        <v>10517</v>
      </c>
      <c r="T973" s="4"/>
      <c r="U973" s="8" t="s">
        <v>12</v>
      </c>
      <c r="V973" s="8"/>
    </row>
    <row r="974" spans="1:22" s="9" customFormat="1" ht="313" thickBot="1">
      <c r="A974" s="1" t="s">
        <v>1823</v>
      </c>
      <c r="B974" s="2" t="s">
        <v>1952</v>
      </c>
      <c r="C974" s="47" t="s">
        <v>10519</v>
      </c>
      <c r="D974" s="47" t="s">
        <v>10511</v>
      </c>
      <c r="E974" s="181" t="s">
        <v>10512</v>
      </c>
      <c r="F974" s="422" t="s">
        <v>446</v>
      </c>
      <c r="G974" s="422" t="s">
        <v>565</v>
      </c>
      <c r="H974" s="422" t="s">
        <v>657</v>
      </c>
      <c r="I974" s="12" t="s">
        <v>567</v>
      </c>
      <c r="J974" s="181" t="s">
        <v>2812</v>
      </c>
      <c r="K974" s="47"/>
      <c r="L974" s="1177" t="s">
        <v>10513</v>
      </c>
      <c r="M974" s="47">
        <v>52489922</v>
      </c>
      <c r="N974" s="1158">
        <v>45348</v>
      </c>
      <c r="O974" s="47">
        <v>2024</v>
      </c>
      <c r="P974" s="47">
        <v>2024</v>
      </c>
      <c r="Q974" s="1135">
        <v>3000</v>
      </c>
      <c r="R974" s="685"/>
      <c r="S974" s="47" t="s">
        <v>10514</v>
      </c>
      <c r="T974" s="4"/>
      <c r="U974" s="8" t="s">
        <v>12</v>
      </c>
      <c r="V974" s="8"/>
    </row>
    <row r="975" spans="1:22" s="9" customFormat="1" ht="313" thickBot="1">
      <c r="A975" s="1" t="s">
        <v>1823</v>
      </c>
      <c r="B975" s="2" t="s">
        <v>1952</v>
      </c>
      <c r="C975" s="47" t="s">
        <v>10520</v>
      </c>
      <c r="D975" s="47" t="s">
        <v>10521</v>
      </c>
      <c r="E975" s="181" t="s">
        <v>10522</v>
      </c>
      <c r="F975" s="422" t="s">
        <v>446</v>
      </c>
      <c r="G975" s="422" t="s">
        <v>565</v>
      </c>
      <c r="H975" s="422" t="s">
        <v>657</v>
      </c>
      <c r="I975" s="12" t="s">
        <v>567</v>
      </c>
      <c r="J975" s="181" t="s">
        <v>2812</v>
      </c>
      <c r="K975" s="47"/>
      <c r="L975" s="1177" t="s">
        <v>10523</v>
      </c>
      <c r="M975" s="47">
        <v>36381047</v>
      </c>
      <c r="N975" s="1158">
        <v>45497</v>
      </c>
      <c r="O975" s="47">
        <v>2024</v>
      </c>
      <c r="P975" s="47">
        <v>2024</v>
      </c>
      <c r="Q975" s="1135">
        <v>1014</v>
      </c>
      <c r="R975" s="685"/>
      <c r="S975" s="47" t="s">
        <v>10524</v>
      </c>
      <c r="T975" s="4"/>
      <c r="U975" s="8" t="s">
        <v>12</v>
      </c>
      <c r="V975" s="8"/>
    </row>
    <row r="976" spans="1:22" s="9" customFormat="1" ht="163" thickBot="1">
      <c r="A976" s="1" t="s">
        <v>1823</v>
      </c>
      <c r="B976" s="2" t="s">
        <v>1952</v>
      </c>
      <c r="C976" s="47" t="s">
        <v>10525</v>
      </c>
      <c r="D976" s="47" t="s">
        <v>10526</v>
      </c>
      <c r="E976" s="181" t="s">
        <v>10527</v>
      </c>
      <c r="F976" s="422" t="s">
        <v>446</v>
      </c>
      <c r="G976" s="422" t="s">
        <v>565</v>
      </c>
      <c r="H976" s="422" t="s">
        <v>657</v>
      </c>
      <c r="I976" s="12" t="s">
        <v>567</v>
      </c>
      <c r="J976" s="181" t="s">
        <v>2812</v>
      </c>
      <c r="K976" s="47"/>
      <c r="L976" s="405" t="s">
        <v>10528</v>
      </c>
      <c r="M976" s="47">
        <v>44772645</v>
      </c>
      <c r="N976" s="1158">
        <v>45635</v>
      </c>
      <c r="O976" s="47">
        <v>2024</v>
      </c>
      <c r="P976" s="47">
        <v>2024</v>
      </c>
      <c r="Q976" s="1135">
        <v>432</v>
      </c>
      <c r="R976" s="685"/>
      <c r="S976" s="47" t="s">
        <v>10529</v>
      </c>
      <c r="T976" s="4"/>
      <c r="U976" s="8" t="s">
        <v>12</v>
      </c>
      <c r="V976" s="8"/>
    </row>
    <row r="977" spans="1:22" s="9" customFormat="1" ht="225.5" thickBot="1">
      <c r="A977" s="1" t="s">
        <v>1823</v>
      </c>
      <c r="B977" s="2" t="s">
        <v>1952</v>
      </c>
      <c r="C977" s="47" t="s">
        <v>10530</v>
      </c>
      <c r="D977" s="47" t="s">
        <v>9595</v>
      </c>
      <c r="E977" s="181">
        <v>30102024</v>
      </c>
      <c r="F977" s="422" t="s">
        <v>446</v>
      </c>
      <c r="G977" s="422" t="s">
        <v>565</v>
      </c>
      <c r="H977" s="422" t="s">
        <v>657</v>
      </c>
      <c r="I977" s="12" t="s">
        <v>567</v>
      </c>
      <c r="J977" s="181" t="s">
        <v>2812</v>
      </c>
      <c r="K977" s="47"/>
      <c r="L977" s="47" t="s">
        <v>10531</v>
      </c>
      <c r="M977" s="47">
        <v>36379221</v>
      </c>
      <c r="N977" s="1158">
        <v>45595</v>
      </c>
      <c r="O977" s="47">
        <v>2024</v>
      </c>
      <c r="P977" s="47">
        <v>2024</v>
      </c>
      <c r="Q977" s="1135">
        <v>7200</v>
      </c>
      <c r="R977" s="685"/>
      <c r="S977" s="47" t="s">
        <v>10532</v>
      </c>
      <c r="T977" s="4"/>
      <c r="U977" s="8" t="s">
        <v>12</v>
      </c>
      <c r="V977" s="8"/>
    </row>
    <row r="978" spans="1:22" s="9" customFormat="1" ht="71" thickTop="1" thickBot="1">
      <c r="A978" s="1" t="s">
        <v>1823</v>
      </c>
      <c r="B978" s="2" t="s">
        <v>1917</v>
      </c>
      <c r="C978" s="47" t="s">
        <v>10533</v>
      </c>
      <c r="D978" s="47" t="s">
        <v>10475</v>
      </c>
      <c r="E978" s="1180" t="s">
        <v>10534</v>
      </c>
      <c r="F978" s="1181" t="s">
        <v>446</v>
      </c>
      <c r="G978" s="1182" t="s">
        <v>565</v>
      </c>
      <c r="H978" s="1181" t="s">
        <v>1942</v>
      </c>
      <c r="I978" s="12" t="s">
        <v>567</v>
      </c>
      <c r="J978" s="4" t="s">
        <v>2327</v>
      </c>
      <c r="K978" s="4"/>
      <c r="L978" s="4" t="s">
        <v>10535</v>
      </c>
      <c r="M978" s="4" t="s">
        <v>10536</v>
      </c>
      <c r="N978" s="49">
        <v>45540</v>
      </c>
      <c r="O978" s="4">
        <v>2024</v>
      </c>
      <c r="P978" s="4">
        <v>2024</v>
      </c>
      <c r="Q978" s="1125">
        <v>576</v>
      </c>
      <c r="R978" s="57"/>
      <c r="S978" s="4" t="s">
        <v>10537</v>
      </c>
      <c r="T978" s="1183"/>
      <c r="U978" s="1183" t="s">
        <v>12</v>
      </c>
      <c r="V978" s="1183" t="s">
        <v>2278</v>
      </c>
    </row>
    <row r="979" spans="1:22" s="9" customFormat="1" ht="51" thickTop="1" thickBot="1">
      <c r="A979" s="1" t="s">
        <v>1823</v>
      </c>
      <c r="B979" s="2" t="s">
        <v>1917</v>
      </c>
      <c r="C979" s="47" t="s">
        <v>10538</v>
      </c>
      <c r="D979" s="47" t="s">
        <v>10317</v>
      </c>
      <c r="E979" s="1180" t="s">
        <v>10539</v>
      </c>
      <c r="F979" s="1181" t="s">
        <v>446</v>
      </c>
      <c r="G979" s="1182" t="s">
        <v>565</v>
      </c>
      <c r="H979" s="1181" t="s">
        <v>615</v>
      </c>
      <c r="I979" s="12" t="s">
        <v>567</v>
      </c>
      <c r="J979" s="4" t="s">
        <v>2327</v>
      </c>
      <c r="K979" s="4"/>
      <c r="L979" s="4" t="s">
        <v>10540</v>
      </c>
      <c r="M979" s="4">
        <v>36650871</v>
      </c>
      <c r="N979" s="49">
        <v>45581</v>
      </c>
      <c r="O979" s="4">
        <v>2024</v>
      </c>
      <c r="P979" s="4">
        <v>2024</v>
      </c>
      <c r="Q979" s="1125">
        <v>420</v>
      </c>
      <c r="R979" s="57"/>
      <c r="S979" s="4" t="s">
        <v>10541</v>
      </c>
      <c r="T979" s="1183"/>
      <c r="U979" s="1183" t="s">
        <v>12</v>
      </c>
      <c r="V979" s="1183" t="s">
        <v>2278</v>
      </c>
    </row>
    <row r="980" spans="1:22" s="9" customFormat="1" ht="26" thickTop="1" thickBot="1">
      <c r="A980" s="1" t="s">
        <v>1823</v>
      </c>
      <c r="B980" s="2" t="s">
        <v>1917</v>
      </c>
      <c r="C980" s="47" t="s">
        <v>10542</v>
      </c>
      <c r="D980" s="47" t="s">
        <v>10543</v>
      </c>
      <c r="E980" s="1180" t="s">
        <v>10544</v>
      </c>
      <c r="F980" s="1181" t="s">
        <v>446</v>
      </c>
      <c r="G980" s="1182" t="s">
        <v>565</v>
      </c>
      <c r="H980" s="1181" t="s">
        <v>6295</v>
      </c>
      <c r="I980" s="12" t="s">
        <v>567</v>
      </c>
      <c r="J980" s="4" t="s">
        <v>2327</v>
      </c>
      <c r="K980" s="4"/>
      <c r="L980" s="4" t="s">
        <v>10545</v>
      </c>
      <c r="M980" s="4">
        <v>35805609</v>
      </c>
      <c r="N980" s="49">
        <v>45574</v>
      </c>
      <c r="O980" s="4">
        <v>2024</v>
      </c>
      <c r="P980" s="4">
        <v>2024</v>
      </c>
      <c r="Q980" s="1125">
        <v>246</v>
      </c>
      <c r="R980" s="57"/>
      <c r="S980" s="4" t="s">
        <v>10546</v>
      </c>
      <c r="T980" s="1183"/>
      <c r="U980" s="1183" t="s">
        <v>12</v>
      </c>
      <c r="V980" s="1183" t="s">
        <v>2278</v>
      </c>
    </row>
    <row r="981" spans="1:22" s="9" customFormat="1" ht="63.5" thickTop="1" thickBot="1">
      <c r="A981" s="1" t="s">
        <v>1823</v>
      </c>
      <c r="B981" s="2" t="s">
        <v>1917</v>
      </c>
      <c r="C981" s="47" t="s">
        <v>6261</v>
      </c>
      <c r="D981" s="47" t="s">
        <v>10543</v>
      </c>
      <c r="E981" s="1180" t="s">
        <v>10547</v>
      </c>
      <c r="F981" s="1181" t="s">
        <v>446</v>
      </c>
      <c r="G981" s="1182" t="s">
        <v>565</v>
      </c>
      <c r="H981" s="1181" t="s">
        <v>6295</v>
      </c>
      <c r="I981" s="12" t="s">
        <v>567</v>
      </c>
      <c r="J981" s="4" t="s">
        <v>2327</v>
      </c>
      <c r="K981" s="4"/>
      <c r="L981" s="4" t="s">
        <v>10540</v>
      </c>
      <c r="M981" s="4">
        <v>36650871</v>
      </c>
      <c r="N981" s="49">
        <v>45581</v>
      </c>
      <c r="O981" s="4">
        <v>2024</v>
      </c>
      <c r="P981" s="4">
        <v>2024</v>
      </c>
      <c r="Q981" s="1125">
        <v>324</v>
      </c>
      <c r="R981" s="57"/>
      <c r="S981" s="4" t="s">
        <v>10537</v>
      </c>
      <c r="T981" s="1183"/>
      <c r="U981" s="1183" t="s">
        <v>12</v>
      </c>
      <c r="V981" s="1183" t="s">
        <v>2278</v>
      </c>
    </row>
    <row r="982" spans="1:22" s="9" customFormat="1" ht="51" thickTop="1" thickBot="1">
      <c r="A982" s="1" t="s">
        <v>1823</v>
      </c>
      <c r="B982" s="2" t="s">
        <v>1917</v>
      </c>
      <c r="C982" s="47" t="s">
        <v>10548</v>
      </c>
      <c r="D982" s="47" t="s">
        <v>10549</v>
      </c>
      <c r="E982" s="1180" t="s">
        <v>7553</v>
      </c>
      <c r="F982" s="1181" t="s">
        <v>446</v>
      </c>
      <c r="G982" s="1182" t="s">
        <v>565</v>
      </c>
      <c r="H982" s="1181" t="s">
        <v>4251</v>
      </c>
      <c r="I982" s="12" t="s">
        <v>567</v>
      </c>
      <c r="J982" s="4" t="s">
        <v>2327</v>
      </c>
      <c r="K982" s="4"/>
      <c r="L982" s="4" t="s">
        <v>4747</v>
      </c>
      <c r="M982" s="4">
        <v>31353436</v>
      </c>
      <c r="N982" s="49">
        <v>45377</v>
      </c>
      <c r="O982" s="4">
        <v>2024</v>
      </c>
      <c r="P982" s="4">
        <v>2024</v>
      </c>
      <c r="Q982" s="1125">
        <v>345.6</v>
      </c>
      <c r="R982" s="57"/>
      <c r="S982" s="4" t="s">
        <v>10550</v>
      </c>
      <c r="T982" s="1183"/>
      <c r="U982" s="1183" t="s">
        <v>12</v>
      </c>
      <c r="V982" s="1183" t="s">
        <v>2278</v>
      </c>
    </row>
    <row r="983" spans="1:22" s="9" customFormat="1" ht="176.25" customHeight="1" thickBot="1">
      <c r="A983" s="177" t="s">
        <v>1965</v>
      </c>
      <c r="B983" s="304" t="s">
        <v>1966</v>
      </c>
      <c r="C983" s="3" t="s">
        <v>11020</v>
      </c>
      <c r="D983" s="3" t="s">
        <v>11021</v>
      </c>
      <c r="E983" s="4" t="s">
        <v>11022</v>
      </c>
      <c r="F983" s="1237" t="s">
        <v>246</v>
      </c>
      <c r="G983" s="1237" t="s">
        <v>487</v>
      </c>
      <c r="H983" s="1237" t="s">
        <v>8501</v>
      </c>
      <c r="I983" s="12" t="s">
        <v>487</v>
      </c>
      <c r="J983" s="4" t="s">
        <v>11023</v>
      </c>
      <c r="K983" s="858"/>
      <c r="L983" s="4" t="s">
        <v>11024</v>
      </c>
      <c r="M983" s="4">
        <v>31679692</v>
      </c>
      <c r="N983" s="189">
        <v>45327</v>
      </c>
      <c r="O983" s="5">
        <v>2024</v>
      </c>
      <c r="P983" s="5">
        <v>2025</v>
      </c>
      <c r="Q983" s="6">
        <v>12992</v>
      </c>
      <c r="R983" s="1238" t="s">
        <v>11025</v>
      </c>
      <c r="S983" s="4" t="s">
        <v>11026</v>
      </c>
      <c r="T983" s="11"/>
      <c r="U983" s="8" t="s">
        <v>8</v>
      </c>
      <c r="V983" s="8"/>
    </row>
    <row r="984" spans="1:22" s="9" customFormat="1" ht="55.5" customHeight="1" thickBot="1">
      <c r="A984" s="177" t="s">
        <v>1965</v>
      </c>
      <c r="B984" s="304" t="s">
        <v>1966</v>
      </c>
      <c r="C984" s="3" t="s">
        <v>11027</v>
      </c>
      <c r="D984" s="3" t="s">
        <v>11028</v>
      </c>
      <c r="E984" s="4" t="s">
        <v>11029</v>
      </c>
      <c r="F984" s="1237" t="s">
        <v>246</v>
      </c>
      <c r="G984" s="1237" t="s">
        <v>879</v>
      </c>
      <c r="H984" s="1237" t="s">
        <v>889</v>
      </c>
      <c r="I984" s="12" t="s">
        <v>124</v>
      </c>
      <c r="J984" s="4" t="s">
        <v>11030</v>
      </c>
      <c r="K984" s="858"/>
      <c r="L984" s="4" t="s">
        <v>11031</v>
      </c>
      <c r="M984" s="4">
        <v>52559360</v>
      </c>
      <c r="N984" s="189">
        <v>44151</v>
      </c>
      <c r="O984" s="5">
        <v>2020</v>
      </c>
      <c r="P984" s="5" t="s">
        <v>11032</v>
      </c>
      <c r="Q984" s="6">
        <v>5582.82</v>
      </c>
      <c r="R984" s="4" t="s">
        <v>11033</v>
      </c>
      <c r="S984" s="4" t="s">
        <v>11034</v>
      </c>
      <c r="T984" s="11"/>
      <c r="U984" s="8" t="s">
        <v>12</v>
      </c>
      <c r="V984" s="8"/>
    </row>
    <row r="985" spans="1:22" s="9" customFormat="1" ht="326.25" customHeight="1" thickBot="1">
      <c r="A985" s="177" t="s">
        <v>1965</v>
      </c>
      <c r="B985" s="392" t="s">
        <v>1987</v>
      </c>
      <c r="C985" s="3" t="s">
        <v>11035</v>
      </c>
      <c r="D985" s="3" t="s">
        <v>11036</v>
      </c>
      <c r="E985" s="4" t="s">
        <v>11037</v>
      </c>
      <c r="F985" s="1237" t="s">
        <v>246</v>
      </c>
      <c r="G985" s="1237" t="s">
        <v>556</v>
      </c>
      <c r="H985" s="1237" t="s">
        <v>1567</v>
      </c>
      <c r="I985" s="12" t="s">
        <v>556</v>
      </c>
      <c r="J985" s="4" t="s">
        <v>11038</v>
      </c>
      <c r="K985" s="858"/>
      <c r="L985" s="4" t="s">
        <v>11039</v>
      </c>
      <c r="M985" s="4">
        <v>52853608</v>
      </c>
      <c r="N985" s="189">
        <v>43921</v>
      </c>
      <c r="O985" s="5">
        <v>2020</v>
      </c>
      <c r="P985" s="5" t="s">
        <v>11032</v>
      </c>
      <c r="Q985" s="6">
        <v>3000</v>
      </c>
      <c r="R985" s="4" t="s">
        <v>11040</v>
      </c>
      <c r="S985" s="4" t="s">
        <v>11041</v>
      </c>
      <c r="T985" s="11"/>
      <c r="U985" s="8" t="s">
        <v>12</v>
      </c>
      <c r="V985" s="8"/>
    </row>
    <row r="986" spans="1:22" s="9" customFormat="1" ht="182.25" customHeight="1" thickBot="1">
      <c r="A986" s="1" t="s">
        <v>1965</v>
      </c>
      <c r="B986" s="2" t="s">
        <v>1966</v>
      </c>
      <c r="C986" s="3" t="s">
        <v>11042</v>
      </c>
      <c r="D986" s="3" t="s">
        <v>11043</v>
      </c>
      <c r="E986" s="4" t="s">
        <v>11044</v>
      </c>
      <c r="F986" s="75" t="s">
        <v>246</v>
      </c>
      <c r="G986" s="75" t="s">
        <v>879</v>
      </c>
      <c r="H986" s="75" t="s">
        <v>889</v>
      </c>
      <c r="I986" s="12" t="s">
        <v>124</v>
      </c>
      <c r="J986" s="4" t="s">
        <v>11045</v>
      </c>
      <c r="K986" s="4"/>
      <c r="L986" s="4" t="s">
        <v>11046</v>
      </c>
      <c r="M986" s="4">
        <v>35975946</v>
      </c>
      <c r="N986" s="10">
        <v>44935</v>
      </c>
      <c r="O986" s="5">
        <v>2023</v>
      </c>
      <c r="P986" s="5" t="s">
        <v>11032</v>
      </c>
      <c r="Q986" s="6">
        <v>16546.5</v>
      </c>
      <c r="R986" s="358" t="s">
        <v>11047</v>
      </c>
      <c r="S986" s="4" t="s">
        <v>11048</v>
      </c>
      <c r="T986" s="11"/>
      <c r="U986" s="8" t="s">
        <v>12</v>
      </c>
      <c r="V986" s="8"/>
    </row>
    <row r="987" spans="1:22" s="9" customFormat="1" ht="168.75" customHeight="1" thickBot="1">
      <c r="A987" s="1" t="s">
        <v>1965</v>
      </c>
      <c r="B987" s="2" t="s">
        <v>1975</v>
      </c>
      <c r="C987" s="3" t="s">
        <v>11049</v>
      </c>
      <c r="D987" s="3" t="s">
        <v>11050</v>
      </c>
      <c r="E987" s="4" t="s">
        <v>11051</v>
      </c>
      <c r="F987" s="75" t="s">
        <v>1322</v>
      </c>
      <c r="G987" s="75" t="s">
        <v>1137</v>
      </c>
      <c r="H987" s="75" t="s">
        <v>1979</v>
      </c>
      <c r="I987" s="12" t="s">
        <v>1137</v>
      </c>
      <c r="J987" s="4"/>
      <c r="K987" s="4"/>
      <c r="L987" s="4" t="s">
        <v>11052</v>
      </c>
      <c r="M987" s="4">
        <v>1169570</v>
      </c>
      <c r="N987" s="10">
        <v>44231</v>
      </c>
      <c r="O987" s="5">
        <v>2021</v>
      </c>
      <c r="P987" s="5">
        <v>2024</v>
      </c>
      <c r="Q987" s="6">
        <v>120000</v>
      </c>
      <c r="R987" s="1006" t="s">
        <v>11053</v>
      </c>
      <c r="S987" s="4" t="s">
        <v>11054</v>
      </c>
      <c r="T987" s="11"/>
      <c r="U987" s="8" t="s">
        <v>12</v>
      </c>
      <c r="V987" s="8"/>
    </row>
    <row r="988" spans="1:22" s="9" customFormat="1" ht="55.5" customHeight="1" thickBot="1">
      <c r="A988" s="1" t="s">
        <v>1965</v>
      </c>
      <c r="B988" s="2" t="s">
        <v>1966</v>
      </c>
      <c r="C988" s="443" t="s">
        <v>11055</v>
      </c>
      <c r="D988" s="454" t="s">
        <v>2043</v>
      </c>
      <c r="E988" s="4" t="s">
        <v>11056</v>
      </c>
      <c r="F988" s="75" t="s">
        <v>246</v>
      </c>
      <c r="G988" s="75" t="s">
        <v>247</v>
      </c>
      <c r="H988" s="75" t="s">
        <v>1106</v>
      </c>
      <c r="I988" s="12" t="s">
        <v>249</v>
      </c>
      <c r="J988" s="4" t="s">
        <v>11057</v>
      </c>
      <c r="K988" s="4"/>
      <c r="L988" s="4" t="s">
        <v>11058</v>
      </c>
      <c r="M988" s="4">
        <v>55448801</v>
      </c>
      <c r="N988" s="10">
        <v>45475</v>
      </c>
      <c r="O988" s="5">
        <v>2024</v>
      </c>
      <c r="P988" s="5">
        <v>2024</v>
      </c>
      <c r="Q988" s="6">
        <v>8625</v>
      </c>
      <c r="R988" s="1239" t="s">
        <v>11059</v>
      </c>
      <c r="S988" s="4" t="s">
        <v>11060</v>
      </c>
      <c r="T988" s="11"/>
      <c r="U988" s="8" t="s">
        <v>12</v>
      </c>
      <c r="V988" s="8"/>
    </row>
    <row r="989" spans="1:22" s="9" customFormat="1" ht="114" customHeight="1" thickBot="1">
      <c r="A989" s="1" t="s">
        <v>1965</v>
      </c>
      <c r="B989" s="2" t="s">
        <v>1966</v>
      </c>
      <c r="C989" s="454" t="s">
        <v>11061</v>
      </c>
      <c r="D989" s="1240" t="s">
        <v>11062</v>
      </c>
      <c r="E989" s="443" t="s">
        <v>11063</v>
      </c>
      <c r="F989" s="75" t="s">
        <v>246</v>
      </c>
      <c r="G989" s="75" t="s">
        <v>1443</v>
      </c>
      <c r="H989" s="75" t="s">
        <v>1451</v>
      </c>
      <c r="I989" s="12" t="s">
        <v>1443</v>
      </c>
      <c r="J989" s="4" t="s">
        <v>11064</v>
      </c>
      <c r="K989" s="4"/>
      <c r="L989" s="4" t="s">
        <v>11065</v>
      </c>
      <c r="M989" s="4">
        <v>36599361</v>
      </c>
      <c r="N989" s="10">
        <v>45246</v>
      </c>
      <c r="O989" s="5">
        <v>2023</v>
      </c>
      <c r="P989" s="5" t="s">
        <v>11032</v>
      </c>
      <c r="Q989" s="6">
        <v>8268</v>
      </c>
      <c r="R989" s="1241" t="s">
        <v>11066</v>
      </c>
      <c r="S989" s="4" t="s">
        <v>11067</v>
      </c>
      <c r="T989" s="11"/>
      <c r="U989" s="8" t="s">
        <v>12</v>
      </c>
      <c r="V989" s="8"/>
    </row>
    <row r="990" spans="1:22" s="9" customFormat="1" ht="70.5" customHeight="1" thickBot="1">
      <c r="A990" s="1" t="s">
        <v>1965</v>
      </c>
      <c r="B990" s="2" t="s">
        <v>1966</v>
      </c>
      <c r="C990" s="1242" t="s">
        <v>11068</v>
      </c>
      <c r="D990" s="1240" t="s">
        <v>11069</v>
      </c>
      <c r="E990" s="443" t="s">
        <v>11070</v>
      </c>
      <c r="F990" s="75" t="s">
        <v>246</v>
      </c>
      <c r="G990" s="75" t="s">
        <v>487</v>
      </c>
      <c r="H990" s="1243" t="s">
        <v>8501</v>
      </c>
      <c r="I990" s="12" t="s">
        <v>487</v>
      </c>
      <c r="J990" s="4" t="s">
        <v>11071</v>
      </c>
      <c r="K990" s="4"/>
      <c r="L990" s="4" t="s">
        <v>11072</v>
      </c>
      <c r="M990" s="4">
        <v>31698441</v>
      </c>
      <c r="N990" s="10">
        <v>45110</v>
      </c>
      <c r="O990" s="5">
        <v>2023</v>
      </c>
      <c r="P990" s="5">
        <v>2024</v>
      </c>
      <c r="Q990" s="6">
        <v>14546.85</v>
      </c>
      <c r="R990" s="1244" t="s">
        <v>11073</v>
      </c>
      <c r="S990" s="4" t="s">
        <v>11074</v>
      </c>
      <c r="T990" s="11"/>
      <c r="U990" s="8" t="s">
        <v>12</v>
      </c>
      <c r="V990" s="8"/>
    </row>
    <row r="991" spans="1:22" s="9" customFormat="1" ht="144.75" customHeight="1" thickBot="1">
      <c r="A991" s="604" t="s">
        <v>1965</v>
      </c>
      <c r="B991" s="47" t="s">
        <v>10993</v>
      </c>
      <c r="C991" s="443" t="s">
        <v>11075</v>
      </c>
      <c r="D991" s="1245" t="s">
        <v>11076</v>
      </c>
      <c r="E991" s="1246" t="s">
        <v>11077</v>
      </c>
      <c r="F991" s="596" t="s">
        <v>197</v>
      </c>
      <c r="G991" s="596" t="s">
        <v>1384</v>
      </c>
      <c r="H991" s="596" t="s">
        <v>1385</v>
      </c>
      <c r="I991" s="12" t="s">
        <v>1386</v>
      </c>
      <c r="J991" s="4" t="s">
        <v>11078</v>
      </c>
      <c r="K991" s="4"/>
      <c r="L991" s="4" t="s">
        <v>11079</v>
      </c>
      <c r="M991" s="4">
        <v>50908146</v>
      </c>
      <c r="N991" s="10">
        <v>43542</v>
      </c>
      <c r="O991" s="5">
        <v>2019</v>
      </c>
      <c r="P991" s="5" t="s">
        <v>11032</v>
      </c>
      <c r="Q991" s="6">
        <v>5799.55</v>
      </c>
      <c r="R991" s="4" t="s">
        <v>11080</v>
      </c>
      <c r="S991" s="4" t="s">
        <v>11081</v>
      </c>
      <c r="T991" s="11"/>
      <c r="U991" s="8" t="s">
        <v>2198</v>
      </c>
      <c r="V991" s="8" t="s">
        <v>7937</v>
      </c>
    </row>
    <row r="992" spans="1:22" s="9" customFormat="1" ht="115.5" customHeight="1" thickBot="1">
      <c r="A992" s="1" t="s">
        <v>1965</v>
      </c>
      <c r="B992" s="2" t="s">
        <v>11082</v>
      </c>
      <c r="C992" s="3" t="s">
        <v>11083</v>
      </c>
      <c r="D992" s="3" t="s">
        <v>11084</v>
      </c>
      <c r="E992" s="4" t="s">
        <v>11085</v>
      </c>
      <c r="F992" s="75" t="s">
        <v>47</v>
      </c>
      <c r="G992" s="75" t="s">
        <v>8134</v>
      </c>
      <c r="H992" s="75" t="s">
        <v>8780</v>
      </c>
      <c r="I992" s="12" t="s">
        <v>8134</v>
      </c>
      <c r="J992" s="4"/>
      <c r="K992" s="4"/>
      <c r="L992" s="4" t="s">
        <v>11086</v>
      </c>
      <c r="M992" s="4">
        <v>151653</v>
      </c>
      <c r="N992" s="267" t="s">
        <v>11087</v>
      </c>
      <c r="O992" s="5">
        <v>2024</v>
      </c>
      <c r="P992" s="5">
        <v>2024</v>
      </c>
      <c r="Q992" s="6">
        <v>7200</v>
      </c>
      <c r="R992" s="4"/>
      <c r="S992" s="4" t="s">
        <v>11088</v>
      </c>
      <c r="T992" s="11"/>
      <c r="U992" s="8" t="s">
        <v>12</v>
      </c>
      <c r="V992" s="8"/>
    </row>
    <row r="993" spans="1:22" s="9" customFormat="1" ht="115.5" customHeight="1" thickBot="1">
      <c r="A993" s="1" t="s">
        <v>1965</v>
      </c>
      <c r="B993" s="227" t="s">
        <v>1966</v>
      </c>
      <c r="C993" s="3" t="s">
        <v>11089</v>
      </c>
      <c r="D993" s="454" t="s">
        <v>11015</v>
      </c>
      <c r="E993" s="4" t="s">
        <v>11090</v>
      </c>
      <c r="F993" s="75" t="s">
        <v>246</v>
      </c>
      <c r="G993" s="75" t="s">
        <v>487</v>
      </c>
      <c r="H993" s="75" t="s">
        <v>2067</v>
      </c>
      <c r="I993" s="12" t="s">
        <v>487</v>
      </c>
      <c r="J993" s="443" t="s">
        <v>11091</v>
      </c>
      <c r="K993" s="4"/>
      <c r="L993" s="4" t="s">
        <v>11092</v>
      </c>
      <c r="M993" s="4" t="s">
        <v>11093</v>
      </c>
      <c r="N993" s="10">
        <v>45324</v>
      </c>
      <c r="O993" s="5">
        <v>2024</v>
      </c>
      <c r="P993" s="5">
        <v>2024</v>
      </c>
      <c r="Q993" s="6">
        <v>73584</v>
      </c>
      <c r="R993" s="1247" t="s">
        <v>11094</v>
      </c>
      <c r="S993" s="4" t="s">
        <v>11095</v>
      </c>
      <c r="T993" s="11"/>
      <c r="U993" s="8" t="s">
        <v>12</v>
      </c>
      <c r="V993" s="8" t="s">
        <v>11096</v>
      </c>
    </row>
    <row r="994" spans="1:22" s="9" customFormat="1" ht="70.5" thickBot="1">
      <c r="A994" s="1" t="s">
        <v>2072</v>
      </c>
      <c r="B994" s="2" t="s">
        <v>2073</v>
      </c>
      <c r="C994" s="1259" t="s">
        <v>11218</v>
      </c>
      <c r="D994" s="3" t="s">
        <v>11219</v>
      </c>
      <c r="E994" s="4" t="s">
        <v>11220</v>
      </c>
      <c r="F994" s="31" t="s">
        <v>267</v>
      </c>
      <c r="G994" s="31" t="s">
        <v>2077</v>
      </c>
      <c r="H994" s="31" t="s">
        <v>2083</v>
      </c>
      <c r="I994" s="12" t="s">
        <v>270</v>
      </c>
      <c r="J994" s="4"/>
      <c r="K994" s="4"/>
      <c r="L994" s="4" t="s">
        <v>11221</v>
      </c>
      <c r="M994" s="4"/>
      <c r="N994" s="10" t="s">
        <v>11222</v>
      </c>
      <c r="O994" s="5">
        <v>2024</v>
      </c>
      <c r="P994" s="5"/>
      <c r="Q994" s="6">
        <v>16700</v>
      </c>
      <c r="R994" s="4"/>
      <c r="S994" s="4"/>
      <c r="T994" s="11"/>
      <c r="U994" s="8" t="s">
        <v>8</v>
      </c>
      <c r="V994" s="8"/>
    </row>
    <row r="995" spans="1:22" s="1212" customFormat="1" ht="37.5" customHeight="1" thickBot="1">
      <c r="A995" s="1" t="s">
        <v>2087</v>
      </c>
      <c r="B995" s="2" t="s">
        <v>11233</v>
      </c>
      <c r="C995" s="4" t="s">
        <v>11327</v>
      </c>
      <c r="D995" s="284" t="s">
        <v>11328</v>
      </c>
      <c r="E995" s="284" t="s">
        <v>11329</v>
      </c>
      <c r="F995" s="1300" t="s">
        <v>3</v>
      </c>
      <c r="G995" s="1300" t="s">
        <v>4</v>
      </c>
      <c r="H995" s="1300" t="s">
        <v>2122</v>
      </c>
      <c r="I995" s="1306" t="s">
        <v>6</v>
      </c>
      <c r="J995" s="1307" t="s">
        <v>11330</v>
      </c>
      <c r="K995" s="4" t="s">
        <v>11331</v>
      </c>
      <c r="L995" s="4" t="s">
        <v>4837</v>
      </c>
      <c r="M995" s="4">
        <v>30857571</v>
      </c>
      <c r="N995" s="49">
        <v>45646</v>
      </c>
      <c r="O995" s="4">
        <v>2024</v>
      </c>
      <c r="P995" s="4">
        <v>2025</v>
      </c>
      <c r="Q995" s="1308">
        <v>800</v>
      </c>
      <c r="R995" s="57" t="s">
        <v>2499</v>
      </c>
      <c r="S995" s="57" t="s">
        <v>11332</v>
      </c>
      <c r="T995" s="4" t="s">
        <v>11333</v>
      </c>
      <c r="U995" s="1183" t="s">
        <v>8</v>
      </c>
      <c r="V995" s="1183"/>
    </row>
    <row r="996" spans="1:22" s="1212" customFormat="1" ht="37.5" customHeight="1" thickBot="1">
      <c r="A996" s="1" t="s">
        <v>2087</v>
      </c>
      <c r="B996" s="2" t="s">
        <v>11233</v>
      </c>
      <c r="C996" s="3" t="s">
        <v>11334</v>
      </c>
      <c r="D996" s="284" t="s">
        <v>11328</v>
      </c>
      <c r="E996" s="4" t="s">
        <v>11335</v>
      </c>
      <c r="F996" s="1300" t="s">
        <v>3</v>
      </c>
      <c r="G996" s="1300" t="s">
        <v>4</v>
      </c>
      <c r="H996" s="1300" t="s">
        <v>2122</v>
      </c>
      <c r="I996" s="1306" t="s">
        <v>6</v>
      </c>
      <c r="J996" s="1307" t="s">
        <v>11330</v>
      </c>
      <c r="K996" s="4" t="s">
        <v>11331</v>
      </c>
      <c r="L996" s="4" t="s">
        <v>4837</v>
      </c>
      <c r="M996" s="4">
        <v>30857571</v>
      </c>
      <c r="N996" s="10">
        <v>45638</v>
      </c>
      <c r="O996" s="4">
        <v>2024</v>
      </c>
      <c r="P996" s="4">
        <v>2025</v>
      </c>
      <c r="Q996" s="1308">
        <v>800</v>
      </c>
      <c r="R996" s="57" t="s">
        <v>2499</v>
      </c>
      <c r="S996" s="57" t="s">
        <v>11336</v>
      </c>
      <c r="T996" s="4" t="s">
        <v>11333</v>
      </c>
      <c r="U996" s="1183" t="s">
        <v>12</v>
      </c>
      <c r="V996" s="1183"/>
    </row>
    <row r="997" spans="1:22" s="1212" customFormat="1" ht="37.5" customHeight="1" thickBot="1">
      <c r="A997" s="1" t="s">
        <v>2087</v>
      </c>
      <c r="B997" s="2" t="s">
        <v>11240</v>
      </c>
      <c r="C997" s="3" t="s">
        <v>11337</v>
      </c>
      <c r="D997" s="1309" t="s">
        <v>11338</v>
      </c>
      <c r="E997" s="1310">
        <v>33092024</v>
      </c>
      <c r="F997" s="1300" t="s">
        <v>3</v>
      </c>
      <c r="G997" s="1300" t="s">
        <v>4</v>
      </c>
      <c r="H997" s="1300" t="s">
        <v>10</v>
      </c>
      <c r="I997" s="1311" t="s">
        <v>18</v>
      </c>
      <c r="J997" s="1312" t="s">
        <v>11339</v>
      </c>
      <c r="K997" s="4" t="s">
        <v>11340</v>
      </c>
      <c r="L997" s="4" t="s">
        <v>11341</v>
      </c>
      <c r="M997" s="76">
        <v>42169330</v>
      </c>
      <c r="N997" s="10">
        <v>45328</v>
      </c>
      <c r="O997" s="5">
        <v>2024</v>
      </c>
      <c r="P997" s="5">
        <v>2024</v>
      </c>
      <c r="Q997" s="1308">
        <v>2000</v>
      </c>
      <c r="R997" s="53" t="s">
        <v>11342</v>
      </c>
      <c r="S997" s="57"/>
      <c r="T997" s="4"/>
      <c r="U997" s="1183" t="s">
        <v>12</v>
      </c>
      <c r="V997" s="1183"/>
    </row>
    <row r="998" spans="1:22" s="1212" customFormat="1" ht="37.5" customHeight="1" thickBot="1">
      <c r="A998" s="1" t="s">
        <v>2087</v>
      </c>
      <c r="B998" s="2" t="s">
        <v>11240</v>
      </c>
      <c r="C998" s="1313" t="s">
        <v>11343</v>
      </c>
      <c r="D998" s="3" t="s">
        <v>11344</v>
      </c>
      <c r="E998" s="1314" t="s">
        <v>11345</v>
      </c>
      <c r="F998" s="1300" t="s">
        <v>3</v>
      </c>
      <c r="G998" s="1300" t="s">
        <v>4</v>
      </c>
      <c r="H998" s="1300" t="s">
        <v>10</v>
      </c>
      <c r="I998" s="1311" t="s">
        <v>18</v>
      </c>
      <c r="J998" s="1315" t="s">
        <v>11346</v>
      </c>
      <c r="K998" s="1316" t="s">
        <v>11347</v>
      </c>
      <c r="L998" s="1316" t="s">
        <v>9196</v>
      </c>
      <c r="M998" s="1316">
        <v>30857571</v>
      </c>
      <c r="N998" s="10">
        <v>45607</v>
      </c>
      <c r="O998" s="5">
        <v>2024</v>
      </c>
      <c r="P998" s="5">
        <v>2025</v>
      </c>
      <c r="Q998" s="1308">
        <v>1500</v>
      </c>
      <c r="R998" s="1317" t="s">
        <v>11348</v>
      </c>
      <c r="S998" s="1318" t="s">
        <v>11349</v>
      </c>
      <c r="T998" s="4"/>
      <c r="U998" s="1183" t="s">
        <v>12</v>
      </c>
      <c r="V998" s="1183"/>
    </row>
    <row r="999" spans="1:22" s="1212" customFormat="1" ht="37.5" customHeight="1" thickBot="1">
      <c r="A999" s="1" t="s">
        <v>2087</v>
      </c>
      <c r="B999" s="2" t="s">
        <v>11240</v>
      </c>
      <c r="C999" s="685" t="s">
        <v>11350</v>
      </c>
      <c r="D999" s="3" t="s">
        <v>11344</v>
      </c>
      <c r="E999" s="1319" t="s">
        <v>11351</v>
      </c>
      <c r="F999" s="1300" t="s">
        <v>3</v>
      </c>
      <c r="G999" s="1300" t="s">
        <v>4</v>
      </c>
      <c r="H999" s="1300" t="s">
        <v>10</v>
      </c>
      <c r="I999" s="1311" t="s">
        <v>18</v>
      </c>
      <c r="J999" s="1315" t="s">
        <v>11346</v>
      </c>
      <c r="K999" s="1316" t="s">
        <v>11347</v>
      </c>
      <c r="L999" s="1316" t="s">
        <v>9196</v>
      </c>
      <c r="M999" s="1316">
        <v>30857571</v>
      </c>
      <c r="N999" s="10">
        <v>45607</v>
      </c>
      <c r="O999" s="5">
        <v>2024</v>
      </c>
      <c r="P999" s="5">
        <v>2025</v>
      </c>
      <c r="Q999" s="1308">
        <v>1500</v>
      </c>
      <c r="R999" s="1317" t="s">
        <v>11348</v>
      </c>
      <c r="S999" s="1318" t="s">
        <v>11349</v>
      </c>
      <c r="T999" s="4"/>
      <c r="U999" s="1183" t="s">
        <v>12</v>
      </c>
      <c r="V999" s="1183"/>
    </row>
    <row r="1000" spans="1:22" s="1212" customFormat="1" ht="37.5" customHeight="1" thickBot="1">
      <c r="A1000" s="1" t="s">
        <v>2087</v>
      </c>
      <c r="B1000" s="2" t="s">
        <v>11240</v>
      </c>
      <c r="C1000" s="685" t="s">
        <v>11352</v>
      </c>
      <c r="D1000" s="3" t="s">
        <v>11344</v>
      </c>
      <c r="E1000" s="1319" t="s">
        <v>11353</v>
      </c>
      <c r="F1000" s="1300" t="s">
        <v>3</v>
      </c>
      <c r="G1000" s="1300" t="s">
        <v>4</v>
      </c>
      <c r="H1000" s="1300" t="s">
        <v>10</v>
      </c>
      <c r="I1000" s="1311" t="s">
        <v>18</v>
      </c>
      <c r="J1000" s="1315" t="s">
        <v>11346</v>
      </c>
      <c r="K1000" s="1316" t="s">
        <v>11347</v>
      </c>
      <c r="L1000" s="1316" t="s">
        <v>9196</v>
      </c>
      <c r="M1000" s="1316">
        <v>30857571</v>
      </c>
      <c r="N1000" s="10">
        <v>45607</v>
      </c>
      <c r="O1000" s="5">
        <v>2024</v>
      </c>
      <c r="P1000" s="5">
        <v>2025</v>
      </c>
      <c r="Q1000" s="1308">
        <v>2000</v>
      </c>
      <c r="R1000" s="1317" t="s">
        <v>11348</v>
      </c>
      <c r="S1000" s="1318" t="s">
        <v>11349</v>
      </c>
      <c r="T1000" s="4"/>
      <c r="U1000" s="1183" t="s">
        <v>12</v>
      </c>
      <c r="V1000" s="1183"/>
    </row>
    <row r="1001" spans="1:22" s="1212" customFormat="1" ht="37.5" customHeight="1" thickBot="1">
      <c r="A1001" s="1" t="s">
        <v>2087</v>
      </c>
      <c r="B1001" s="2" t="s">
        <v>11240</v>
      </c>
      <c r="C1001" s="685" t="s">
        <v>11354</v>
      </c>
      <c r="D1001" s="3" t="s">
        <v>11344</v>
      </c>
      <c r="E1001" s="1319" t="s">
        <v>11355</v>
      </c>
      <c r="F1001" s="1300" t="s">
        <v>3</v>
      </c>
      <c r="G1001" s="1300" t="s">
        <v>4</v>
      </c>
      <c r="H1001" s="1300" t="s">
        <v>10</v>
      </c>
      <c r="I1001" s="1311" t="s">
        <v>18</v>
      </c>
      <c r="J1001" s="1315" t="s">
        <v>11346</v>
      </c>
      <c r="K1001" s="1316" t="s">
        <v>11347</v>
      </c>
      <c r="L1001" s="1316" t="s">
        <v>9196</v>
      </c>
      <c r="M1001" s="1316">
        <v>30857571</v>
      </c>
      <c r="N1001" s="10">
        <v>45607</v>
      </c>
      <c r="O1001" s="5">
        <v>2024</v>
      </c>
      <c r="P1001" s="5">
        <v>2025</v>
      </c>
      <c r="Q1001" s="1308">
        <v>1000</v>
      </c>
      <c r="R1001" s="1317" t="s">
        <v>11348</v>
      </c>
      <c r="S1001" s="1318" t="s">
        <v>11349</v>
      </c>
      <c r="T1001" s="4"/>
      <c r="U1001" s="1183" t="s">
        <v>12</v>
      </c>
      <c r="V1001" s="1183"/>
    </row>
    <row r="1002" spans="1:22" s="1212" customFormat="1" ht="37.5" customHeight="1" thickBot="1">
      <c r="A1002" s="1" t="s">
        <v>2087</v>
      </c>
      <c r="B1002" s="2" t="s">
        <v>11240</v>
      </c>
      <c r="C1002" s="685" t="s">
        <v>11356</v>
      </c>
      <c r="D1002" s="3" t="s">
        <v>11344</v>
      </c>
      <c r="E1002" s="1319" t="s">
        <v>11357</v>
      </c>
      <c r="F1002" s="1300" t="s">
        <v>3</v>
      </c>
      <c r="G1002" s="1300" t="s">
        <v>4</v>
      </c>
      <c r="H1002" s="1300" t="s">
        <v>10</v>
      </c>
      <c r="I1002" s="1311" t="s">
        <v>18</v>
      </c>
      <c r="J1002" s="1315" t="s">
        <v>11346</v>
      </c>
      <c r="K1002" s="1316" t="s">
        <v>11347</v>
      </c>
      <c r="L1002" s="1316" t="s">
        <v>9196</v>
      </c>
      <c r="M1002" s="1316">
        <v>30857571</v>
      </c>
      <c r="N1002" s="10">
        <v>45607</v>
      </c>
      <c r="O1002" s="5">
        <v>2024</v>
      </c>
      <c r="P1002" s="5">
        <v>2025</v>
      </c>
      <c r="Q1002" s="1308">
        <v>1500</v>
      </c>
      <c r="R1002" s="1317" t="s">
        <v>11348</v>
      </c>
      <c r="S1002" s="1318" t="s">
        <v>11349</v>
      </c>
      <c r="T1002" s="4"/>
      <c r="U1002" s="1183" t="s">
        <v>12</v>
      </c>
      <c r="V1002" s="1183"/>
    </row>
    <row r="1003" spans="1:22" s="1212" customFormat="1" ht="37.5" customHeight="1" thickBot="1">
      <c r="A1003" s="1" t="s">
        <v>2087</v>
      </c>
      <c r="B1003" s="2" t="s">
        <v>11240</v>
      </c>
      <c r="C1003" s="685" t="s">
        <v>11358</v>
      </c>
      <c r="D1003" s="3" t="s">
        <v>11344</v>
      </c>
      <c r="E1003" s="1319" t="s">
        <v>11359</v>
      </c>
      <c r="F1003" s="1300" t="s">
        <v>3</v>
      </c>
      <c r="G1003" s="1300" t="s">
        <v>4</v>
      </c>
      <c r="H1003" s="1300" t="s">
        <v>10</v>
      </c>
      <c r="I1003" s="1311" t="s">
        <v>18</v>
      </c>
      <c r="J1003" s="1315" t="s">
        <v>11346</v>
      </c>
      <c r="K1003" s="1316" t="s">
        <v>11347</v>
      </c>
      <c r="L1003" s="1316" t="s">
        <v>9196</v>
      </c>
      <c r="M1003" s="1316">
        <v>30857571</v>
      </c>
      <c r="N1003" s="10">
        <v>45607</v>
      </c>
      <c r="O1003" s="5">
        <v>2024</v>
      </c>
      <c r="P1003" s="5">
        <v>2025</v>
      </c>
      <c r="Q1003" s="1308">
        <v>2000</v>
      </c>
      <c r="R1003" s="1317" t="s">
        <v>11348</v>
      </c>
      <c r="S1003" s="1318" t="s">
        <v>11349</v>
      </c>
      <c r="T1003" s="4"/>
      <c r="U1003" s="1183" t="s">
        <v>12</v>
      </c>
      <c r="V1003" s="1183"/>
    </row>
    <row r="1004" spans="1:22" s="1212" customFormat="1" ht="37.5" customHeight="1" thickBot="1">
      <c r="A1004" s="1" t="s">
        <v>2087</v>
      </c>
      <c r="B1004" s="2" t="s">
        <v>11240</v>
      </c>
      <c r="C1004" s="685" t="s">
        <v>11360</v>
      </c>
      <c r="D1004" s="3" t="s">
        <v>11344</v>
      </c>
      <c r="E1004" s="1319" t="s">
        <v>11361</v>
      </c>
      <c r="F1004" s="1300" t="s">
        <v>3</v>
      </c>
      <c r="G1004" s="1300" t="s">
        <v>4</v>
      </c>
      <c r="H1004" s="1300" t="s">
        <v>10</v>
      </c>
      <c r="I1004" s="1311" t="s">
        <v>18</v>
      </c>
      <c r="J1004" s="1315" t="s">
        <v>11346</v>
      </c>
      <c r="K1004" s="1316" t="s">
        <v>11347</v>
      </c>
      <c r="L1004" s="1316" t="s">
        <v>9196</v>
      </c>
      <c r="M1004" s="1316">
        <v>30857571</v>
      </c>
      <c r="N1004" s="10">
        <v>45607</v>
      </c>
      <c r="O1004" s="5">
        <v>2024</v>
      </c>
      <c r="P1004" s="5">
        <v>2025</v>
      </c>
      <c r="Q1004" s="1308">
        <v>1000</v>
      </c>
      <c r="R1004" s="1317" t="s">
        <v>11348</v>
      </c>
      <c r="S1004" s="1318" t="s">
        <v>11349</v>
      </c>
      <c r="T1004" s="4"/>
      <c r="U1004" s="1183" t="s">
        <v>12</v>
      </c>
      <c r="V1004" s="1183"/>
    </row>
    <row r="1005" spans="1:22" s="1212" customFormat="1" ht="37.5" customHeight="1" thickBot="1">
      <c r="A1005" s="1" t="s">
        <v>2087</v>
      </c>
      <c r="B1005" s="2" t="s">
        <v>11240</v>
      </c>
      <c r="C1005" s="1320" t="s">
        <v>11362</v>
      </c>
      <c r="D1005" s="3" t="s">
        <v>11344</v>
      </c>
      <c r="E1005" s="1319" t="s">
        <v>11363</v>
      </c>
      <c r="F1005" s="1300" t="s">
        <v>3</v>
      </c>
      <c r="G1005" s="1300" t="s">
        <v>4</v>
      </c>
      <c r="H1005" s="1300" t="s">
        <v>10</v>
      </c>
      <c r="I1005" s="1311" t="s">
        <v>18</v>
      </c>
      <c r="J1005" s="1315" t="s">
        <v>11346</v>
      </c>
      <c r="K1005" s="1316" t="s">
        <v>11347</v>
      </c>
      <c r="L1005" s="1316" t="s">
        <v>9196</v>
      </c>
      <c r="M1005" s="1316">
        <v>30857571</v>
      </c>
      <c r="N1005" s="10">
        <v>45607</v>
      </c>
      <c r="O1005" s="5">
        <v>2024</v>
      </c>
      <c r="P1005" s="5">
        <v>2025</v>
      </c>
      <c r="Q1005" s="1308">
        <v>1000</v>
      </c>
      <c r="R1005" s="1317" t="s">
        <v>11348</v>
      </c>
      <c r="S1005" s="1318" t="s">
        <v>11349</v>
      </c>
      <c r="T1005" s="4"/>
      <c r="U1005" s="1183" t="s">
        <v>12</v>
      </c>
      <c r="V1005" s="1183"/>
    </row>
    <row r="1006" spans="1:22" s="1212" customFormat="1" ht="37.5" customHeight="1" thickBot="1">
      <c r="A1006" s="1" t="s">
        <v>2087</v>
      </c>
      <c r="B1006" s="2" t="s">
        <v>11240</v>
      </c>
      <c r="C1006" s="1112" t="s">
        <v>11364</v>
      </c>
      <c r="D1006" s="3" t="s">
        <v>11344</v>
      </c>
      <c r="E1006" s="1319" t="s">
        <v>11365</v>
      </c>
      <c r="F1006" s="1300" t="s">
        <v>3</v>
      </c>
      <c r="G1006" s="1300" t="s">
        <v>4</v>
      </c>
      <c r="H1006" s="1300" t="s">
        <v>10</v>
      </c>
      <c r="I1006" s="1311" t="s">
        <v>18</v>
      </c>
      <c r="J1006" s="1315" t="s">
        <v>11346</v>
      </c>
      <c r="K1006" s="1316" t="s">
        <v>11347</v>
      </c>
      <c r="L1006" s="1316" t="s">
        <v>9196</v>
      </c>
      <c r="M1006" s="1316">
        <v>30857571</v>
      </c>
      <c r="N1006" s="10">
        <v>45607</v>
      </c>
      <c r="O1006" s="5">
        <v>2024</v>
      </c>
      <c r="P1006" s="5">
        <v>2025</v>
      </c>
      <c r="Q1006" s="1308">
        <v>1000</v>
      </c>
      <c r="R1006" s="1317" t="s">
        <v>11348</v>
      </c>
      <c r="S1006" s="1318" t="s">
        <v>11349</v>
      </c>
      <c r="T1006" s="4"/>
      <c r="U1006" s="1183" t="s">
        <v>12</v>
      </c>
      <c r="V1006" s="1183"/>
    </row>
    <row r="1007" spans="1:22" s="1212" customFormat="1" ht="37.5" customHeight="1" thickBot="1">
      <c r="A1007" s="1" t="s">
        <v>2087</v>
      </c>
      <c r="B1007" s="2" t="s">
        <v>11240</v>
      </c>
      <c r="C1007" s="234" t="s">
        <v>11366</v>
      </c>
      <c r="D1007" s="3" t="s">
        <v>11344</v>
      </c>
      <c r="E1007" s="1319" t="s">
        <v>11367</v>
      </c>
      <c r="F1007" s="1300" t="s">
        <v>3</v>
      </c>
      <c r="G1007" s="1300" t="s">
        <v>4</v>
      </c>
      <c r="H1007" s="1300" t="s">
        <v>10</v>
      </c>
      <c r="I1007" s="1311" t="s">
        <v>18</v>
      </c>
      <c r="J1007" s="1315" t="s">
        <v>11346</v>
      </c>
      <c r="K1007" s="1316" t="s">
        <v>11347</v>
      </c>
      <c r="L1007" s="1316" t="s">
        <v>9196</v>
      </c>
      <c r="M1007" s="1316">
        <v>30857571</v>
      </c>
      <c r="N1007" s="10">
        <v>45607</v>
      </c>
      <c r="O1007" s="5">
        <v>2024</v>
      </c>
      <c r="P1007" s="5">
        <v>2025</v>
      </c>
      <c r="Q1007" s="1308">
        <v>1000</v>
      </c>
      <c r="R1007" s="1317" t="s">
        <v>11348</v>
      </c>
      <c r="S1007" s="1318" t="s">
        <v>11349</v>
      </c>
      <c r="T1007" s="4"/>
      <c r="U1007" s="1183" t="s">
        <v>12</v>
      </c>
      <c r="V1007" s="1183"/>
    </row>
    <row r="1008" spans="1:22" s="1212" customFormat="1" ht="37.5" customHeight="1" thickBot="1">
      <c r="A1008" s="1" t="s">
        <v>2087</v>
      </c>
      <c r="B1008" s="2" t="s">
        <v>11240</v>
      </c>
      <c r="C1008" s="685" t="s">
        <v>11368</v>
      </c>
      <c r="D1008" s="3" t="s">
        <v>11344</v>
      </c>
      <c r="E1008" s="1319" t="s">
        <v>11369</v>
      </c>
      <c r="F1008" s="1300" t="s">
        <v>3</v>
      </c>
      <c r="G1008" s="1300" t="s">
        <v>4</v>
      </c>
      <c r="H1008" s="1300" t="s">
        <v>10</v>
      </c>
      <c r="I1008" s="1311" t="s">
        <v>18</v>
      </c>
      <c r="J1008" s="1315" t="s">
        <v>11346</v>
      </c>
      <c r="K1008" s="1316" t="s">
        <v>11347</v>
      </c>
      <c r="L1008" s="1316" t="s">
        <v>9196</v>
      </c>
      <c r="M1008" s="1316">
        <v>30857571</v>
      </c>
      <c r="N1008" s="10">
        <v>45607</v>
      </c>
      <c r="O1008" s="5">
        <v>2024</v>
      </c>
      <c r="P1008" s="5">
        <v>2025</v>
      </c>
      <c r="Q1008" s="1308">
        <v>2000</v>
      </c>
      <c r="R1008" s="1317" t="s">
        <v>11348</v>
      </c>
      <c r="S1008" s="1318" t="s">
        <v>11349</v>
      </c>
      <c r="T1008" s="4"/>
      <c r="U1008" s="1183" t="s">
        <v>12</v>
      </c>
      <c r="V1008" s="1183"/>
    </row>
    <row r="1009" spans="1:22" s="1212" customFormat="1" ht="37.5" customHeight="1" thickBot="1">
      <c r="A1009" s="1" t="s">
        <v>2087</v>
      </c>
      <c r="B1009" s="2" t="s">
        <v>11240</v>
      </c>
      <c r="C1009" s="1153" t="s">
        <v>11370</v>
      </c>
      <c r="D1009" s="3" t="s">
        <v>11344</v>
      </c>
      <c r="E1009" s="1319" t="s">
        <v>11371</v>
      </c>
      <c r="F1009" s="1300" t="s">
        <v>3</v>
      </c>
      <c r="G1009" s="1300" t="s">
        <v>4</v>
      </c>
      <c r="H1009" s="1300" t="s">
        <v>10</v>
      </c>
      <c r="I1009" s="1311" t="s">
        <v>18</v>
      </c>
      <c r="J1009" s="1315" t="s">
        <v>11346</v>
      </c>
      <c r="K1009" s="1316" t="s">
        <v>11347</v>
      </c>
      <c r="L1009" s="1316" t="s">
        <v>9196</v>
      </c>
      <c r="M1009" s="1316">
        <v>30857571</v>
      </c>
      <c r="N1009" s="10">
        <v>45607</v>
      </c>
      <c r="O1009" s="5">
        <v>2024</v>
      </c>
      <c r="P1009" s="5">
        <v>2025</v>
      </c>
      <c r="Q1009" s="1308">
        <v>2000</v>
      </c>
      <c r="R1009" s="1317" t="s">
        <v>11348</v>
      </c>
      <c r="S1009" s="1318" t="s">
        <v>11349</v>
      </c>
      <c r="T1009" s="4"/>
      <c r="U1009" s="1183" t="s">
        <v>12</v>
      </c>
      <c r="V1009" s="1183"/>
    </row>
    <row r="1010" spans="1:22" s="1212" customFormat="1" ht="37.5" customHeight="1" thickBot="1">
      <c r="A1010" s="1" t="s">
        <v>2087</v>
      </c>
      <c r="B1010" s="2" t="s">
        <v>11240</v>
      </c>
      <c r="C1010" s="685" t="s">
        <v>11372</v>
      </c>
      <c r="D1010" s="3" t="s">
        <v>11344</v>
      </c>
      <c r="E1010" s="1319" t="s">
        <v>11373</v>
      </c>
      <c r="F1010" s="1300" t="s">
        <v>3</v>
      </c>
      <c r="G1010" s="1300" t="s">
        <v>4</v>
      </c>
      <c r="H1010" s="1300" t="s">
        <v>10</v>
      </c>
      <c r="I1010" s="1311" t="s">
        <v>18</v>
      </c>
      <c r="J1010" s="1315" t="s">
        <v>11346</v>
      </c>
      <c r="K1010" s="1316" t="s">
        <v>11347</v>
      </c>
      <c r="L1010" s="1316" t="s">
        <v>9196</v>
      </c>
      <c r="M1010" s="1316">
        <v>30857571</v>
      </c>
      <c r="N1010" s="10">
        <v>45607</v>
      </c>
      <c r="O1010" s="5">
        <v>2024</v>
      </c>
      <c r="P1010" s="5">
        <v>2025</v>
      </c>
      <c r="Q1010" s="1308">
        <v>2000</v>
      </c>
      <c r="R1010" s="1317" t="s">
        <v>11348</v>
      </c>
      <c r="S1010" s="1318" t="s">
        <v>11349</v>
      </c>
      <c r="T1010" s="4"/>
      <c r="U1010" s="1183" t="s">
        <v>12</v>
      </c>
      <c r="V1010" s="1183"/>
    </row>
    <row r="1011" spans="1:22" s="1212" customFormat="1" ht="37.5" customHeight="1" thickBot="1">
      <c r="A1011" s="1" t="s">
        <v>2087</v>
      </c>
      <c r="B1011" s="262" t="s">
        <v>11282</v>
      </c>
      <c r="C1011" s="3" t="s">
        <v>11374</v>
      </c>
      <c r="D1011" s="3" t="s">
        <v>11375</v>
      </c>
      <c r="E1011" s="3" t="s">
        <v>11376</v>
      </c>
      <c r="F1011" s="1300" t="s">
        <v>3</v>
      </c>
      <c r="G1011" s="1300" t="s">
        <v>4</v>
      </c>
      <c r="H1011" s="1300" t="s">
        <v>5</v>
      </c>
      <c r="I1011" s="1302" t="s">
        <v>6</v>
      </c>
      <c r="J1011" s="3" t="s">
        <v>11377</v>
      </c>
      <c r="K1011" s="3" t="s">
        <v>11378</v>
      </c>
      <c r="L1011" s="3" t="s">
        <v>11379</v>
      </c>
      <c r="M1011" s="3">
        <v>178454</v>
      </c>
      <c r="N1011" s="10">
        <v>45588</v>
      </c>
      <c r="O1011" s="5">
        <v>2024</v>
      </c>
      <c r="P1011" s="5">
        <v>2025</v>
      </c>
      <c r="Q1011" s="1321">
        <v>600</v>
      </c>
      <c r="R1011" s="57"/>
      <c r="S1011" s="4" t="s">
        <v>11318</v>
      </c>
      <c r="T1011" s="4"/>
      <c r="U1011" s="1183" t="s">
        <v>12</v>
      </c>
      <c r="V1011" s="1183"/>
    </row>
    <row r="1012" spans="1:22" s="1212" customFormat="1" ht="37.5" customHeight="1" thickBot="1">
      <c r="A1012" s="1" t="s">
        <v>2087</v>
      </c>
      <c r="B1012" s="262" t="s">
        <v>11282</v>
      </c>
      <c r="C1012" s="3" t="s">
        <v>11380</v>
      </c>
      <c r="D1012" s="3" t="s">
        <v>11381</v>
      </c>
      <c r="E1012" s="3" t="s">
        <v>11382</v>
      </c>
      <c r="F1012" s="1300" t="s">
        <v>3</v>
      </c>
      <c r="G1012" s="1300" t="s">
        <v>4</v>
      </c>
      <c r="H1012" s="1300" t="s">
        <v>5</v>
      </c>
      <c r="I1012" s="1302" t="s">
        <v>6</v>
      </c>
      <c r="J1012" s="3" t="s">
        <v>11377</v>
      </c>
      <c r="K1012" s="3" t="s">
        <v>11378</v>
      </c>
      <c r="L1012" s="3" t="s">
        <v>11379</v>
      </c>
      <c r="M1012" s="3">
        <v>178454</v>
      </c>
      <c r="N1012" s="10">
        <v>45588</v>
      </c>
      <c r="O1012" s="5">
        <v>2024</v>
      </c>
      <c r="P1012" s="5">
        <v>2025</v>
      </c>
      <c r="Q1012" s="1321">
        <v>600</v>
      </c>
      <c r="R1012" s="57"/>
      <c r="S1012" s="83" t="s">
        <v>11322</v>
      </c>
      <c r="T1012" s="4"/>
      <c r="U1012" s="1183" t="s">
        <v>12</v>
      </c>
      <c r="V1012" s="1183"/>
    </row>
    <row r="1013" spans="1:22" s="1212" customFormat="1" ht="44.25" customHeight="1" thickBot="1">
      <c r="A1013" s="1322" t="s">
        <v>2087</v>
      </c>
      <c r="B1013" s="1323" t="s">
        <v>42</v>
      </c>
      <c r="C1013" s="3" t="s">
        <v>11383</v>
      </c>
      <c r="D1013" s="4" t="s">
        <v>2089</v>
      </c>
      <c r="E1013" s="12" t="s">
        <v>11384</v>
      </c>
      <c r="F1013" s="1118" t="s">
        <v>3</v>
      </c>
      <c r="G1013" s="1118" t="s">
        <v>4</v>
      </c>
      <c r="H1013" s="1118" t="s">
        <v>10</v>
      </c>
      <c r="I1013" s="1119" t="s">
        <v>18</v>
      </c>
      <c r="J1013" s="4" t="s">
        <v>11385</v>
      </c>
      <c r="K1013" s="4" t="s">
        <v>11347</v>
      </c>
      <c r="L1013" s="3" t="s">
        <v>9196</v>
      </c>
      <c r="M1013" s="1324">
        <v>30857571</v>
      </c>
      <c r="N1013" s="80" t="s">
        <v>4065</v>
      </c>
      <c r="O1013" s="5">
        <v>2024</v>
      </c>
      <c r="P1013" s="5">
        <v>2024</v>
      </c>
      <c r="Q1013" s="1325">
        <v>25000</v>
      </c>
      <c r="R1013" s="1231" t="s">
        <v>11386</v>
      </c>
      <c r="S1013" s="4" t="s">
        <v>11387</v>
      </c>
      <c r="T1013" s="4"/>
      <c r="U1013" s="1183" t="s">
        <v>12</v>
      </c>
      <c r="V1013" s="1183"/>
    </row>
    <row r="1014" spans="1:22" s="1212" customFormat="1" ht="29.5" thickBot="1">
      <c r="A1014" s="1326" t="s">
        <v>2087</v>
      </c>
      <c r="B1014" s="1327" t="s">
        <v>11240</v>
      </c>
      <c r="C1014" s="1328" t="s">
        <v>11388</v>
      </c>
      <c r="D1014" s="1119" t="s">
        <v>11324</v>
      </c>
      <c r="E1014" s="1329" t="s">
        <v>11389</v>
      </c>
      <c r="F1014" s="1330" t="s">
        <v>3</v>
      </c>
      <c r="G1014" s="1217" t="s">
        <v>4</v>
      </c>
      <c r="H1014" s="1331" t="s">
        <v>10</v>
      </c>
      <c r="I1014" s="1332" t="s">
        <v>18</v>
      </c>
      <c r="J1014" s="1333" t="s">
        <v>11390</v>
      </c>
      <c r="K1014" s="1318" t="s">
        <v>11347</v>
      </c>
      <c r="L1014" s="1318" t="s">
        <v>11391</v>
      </c>
      <c r="M1014" s="1334">
        <v>42178631</v>
      </c>
      <c r="N1014" s="1335">
        <v>45600</v>
      </c>
      <c r="O1014" s="1336">
        <v>2024</v>
      </c>
      <c r="P1014" s="1336">
        <v>2025</v>
      </c>
      <c r="Q1014" s="1337">
        <v>1500</v>
      </c>
      <c r="R1014" s="1318" t="s">
        <v>11392</v>
      </c>
      <c r="S1014" s="1318" t="s">
        <v>11393</v>
      </c>
      <c r="T1014" s="1318"/>
      <c r="U1014" s="1183" t="s">
        <v>12</v>
      </c>
      <c r="V1014" s="1183"/>
    </row>
    <row r="1015" spans="1:22" s="1212" customFormat="1" ht="232.5" thickBot="1">
      <c r="A1015" s="1326" t="s">
        <v>2087</v>
      </c>
      <c r="B1015" s="1338" t="s">
        <v>11282</v>
      </c>
      <c r="C1015" s="1339" t="s">
        <v>11319</v>
      </c>
      <c r="D1015" s="1119" t="s">
        <v>11320</v>
      </c>
      <c r="E1015" s="1340" t="s">
        <v>11394</v>
      </c>
      <c r="F1015" s="1300" t="s">
        <v>3</v>
      </c>
      <c r="G1015" s="1300" t="s">
        <v>4</v>
      </c>
      <c r="H1015" s="1300" t="s">
        <v>5</v>
      </c>
      <c r="I1015" s="1332" t="s">
        <v>6</v>
      </c>
      <c r="J1015" s="1119" t="s">
        <v>11395</v>
      </c>
      <c r="K1015" s="1119" t="s">
        <v>11395</v>
      </c>
      <c r="L1015" s="1119" t="s">
        <v>11395</v>
      </c>
      <c r="M1015" s="1119" t="s">
        <v>11395</v>
      </c>
      <c r="N1015" s="1335">
        <v>45372</v>
      </c>
      <c r="O1015" s="1336">
        <v>2024</v>
      </c>
      <c r="P1015" s="1336">
        <v>2024</v>
      </c>
      <c r="Q1015" s="1341">
        <v>9000</v>
      </c>
      <c r="R1015" s="1318"/>
      <c r="S1015" s="1318" t="s">
        <v>11293</v>
      </c>
      <c r="T1015" s="1318"/>
      <c r="U1015" s="1183" t="s">
        <v>12</v>
      </c>
      <c r="V1015" s="1183"/>
    </row>
    <row r="1016" spans="1:22" s="9" customFormat="1" ht="409.5">
      <c r="A1016" s="1401" t="s">
        <v>2099</v>
      </c>
      <c r="B1016" s="1402" t="s">
        <v>2100</v>
      </c>
      <c r="C1016" s="335" t="s">
        <v>11565</v>
      </c>
      <c r="D1016" s="335" t="s">
        <v>11566</v>
      </c>
      <c r="E1016" s="335" t="s">
        <v>11567</v>
      </c>
      <c r="F1016" s="1380" t="s">
        <v>3</v>
      </c>
      <c r="G1016" s="1381" t="s">
        <v>4</v>
      </c>
      <c r="H1016" s="1381" t="s">
        <v>11568</v>
      </c>
      <c r="I1016" s="335" t="s">
        <v>18</v>
      </c>
      <c r="J1016" s="1382" t="s">
        <v>11569</v>
      </c>
      <c r="K1016" s="335" t="s">
        <v>11570</v>
      </c>
      <c r="L1016" s="1383" t="s">
        <v>9196</v>
      </c>
      <c r="M1016" s="335">
        <v>30857571</v>
      </c>
      <c r="N1016" s="1403">
        <v>45600</v>
      </c>
      <c r="O1016" s="1403">
        <v>45627</v>
      </c>
      <c r="P1016" s="1386">
        <v>45991</v>
      </c>
      <c r="Q1016" s="1384">
        <v>2500</v>
      </c>
      <c r="R1016" s="335"/>
      <c r="S1016" s="1404" t="s">
        <v>11571</v>
      </c>
      <c r="T1016" s="1385"/>
      <c r="U1016" s="8" t="s">
        <v>2198</v>
      </c>
      <c r="V1016" s="8" t="s">
        <v>11572</v>
      </c>
    </row>
    <row r="1017" spans="1:22" s="9" customFormat="1" ht="287.5">
      <c r="A1017" s="1401" t="s">
        <v>2099</v>
      </c>
      <c r="B1017" s="1402" t="s">
        <v>2100</v>
      </c>
      <c r="C1017" s="334" t="s">
        <v>11573</v>
      </c>
      <c r="D1017" s="334" t="s">
        <v>11574</v>
      </c>
      <c r="E1017" s="335" t="s">
        <v>11575</v>
      </c>
      <c r="F1017" s="1380" t="s">
        <v>3</v>
      </c>
      <c r="G1017" s="1381" t="s">
        <v>4</v>
      </c>
      <c r="H1017" s="1381" t="s">
        <v>11568</v>
      </c>
      <c r="I1017" s="335" t="s">
        <v>18</v>
      </c>
      <c r="J1017" s="1382" t="s">
        <v>11569</v>
      </c>
      <c r="K1017" s="335" t="s">
        <v>11570</v>
      </c>
      <c r="L1017" s="1383" t="s">
        <v>9196</v>
      </c>
      <c r="M1017" s="335">
        <v>30857571</v>
      </c>
      <c r="N1017" s="1403">
        <v>45600</v>
      </c>
      <c r="O1017" s="1403">
        <v>45627</v>
      </c>
      <c r="P1017" s="1386">
        <v>45992</v>
      </c>
      <c r="Q1017" s="1384">
        <v>4400</v>
      </c>
      <c r="R1017" s="335"/>
      <c r="S1017" s="335" t="s">
        <v>11576</v>
      </c>
      <c r="T1017" s="1385"/>
      <c r="U1017" s="8" t="s">
        <v>2198</v>
      </c>
      <c r="V1017" s="8" t="s">
        <v>11577</v>
      </c>
    </row>
    <row r="1018" spans="1:22" s="9" customFormat="1" ht="246.5">
      <c r="A1018" s="1401" t="s">
        <v>2099</v>
      </c>
      <c r="B1018" s="1402" t="s">
        <v>2100</v>
      </c>
      <c r="C1018" s="334" t="s">
        <v>11578</v>
      </c>
      <c r="D1018" s="334" t="s">
        <v>11579</v>
      </c>
      <c r="E1018" s="335" t="s">
        <v>11580</v>
      </c>
      <c r="F1018" s="1380" t="s">
        <v>3</v>
      </c>
      <c r="G1018" s="1381" t="s">
        <v>4</v>
      </c>
      <c r="H1018" s="1380" t="s">
        <v>3621</v>
      </c>
      <c r="I1018" s="335" t="s">
        <v>18</v>
      </c>
      <c r="J1018" s="1382" t="s">
        <v>11569</v>
      </c>
      <c r="K1018" s="335" t="s">
        <v>11570</v>
      </c>
      <c r="L1018" s="1383" t="s">
        <v>9196</v>
      </c>
      <c r="M1018" s="335">
        <v>30857571</v>
      </c>
      <c r="N1018" s="1403">
        <v>45600</v>
      </c>
      <c r="O1018" s="1403">
        <v>45627</v>
      </c>
      <c r="P1018" s="1403">
        <v>45991</v>
      </c>
      <c r="Q1018" s="1384">
        <v>7000</v>
      </c>
      <c r="R1018" s="335"/>
      <c r="S1018" s="1379" t="s">
        <v>11581</v>
      </c>
      <c r="T1018" s="1385"/>
      <c r="U1018" s="8" t="s">
        <v>12</v>
      </c>
      <c r="V1018" s="8"/>
    </row>
    <row r="1019" spans="1:22" s="9" customFormat="1" ht="237.5">
      <c r="A1019" s="1401" t="s">
        <v>2099</v>
      </c>
      <c r="B1019" s="1402" t="s">
        <v>2100</v>
      </c>
      <c r="C1019" s="334" t="s">
        <v>11582</v>
      </c>
      <c r="D1019" s="334" t="s">
        <v>11583</v>
      </c>
      <c r="E1019" s="335" t="s">
        <v>11584</v>
      </c>
      <c r="F1019" s="1405" t="s">
        <v>3</v>
      </c>
      <c r="G1019" s="1381" t="s">
        <v>4</v>
      </c>
      <c r="H1019" s="1381" t="s">
        <v>17</v>
      </c>
      <c r="I1019" s="335" t="s">
        <v>18</v>
      </c>
      <c r="J1019" s="1382" t="s">
        <v>11585</v>
      </c>
      <c r="K1019" s="335" t="s">
        <v>11586</v>
      </c>
      <c r="L1019" s="1383" t="s">
        <v>9196</v>
      </c>
      <c r="M1019" s="335">
        <v>30857571</v>
      </c>
      <c r="N1019" s="1386">
        <v>45379</v>
      </c>
      <c r="O1019" s="339">
        <v>2024</v>
      </c>
      <c r="P1019" s="339">
        <v>2024</v>
      </c>
      <c r="Q1019" s="1384">
        <v>25000</v>
      </c>
      <c r="R1019" s="335"/>
      <c r="S1019" s="335" t="s">
        <v>11587</v>
      </c>
      <c r="T1019" s="1406"/>
      <c r="U1019" s="8" t="s">
        <v>12</v>
      </c>
      <c r="V1019" s="8"/>
    </row>
    <row r="1020" spans="1:22" s="9" customFormat="1" ht="187.5">
      <c r="A1020" s="331" t="s">
        <v>2099</v>
      </c>
      <c r="B1020" s="1407" t="s">
        <v>2100</v>
      </c>
      <c r="C1020" s="1379" t="s">
        <v>11588</v>
      </c>
      <c r="D1020" s="335" t="s">
        <v>11589</v>
      </c>
      <c r="E1020" s="335" t="s">
        <v>11590</v>
      </c>
      <c r="F1020" s="1380" t="s">
        <v>3</v>
      </c>
      <c r="G1020" s="1408" t="s">
        <v>2104</v>
      </c>
      <c r="H1020" s="1408" t="s">
        <v>2104</v>
      </c>
      <c r="I1020" s="335" t="s">
        <v>18</v>
      </c>
      <c r="J1020" s="1382" t="s">
        <v>11591</v>
      </c>
      <c r="K1020" s="335"/>
      <c r="L1020" s="1379" t="s">
        <v>4837</v>
      </c>
      <c r="M1020" s="1379">
        <v>30857571</v>
      </c>
      <c r="N1020" s="337"/>
      <c r="O1020" s="1379">
        <v>2024</v>
      </c>
      <c r="P1020" s="1379">
        <v>2024</v>
      </c>
      <c r="Q1020" s="1409">
        <v>2300</v>
      </c>
      <c r="R1020" s="335"/>
      <c r="S1020" s="335" t="s">
        <v>11592</v>
      </c>
      <c r="T1020" s="1385"/>
      <c r="U1020" s="8" t="s">
        <v>12</v>
      </c>
      <c r="V1020" s="8"/>
    </row>
    <row r="1021" spans="1:22" s="446" customFormat="1" ht="275.5">
      <c r="A1021" s="1388" t="s">
        <v>2099</v>
      </c>
      <c r="B1021" s="1389" t="s">
        <v>2100</v>
      </c>
      <c r="C1021" s="1390" t="s">
        <v>11593</v>
      </c>
      <c r="D1021" s="1390" t="s">
        <v>11594</v>
      </c>
      <c r="E1021" s="1390" t="s">
        <v>11595</v>
      </c>
      <c r="F1021" s="1392" t="s">
        <v>3</v>
      </c>
      <c r="G1021" s="1393" t="s">
        <v>2104</v>
      </c>
      <c r="H1021" s="1393" t="s">
        <v>2104</v>
      </c>
      <c r="I1021" s="1390" t="s">
        <v>18</v>
      </c>
      <c r="J1021" s="1394" t="s">
        <v>11596</v>
      </c>
      <c r="K1021" s="1390"/>
      <c r="L1021" s="1390" t="s">
        <v>11597</v>
      </c>
      <c r="M1021" s="1395">
        <v>31902642</v>
      </c>
      <c r="N1021" s="1400">
        <v>45602</v>
      </c>
      <c r="O1021" s="1397">
        <v>2024</v>
      </c>
      <c r="P1021" s="1397">
        <v>2027</v>
      </c>
      <c r="Q1021" s="1398">
        <v>4000</v>
      </c>
      <c r="R1021" s="1390"/>
      <c r="S1021" s="1399" t="s">
        <v>11598</v>
      </c>
      <c r="T1021" s="8"/>
      <c r="U1021" s="8" t="s">
        <v>12</v>
      </c>
      <c r="V1021" s="8" t="s">
        <v>2278</v>
      </c>
    </row>
    <row r="1022" spans="1:22" s="446" customFormat="1" ht="58">
      <c r="A1022" s="1388" t="s">
        <v>2099</v>
      </c>
      <c r="B1022" s="1389" t="s">
        <v>2100</v>
      </c>
      <c r="C1022" s="1390" t="s">
        <v>11599</v>
      </c>
      <c r="D1022" s="1390" t="s">
        <v>11594</v>
      </c>
      <c r="E1022" s="1391" t="s">
        <v>11600</v>
      </c>
      <c r="F1022" s="1392" t="s">
        <v>3</v>
      </c>
      <c r="G1022" s="1393" t="s">
        <v>2104</v>
      </c>
      <c r="H1022" s="1393" t="s">
        <v>2104</v>
      </c>
      <c r="I1022" s="1390" t="s">
        <v>18</v>
      </c>
      <c r="J1022" s="1394" t="s">
        <v>11601</v>
      </c>
      <c r="K1022" s="1390"/>
      <c r="L1022" s="1391" t="s">
        <v>11602</v>
      </c>
      <c r="M1022" s="1395"/>
      <c r="N1022" s="1400">
        <v>45540</v>
      </c>
      <c r="O1022" s="1397">
        <v>2024</v>
      </c>
      <c r="P1022" s="1397">
        <v>2024</v>
      </c>
      <c r="Q1022" s="1398">
        <v>1000</v>
      </c>
      <c r="R1022" s="1390"/>
      <c r="S1022" s="1399" t="s">
        <v>11603</v>
      </c>
      <c r="T1022" s="8"/>
      <c r="U1022" s="8" t="s">
        <v>12</v>
      </c>
      <c r="V1022" s="8" t="s">
        <v>2278</v>
      </c>
    </row>
  </sheetData>
  <autoFilter ref="U1:U8" xr:uid="{00000000-0009-0000-0000-000001000000}"/>
  <conditionalFormatting sqref="C9">
    <cfRule type="duplicateValues" dxfId="11" priority="5"/>
    <cfRule type="duplicateValues" dxfId="10" priority="6"/>
  </conditionalFormatting>
  <conditionalFormatting sqref="C10">
    <cfRule type="duplicateValues" dxfId="9" priority="3"/>
    <cfRule type="duplicateValues" dxfId="8" priority="4"/>
  </conditionalFormatting>
  <conditionalFormatting sqref="C12">
    <cfRule type="duplicateValues" dxfId="7" priority="1"/>
    <cfRule type="duplicateValues" dxfId="6" priority="2"/>
  </conditionalFormatting>
  <dataValidations count="7">
    <dataValidation type="list" allowBlank="1" showInputMessage="1" showErrorMessage="1" sqref="H3:H720 H722:H1019 H1021:H1022" xr:uid="{00000000-0002-0000-0100-000000000000}">
      <formula1>INDIRECT("ODBORY["&amp;G3&amp;"]")</formula1>
    </dataValidation>
    <dataValidation type="list" allowBlank="1" showInputMessage="1" showErrorMessage="1" sqref="G3:G720 G722:G1019 G1021:G1022" xr:uid="{00000000-0002-0000-0100-000001000000}">
      <formula1>INDIRECT("PODSKUPINY["&amp;F3&amp;"]")</formula1>
    </dataValidation>
    <dataValidation type="list" allowBlank="1" showInputMessage="1" showErrorMessage="1" sqref="B3:B37 B39:B525 B543:B715 B719:B841 B904:B984 B986:B1022" xr:uid="{00000000-0002-0000-0100-000002000000}">
      <formula1>INDIRECT("Fakulty["&amp;A3&amp;"]")</formula1>
    </dataValidation>
    <dataValidation type="list" allowBlank="1" showInputMessage="1" showErrorMessage="1" sqref="A3:A525 A543:A750 A753:A1022" xr:uid="{00000000-0002-0000-0100-000003000000}">
      <formula1>INDIRECT("Vysokáškola[Vysoká škola]")</formula1>
    </dataValidation>
    <dataValidation type="list" allowBlank="1" showInputMessage="1" showErrorMessage="1" sqref="F721" xr:uid="{00000000-0002-0000-0100-000004000000}">
      <formula1>INDIRECT("SKUPINA[SKUPINA ODBOROV VEDY A TECHNIKY]")</formula1>
    </dataValidation>
    <dataValidation type="list" allowBlank="1" showInputMessage="1" showErrorMessage="1" sqref="G721" xr:uid="{00000000-0002-0000-0100-000005000000}">
      <formula1>INDIRECT("PODSKUPINA["&amp;F721&amp;"]")</formula1>
    </dataValidation>
    <dataValidation type="list" allowBlank="1" showInputMessage="1" showErrorMessage="1" sqref="H721" xr:uid="{00000000-0002-0000-0100-000006000000}">
      <formula1>INDIRECT("ODBOR["&amp;G721&amp;"]")</formula1>
    </dataValidation>
  </dataValidations>
  <hyperlinks>
    <hyperlink ref="J28" r:id="rId1" xr:uid="{00000000-0004-0000-0100-000000000000}"/>
    <hyperlink ref="R31" r:id="rId2" xr:uid="{00000000-0004-0000-0100-000001000000}"/>
    <hyperlink ref="J251" r:id="rId3" xr:uid="{00000000-0004-0000-0100-000002000000}"/>
    <hyperlink ref="R251" r:id="rId4" xr:uid="{00000000-0004-0000-0100-000003000000}"/>
    <hyperlink ref="J467" r:id="rId5" xr:uid="{00000000-0004-0000-0100-000004000000}"/>
    <hyperlink ref="J468" r:id="rId6" xr:uid="{00000000-0004-0000-0100-000005000000}"/>
    <hyperlink ref="J471" r:id="rId7" xr:uid="{00000000-0004-0000-0100-000006000000}"/>
    <hyperlink ref="J552" r:id="rId8" xr:uid="{00000000-0004-0000-0100-000007000000}"/>
    <hyperlink ref="J558" r:id="rId9" xr:uid="{00000000-0004-0000-0100-000008000000}"/>
    <hyperlink ref="J554" r:id="rId10" xr:uid="{00000000-0004-0000-0100-000009000000}"/>
    <hyperlink ref="J559" r:id="rId11" xr:uid="{00000000-0004-0000-0100-00000A000000}"/>
    <hyperlink ref="J578" r:id="rId12" xr:uid="{00000000-0004-0000-0100-00000B000000}"/>
    <hyperlink ref="J579" r:id="rId13" xr:uid="{00000000-0004-0000-0100-00000C000000}"/>
    <hyperlink ref="J586" r:id="rId14" xr:uid="{00000000-0004-0000-0100-00000D000000}"/>
    <hyperlink ref="J588" r:id="rId15" xr:uid="{00000000-0004-0000-0100-00000E000000}"/>
    <hyperlink ref="J545" r:id="rId16" xr:uid="{00000000-0004-0000-0100-00000F000000}"/>
    <hyperlink ref="J544" r:id="rId17" xr:uid="{00000000-0004-0000-0100-000010000000}"/>
    <hyperlink ref="J714" r:id="rId18" xr:uid="{00000000-0004-0000-0100-000011000000}"/>
    <hyperlink ref="J715" r:id="rId19" xr:uid="{00000000-0004-0000-0100-000012000000}"/>
    <hyperlink ref="J721" r:id="rId20" xr:uid="{00000000-0004-0000-0100-000013000000}"/>
    <hyperlink ref="J728" r:id="rId21" xr:uid="{00000000-0004-0000-0100-000014000000}"/>
    <hyperlink ref="J738" r:id="rId22" xr:uid="{00000000-0004-0000-0100-000015000000}"/>
    <hyperlink ref="J733" r:id="rId23" xr:uid="{00000000-0004-0000-0100-000016000000}"/>
    <hyperlink ref="J740" r:id="rId24" xr:uid="{00000000-0004-0000-0100-000017000000}"/>
    <hyperlink ref="J741" r:id="rId25" xr:uid="{00000000-0004-0000-0100-000018000000}"/>
    <hyperlink ref="J742" r:id="rId26" xr:uid="{00000000-0004-0000-0100-000019000000}"/>
    <hyperlink ref="J743" r:id="rId27" display="https://crz.gov.sk/zmluva/7058392/" xr:uid="{00000000-0004-0000-0100-00001A000000}"/>
    <hyperlink ref="J744" r:id="rId28" xr:uid="{00000000-0004-0000-0100-00001B000000}"/>
    <hyperlink ref="J748" r:id="rId29" xr:uid="{00000000-0004-0000-0100-00001C000000}"/>
    <hyperlink ref="J749" r:id="rId30" xr:uid="{00000000-0004-0000-0100-00001D000000}"/>
    <hyperlink ref="J752" r:id="rId31" xr:uid="{00000000-0004-0000-0100-00001E000000}"/>
    <hyperlink ref="R751" r:id="rId32" xr:uid="{00000000-0004-0000-0100-00001F000000}"/>
    <hyperlink ref="J751" r:id="rId33" xr:uid="{00000000-0004-0000-0100-000020000000}"/>
    <hyperlink ref="J754" r:id="rId34" xr:uid="{00000000-0004-0000-0100-000021000000}"/>
    <hyperlink ref="J753" r:id="rId35" xr:uid="{00000000-0004-0000-0100-000022000000}"/>
    <hyperlink ref="J755" r:id="rId36" xr:uid="{00000000-0004-0000-0100-000023000000}"/>
    <hyperlink ref="J756" r:id="rId37" xr:uid="{00000000-0004-0000-0100-000024000000}"/>
    <hyperlink ref="J759" r:id="rId38" xr:uid="{00000000-0004-0000-0100-000025000000}"/>
    <hyperlink ref="J760" r:id="rId39" xr:uid="{00000000-0004-0000-0100-000026000000}"/>
    <hyperlink ref="E763" r:id="rId40" display="https://portal.ukf.sk/kvalita/index.php?r=projekty/projekty/view&amp;id=2996" xr:uid="{00000000-0004-0000-0100-000027000000}"/>
    <hyperlink ref="E764" r:id="rId41" display="https://portal.ukf.sk/kvalita/index.php?r=projekty/projekty/view&amp;id=2995" xr:uid="{00000000-0004-0000-0100-000028000000}"/>
    <hyperlink ref="E765" r:id="rId42" display="https://portal.ukf.sk/kvalita/index.php?r=projekty/projekty/view&amp;id=3013" xr:uid="{00000000-0004-0000-0100-000029000000}"/>
    <hyperlink ref="E766" r:id="rId43" display="https://portal.ukf.sk/kvalita/index.php?r=projekty/projekty/view&amp;id=2816" xr:uid="{00000000-0004-0000-0100-00002A000000}"/>
    <hyperlink ref="E769" r:id="rId44" display="https://portal.ukf.sk/kvalita/index.php?r=projekty/projekty/view&amp;id=2589" xr:uid="{00000000-0004-0000-0100-00002B000000}"/>
    <hyperlink ref="E770" r:id="rId45" display="https://portal.ukf.sk/kvalita/index.php?r=projekty/projekty/view&amp;id=2994" xr:uid="{00000000-0004-0000-0100-00002C000000}"/>
    <hyperlink ref="R984" r:id="rId46" xr:uid="{00000000-0004-0000-0100-00002D000000}"/>
    <hyperlink ref="R985" r:id="rId47" xr:uid="{00000000-0004-0000-0100-00002E000000}"/>
    <hyperlink ref="R986" r:id="rId48" xr:uid="{00000000-0004-0000-0100-00002F000000}"/>
    <hyperlink ref="R983" r:id="rId49" xr:uid="{00000000-0004-0000-0100-000030000000}"/>
    <hyperlink ref="R987" r:id="rId50" display="https://www.crz.gov.sk/zmluva/5537126/" xr:uid="{00000000-0004-0000-0100-000031000000}"/>
    <hyperlink ref="R989" r:id="rId51" display="https://www.crz.gov.sk/zmluva/8599479/" xr:uid="{00000000-0004-0000-0100-000032000000}"/>
    <hyperlink ref="R990" r:id="rId52" xr:uid="{00000000-0004-0000-0100-000033000000}"/>
    <hyperlink ref="R993" r:id="rId53" xr:uid="{00000000-0004-0000-0100-000034000000}"/>
    <hyperlink ref="J995" r:id="rId54" xr:uid="{00000000-0004-0000-0100-000035000000}"/>
    <hyperlink ref="J996" r:id="rId55" xr:uid="{00000000-0004-0000-0100-000036000000}"/>
    <hyperlink ref="J997" r:id="rId56" xr:uid="{00000000-0004-0000-0100-000037000000}"/>
    <hyperlink ref="J998" r:id="rId57" display="https://www.nadaciatatrabanky.sk/grant/audiovizualna-tvorba/" xr:uid="{00000000-0004-0000-0100-000038000000}"/>
    <hyperlink ref="J999" r:id="rId58" display="https://www.nadaciatatrabanky.sk/grant/audiovizualna-tvorba/" xr:uid="{00000000-0004-0000-0100-000039000000}"/>
    <hyperlink ref="J1000" r:id="rId59" display="https://www.nadaciatatrabanky.sk/grant/audiovizualna-tvorba/" xr:uid="{00000000-0004-0000-0100-00003A000000}"/>
    <hyperlink ref="J1001" r:id="rId60" display="https://www.nadaciatatrabanky.sk/grant/audiovizualna-tvorba/" xr:uid="{00000000-0004-0000-0100-00003B000000}"/>
    <hyperlink ref="J1002" r:id="rId61" display="https://www.nadaciatatrabanky.sk/grant/audiovizualna-tvorba/" xr:uid="{00000000-0004-0000-0100-00003C000000}"/>
    <hyperlink ref="J1003" r:id="rId62" display="https://www.nadaciatatrabanky.sk/grant/audiovizualna-tvorba/" xr:uid="{00000000-0004-0000-0100-00003D000000}"/>
    <hyperlink ref="J1004" r:id="rId63" display="https://www.nadaciatatrabanky.sk/grant/audiovizualna-tvorba/" xr:uid="{00000000-0004-0000-0100-00003E000000}"/>
    <hyperlink ref="J1005" r:id="rId64" display="https://www.nadaciatatrabanky.sk/grant/audiovizualna-tvorba/" xr:uid="{00000000-0004-0000-0100-00003F000000}"/>
    <hyperlink ref="J1006" r:id="rId65" display="https://www.nadaciatatrabanky.sk/grant/audiovizualna-tvorba/" xr:uid="{00000000-0004-0000-0100-000040000000}"/>
    <hyperlink ref="J1007" r:id="rId66" display="https://www.nadaciatatrabanky.sk/grant/audiovizualna-tvorba/" xr:uid="{00000000-0004-0000-0100-000041000000}"/>
    <hyperlink ref="J1008" r:id="rId67" display="https://www.nadaciatatrabanky.sk/grant/audiovizualna-tvorba/" xr:uid="{00000000-0004-0000-0100-000042000000}"/>
    <hyperlink ref="J1009" r:id="rId68" display="https://www.nadaciatatrabanky.sk/grant/audiovizualna-tvorba/" xr:uid="{00000000-0004-0000-0100-000043000000}"/>
    <hyperlink ref="J1010" r:id="rId69" display="https://www.nadaciatatrabanky.sk/grant/audiovizualna-tvorba/" xr:uid="{00000000-0004-0000-0100-000044000000}"/>
    <hyperlink ref="J1014" r:id="rId70" display="https://divadlopodkostolom.sk/" xr:uid="{00000000-0004-0000-0100-000045000000}"/>
    <hyperlink ref="J1016" r:id="rId71" xr:uid="{00000000-0004-0000-0100-000046000000}"/>
    <hyperlink ref="J1017:J1018" r:id="rId72" display="https://www.nadaciatatrabanky.sk/granty-vzdelanie/" xr:uid="{00000000-0004-0000-0100-000047000000}"/>
    <hyperlink ref="J1019" r:id="rId73" xr:uid="{00000000-0004-0000-0100-000048000000}"/>
    <hyperlink ref="J1020" r:id="rId74" xr:uid="{00000000-0004-0000-0100-000049000000}"/>
    <hyperlink ref="J1021" r:id="rId75" xr:uid="{00000000-0004-0000-0100-00004A000000}"/>
    <hyperlink ref="J1022" r:id="rId76" xr:uid="{00000000-0004-0000-0100-00004B000000}"/>
  </hyperlinks>
  <pageMargins left="0.7" right="0.7" top="0.75" bottom="0.75" header="0.3" footer="0.3"/>
  <legacyDrawing r:id="rId7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V330"/>
  <sheetViews>
    <sheetView zoomScale="60" zoomScaleNormal="60" workbookViewId="0">
      <pane ySplit="2" topLeftCell="A3" activePane="bottomLeft" state="frozen"/>
      <selection pane="bottomLeft" activeCell="Q330" sqref="Q330"/>
    </sheetView>
  </sheetViews>
  <sheetFormatPr defaultColWidth="9.1796875" defaultRowHeight="15.5"/>
  <cols>
    <col min="1" max="1" width="17.81640625" style="43" customWidth="1"/>
    <col min="2" max="2" width="24.81640625" style="37" customWidth="1"/>
    <col min="3" max="3" width="40.453125" style="37" customWidth="1"/>
    <col min="4" max="4" width="37.1796875" style="37" customWidth="1"/>
    <col min="5" max="5" width="20" style="37" customWidth="1"/>
    <col min="6" max="8" width="25.54296875" style="37" customWidth="1"/>
    <col min="9" max="9" width="35.7265625" style="37" customWidth="1"/>
    <col min="10" max="10" width="37" style="37" customWidth="1"/>
    <col min="11" max="11" width="18.1796875" style="37" customWidth="1"/>
    <col min="12" max="12" width="21.81640625" style="37" customWidth="1"/>
    <col min="13" max="13" width="15" style="37" customWidth="1"/>
    <col min="14" max="14" width="21.81640625" style="37" customWidth="1"/>
    <col min="15" max="15" width="12.26953125" style="37" customWidth="1"/>
    <col min="16" max="16" width="12" style="45" customWidth="1"/>
    <col min="17" max="17" width="21.1796875" style="44" customWidth="1"/>
    <col min="18" max="19" width="38.7265625" style="37" customWidth="1"/>
    <col min="20" max="20" width="25.54296875" style="37" customWidth="1"/>
    <col min="21" max="21" width="9.1796875" style="43"/>
    <col min="22" max="22" width="18.453125" style="43" customWidth="1"/>
    <col min="23" max="16384" width="9.1796875" style="37"/>
  </cols>
  <sheetData>
    <row r="1" spans="1:22" s="16" customFormat="1" ht="31.5" customHeight="1">
      <c r="A1" s="15" t="s">
        <v>0</v>
      </c>
      <c r="P1" s="17"/>
      <c r="Q1" s="18"/>
      <c r="U1" s="19"/>
      <c r="V1" s="19"/>
    </row>
    <row r="2" spans="1:22" s="26" customFormat="1" ht="137.25" customHeight="1" thickBot="1">
      <c r="A2" s="20" t="s">
        <v>20</v>
      </c>
      <c r="B2" s="21" t="s">
        <v>21</v>
      </c>
      <c r="C2" s="21" t="s">
        <v>22</v>
      </c>
      <c r="D2" s="21" t="s">
        <v>23</v>
      </c>
      <c r="E2" s="21" t="s">
        <v>24</v>
      </c>
      <c r="F2" s="22" t="s">
        <v>25</v>
      </c>
      <c r="G2" s="22" t="s">
        <v>26</v>
      </c>
      <c r="H2" s="22" t="s">
        <v>27</v>
      </c>
      <c r="I2" s="21" t="s">
        <v>28</v>
      </c>
      <c r="J2" s="21" t="s">
        <v>29</v>
      </c>
      <c r="K2" s="21" t="s">
        <v>30</v>
      </c>
      <c r="L2" s="21" t="s">
        <v>31</v>
      </c>
      <c r="M2" s="21" t="s">
        <v>32</v>
      </c>
      <c r="N2" s="21" t="s">
        <v>33</v>
      </c>
      <c r="O2" s="21" t="s">
        <v>34</v>
      </c>
      <c r="P2" s="23" t="s">
        <v>35</v>
      </c>
      <c r="Q2" s="24" t="s">
        <v>36</v>
      </c>
      <c r="R2" s="21" t="s">
        <v>37</v>
      </c>
      <c r="S2" s="21" t="s">
        <v>38</v>
      </c>
      <c r="T2" s="21" t="s">
        <v>39</v>
      </c>
      <c r="U2" s="25" t="s">
        <v>40</v>
      </c>
      <c r="V2" s="25" t="s">
        <v>41</v>
      </c>
    </row>
    <row r="3" spans="1:22" ht="25.5" thickBot="1">
      <c r="A3" s="27" t="s">
        <v>1</v>
      </c>
      <c r="B3" s="28" t="s">
        <v>13</v>
      </c>
      <c r="C3" s="29" t="s">
        <v>14</v>
      </c>
      <c r="D3" s="39" t="s">
        <v>15</v>
      </c>
      <c r="E3" s="33" t="s">
        <v>16</v>
      </c>
      <c r="F3" s="31" t="s">
        <v>3</v>
      </c>
      <c r="G3" s="31" t="s">
        <v>4</v>
      </c>
      <c r="H3" s="31" t="s">
        <v>17</v>
      </c>
      <c r="I3" s="40" t="s">
        <v>18</v>
      </c>
      <c r="J3" s="33"/>
      <c r="K3" s="33"/>
      <c r="L3" s="33" t="s">
        <v>19</v>
      </c>
      <c r="M3" s="33">
        <v>31786022</v>
      </c>
      <c r="N3" s="38">
        <v>45384</v>
      </c>
      <c r="O3" s="34">
        <v>2024</v>
      </c>
      <c r="P3" s="34">
        <v>2024</v>
      </c>
      <c r="Q3" s="35">
        <v>880</v>
      </c>
      <c r="R3" s="33"/>
      <c r="S3" s="40"/>
      <c r="T3" s="42"/>
      <c r="U3" s="36" t="s">
        <v>12</v>
      </c>
      <c r="V3" s="36"/>
    </row>
    <row r="4" spans="1:22" s="53" customFormat="1" ht="409.6" thickBot="1">
      <c r="A4" s="46" t="s">
        <v>43</v>
      </c>
      <c r="B4" s="2" t="s">
        <v>44</v>
      </c>
      <c r="C4" s="47" t="s">
        <v>45</v>
      </c>
      <c r="D4" s="47" t="s">
        <v>46</v>
      </c>
      <c r="E4" s="47">
        <v>101086381</v>
      </c>
      <c r="F4" s="48" t="s">
        <v>47</v>
      </c>
      <c r="G4" s="48" t="s">
        <v>48</v>
      </c>
      <c r="H4" s="48" t="s">
        <v>49</v>
      </c>
      <c r="I4" s="12" t="s">
        <v>50</v>
      </c>
      <c r="J4" s="4" t="s">
        <v>51</v>
      </c>
      <c r="K4" s="4" t="s">
        <v>52</v>
      </c>
      <c r="L4" s="47" t="s">
        <v>53</v>
      </c>
      <c r="M4" s="4"/>
      <c r="N4" s="49">
        <v>44825</v>
      </c>
      <c r="O4" s="4">
        <v>2022</v>
      </c>
      <c r="P4" s="4">
        <v>2026</v>
      </c>
      <c r="Q4" s="50">
        <v>42235</v>
      </c>
      <c r="R4" s="4" t="s">
        <v>54</v>
      </c>
      <c r="S4" s="4" t="s">
        <v>55</v>
      </c>
      <c r="T4" s="51"/>
      <c r="U4" s="52" t="s">
        <v>8</v>
      </c>
      <c r="V4" s="52"/>
    </row>
    <row r="5" spans="1:22" s="53" customFormat="1" ht="313" thickBot="1">
      <c r="A5" s="46" t="s">
        <v>43</v>
      </c>
      <c r="B5" s="2" t="s">
        <v>44</v>
      </c>
      <c r="C5" s="47" t="s">
        <v>56</v>
      </c>
      <c r="D5" s="47" t="s">
        <v>57</v>
      </c>
      <c r="E5" s="47">
        <v>101102412</v>
      </c>
      <c r="F5" s="48" t="s">
        <v>47</v>
      </c>
      <c r="G5" s="48" t="s">
        <v>48</v>
      </c>
      <c r="H5" s="48" t="s">
        <v>49</v>
      </c>
      <c r="I5" s="12" t="s">
        <v>50</v>
      </c>
      <c r="J5" s="4" t="s">
        <v>58</v>
      </c>
      <c r="K5" s="47" t="s">
        <v>59</v>
      </c>
      <c r="L5" s="47" t="s">
        <v>60</v>
      </c>
      <c r="M5" s="4"/>
      <c r="N5" s="49"/>
      <c r="O5" s="4">
        <v>2020</v>
      </c>
      <c r="P5" s="4">
        <v>2024</v>
      </c>
      <c r="Q5" s="50">
        <v>5000</v>
      </c>
      <c r="R5" s="4"/>
      <c r="S5" s="4" t="s">
        <v>61</v>
      </c>
      <c r="T5" s="51"/>
      <c r="U5" s="52" t="s">
        <v>12</v>
      </c>
      <c r="V5" s="52"/>
    </row>
    <row r="6" spans="1:22" s="53" customFormat="1" ht="125.5" thickBot="1">
      <c r="A6" s="46" t="s">
        <v>43</v>
      </c>
      <c r="B6" s="2" t="s">
        <v>44</v>
      </c>
      <c r="C6" s="47" t="s">
        <v>62</v>
      </c>
      <c r="D6" s="47" t="s">
        <v>63</v>
      </c>
      <c r="E6" s="54" t="s">
        <v>64</v>
      </c>
      <c r="F6" s="48" t="s">
        <v>47</v>
      </c>
      <c r="G6" s="48" t="s">
        <v>48</v>
      </c>
      <c r="H6" s="48" t="s">
        <v>49</v>
      </c>
      <c r="I6" s="12" t="s">
        <v>50</v>
      </c>
      <c r="J6" s="55" t="s">
        <v>65</v>
      </c>
      <c r="K6" s="4" t="s">
        <v>66</v>
      </c>
      <c r="L6" s="47" t="s">
        <v>67</v>
      </c>
      <c r="M6" s="4">
        <v>50349287</v>
      </c>
      <c r="N6" s="49">
        <v>45553</v>
      </c>
      <c r="O6" s="4">
        <v>2024</v>
      </c>
      <c r="P6" s="4">
        <v>2024</v>
      </c>
      <c r="Q6" s="50">
        <v>24186.25</v>
      </c>
      <c r="R6" s="3">
        <v>35572</v>
      </c>
      <c r="S6" s="4" t="s">
        <v>68</v>
      </c>
      <c r="T6" s="51"/>
      <c r="U6" s="52" t="s">
        <v>12</v>
      </c>
      <c r="V6" s="52"/>
    </row>
    <row r="7" spans="1:22" s="9" customFormat="1" ht="408.75" customHeight="1" thickBot="1">
      <c r="A7" s="46" t="s">
        <v>43</v>
      </c>
      <c r="B7" s="2" t="s">
        <v>44</v>
      </c>
      <c r="C7" s="47" t="s">
        <v>69</v>
      </c>
      <c r="D7" s="47" t="s">
        <v>46</v>
      </c>
      <c r="E7" s="47">
        <v>101082797</v>
      </c>
      <c r="F7" s="48" t="s">
        <v>47</v>
      </c>
      <c r="G7" s="48" t="s">
        <v>48</v>
      </c>
      <c r="H7" s="48" t="s">
        <v>70</v>
      </c>
      <c r="I7" s="12" t="s">
        <v>50</v>
      </c>
      <c r="J7" s="4" t="s">
        <v>71</v>
      </c>
      <c r="K7" s="4" t="s">
        <v>72</v>
      </c>
      <c r="L7" s="47" t="s">
        <v>73</v>
      </c>
      <c r="M7" s="49"/>
      <c r="N7" s="49">
        <v>44903</v>
      </c>
      <c r="O7" s="4">
        <v>2023</v>
      </c>
      <c r="P7" s="14">
        <v>2025</v>
      </c>
      <c r="Q7" s="6">
        <v>154400</v>
      </c>
      <c r="R7" s="4"/>
      <c r="S7" s="4" t="s">
        <v>74</v>
      </c>
      <c r="U7" s="8" t="s">
        <v>12</v>
      </c>
      <c r="V7" s="8"/>
    </row>
    <row r="8" spans="1:22" s="9" customFormat="1" ht="247.5" customHeight="1" thickBot="1">
      <c r="A8" s="46" t="s">
        <v>43</v>
      </c>
      <c r="B8" s="2" t="s">
        <v>44</v>
      </c>
      <c r="C8" s="4" t="s">
        <v>75</v>
      </c>
      <c r="D8" s="47" t="s">
        <v>46</v>
      </c>
      <c r="E8" s="5" t="s">
        <v>76</v>
      </c>
      <c r="F8" s="48" t="s">
        <v>47</v>
      </c>
      <c r="G8" s="48" t="s">
        <v>48</v>
      </c>
      <c r="H8" s="48" t="s">
        <v>77</v>
      </c>
      <c r="I8" s="12" t="s">
        <v>50</v>
      </c>
      <c r="J8" s="55" t="s">
        <v>78</v>
      </c>
      <c r="K8" s="56" t="s">
        <v>79</v>
      </c>
      <c r="L8" s="4" t="s">
        <v>80</v>
      </c>
      <c r="M8" s="4">
        <v>30778867</v>
      </c>
      <c r="N8" s="49">
        <v>45327</v>
      </c>
      <c r="O8" s="4">
        <v>2024</v>
      </c>
      <c r="P8" s="4">
        <v>2026</v>
      </c>
      <c r="Q8" s="6">
        <v>160000</v>
      </c>
      <c r="R8" s="4"/>
      <c r="S8" s="4" t="s">
        <v>81</v>
      </c>
      <c r="U8" s="8" t="s">
        <v>12</v>
      </c>
      <c r="V8" s="8"/>
    </row>
    <row r="9" spans="1:22" s="53" customFormat="1" ht="58.5" thickBot="1">
      <c r="A9" s="46" t="s">
        <v>43</v>
      </c>
      <c r="B9" s="2" t="s">
        <v>44</v>
      </c>
      <c r="C9" s="4" t="s">
        <v>82</v>
      </c>
      <c r="D9" s="4" t="s">
        <v>83</v>
      </c>
      <c r="E9" s="5" t="s">
        <v>84</v>
      </c>
      <c r="F9" s="48" t="s">
        <v>47</v>
      </c>
      <c r="G9" s="48" t="s">
        <v>48</v>
      </c>
      <c r="H9" s="48" t="s">
        <v>77</v>
      </c>
      <c r="I9" s="12" t="s">
        <v>50</v>
      </c>
      <c r="J9" s="55" t="s">
        <v>85</v>
      </c>
      <c r="K9" s="4" t="s">
        <v>86</v>
      </c>
      <c r="L9" s="4" t="s">
        <v>87</v>
      </c>
      <c r="M9" s="4">
        <v>6340008825</v>
      </c>
      <c r="N9" s="49">
        <v>44671</v>
      </c>
      <c r="O9" s="4">
        <v>2021</v>
      </c>
      <c r="P9" s="4">
        <v>2023</v>
      </c>
      <c r="Q9" s="50">
        <v>5587</v>
      </c>
      <c r="R9" s="4" t="s">
        <v>88</v>
      </c>
      <c r="S9" s="4"/>
      <c r="T9" s="51"/>
      <c r="U9" s="52" t="s">
        <v>12</v>
      </c>
      <c r="V9" s="52"/>
    </row>
    <row r="10" spans="1:22" s="53" customFormat="1" ht="250.5" thickBot="1">
      <c r="A10" s="46" t="s">
        <v>43</v>
      </c>
      <c r="B10" s="2" t="s">
        <v>89</v>
      </c>
      <c r="C10" s="33" t="s">
        <v>90</v>
      </c>
      <c r="D10" s="33" t="s">
        <v>91</v>
      </c>
      <c r="E10" s="33">
        <v>101069506</v>
      </c>
      <c r="F10" s="48" t="s">
        <v>47</v>
      </c>
      <c r="G10" s="48" t="s">
        <v>48</v>
      </c>
      <c r="H10" s="48" t="s">
        <v>49</v>
      </c>
      <c r="I10" s="12" t="s">
        <v>50</v>
      </c>
      <c r="J10" s="4" t="s">
        <v>92</v>
      </c>
      <c r="K10" s="33" t="s">
        <v>93</v>
      </c>
      <c r="L10" s="4" t="s">
        <v>53</v>
      </c>
      <c r="M10" s="4"/>
      <c r="N10" s="49">
        <v>45189</v>
      </c>
      <c r="O10" s="4">
        <v>2022</v>
      </c>
      <c r="P10" s="4">
        <v>2028</v>
      </c>
      <c r="Q10" s="50">
        <v>5349.68</v>
      </c>
      <c r="R10" s="4"/>
      <c r="S10" s="4" t="s">
        <v>94</v>
      </c>
      <c r="T10" s="51"/>
      <c r="U10" s="52" t="s">
        <v>12</v>
      </c>
      <c r="V10" s="52"/>
    </row>
    <row r="11" spans="1:22" s="53" customFormat="1" ht="200.5" thickBot="1">
      <c r="A11" s="46" t="s">
        <v>43</v>
      </c>
      <c r="B11" s="2" t="s">
        <v>89</v>
      </c>
      <c r="C11" s="4" t="s">
        <v>95</v>
      </c>
      <c r="D11" s="4" t="s">
        <v>96</v>
      </c>
      <c r="E11" s="57">
        <v>22320288</v>
      </c>
      <c r="F11" s="48" t="s">
        <v>47</v>
      </c>
      <c r="G11" s="48" t="s">
        <v>48</v>
      </c>
      <c r="H11" s="48" t="s">
        <v>97</v>
      </c>
      <c r="I11" s="12" t="s">
        <v>50</v>
      </c>
      <c r="J11" s="4" t="s">
        <v>98</v>
      </c>
      <c r="K11" s="4" t="s">
        <v>99</v>
      </c>
      <c r="L11" s="4" t="s">
        <v>100</v>
      </c>
      <c r="M11" s="4"/>
      <c r="N11" s="49">
        <v>45246</v>
      </c>
      <c r="O11" s="4">
        <v>2023</v>
      </c>
      <c r="P11" s="4">
        <v>2025</v>
      </c>
      <c r="Q11" s="50">
        <v>1191.25</v>
      </c>
      <c r="R11" s="4"/>
      <c r="S11" s="4" t="s">
        <v>101</v>
      </c>
      <c r="T11" s="51"/>
      <c r="U11" s="52" t="s">
        <v>12</v>
      </c>
      <c r="V11" s="52"/>
    </row>
    <row r="12" spans="1:22" s="53" customFormat="1" ht="375.5" thickBot="1">
      <c r="A12" s="46" t="s">
        <v>43</v>
      </c>
      <c r="B12" s="2" t="s">
        <v>89</v>
      </c>
      <c r="C12" s="4" t="s">
        <v>102</v>
      </c>
      <c r="D12" s="4" t="s">
        <v>103</v>
      </c>
      <c r="E12" s="5" t="s">
        <v>104</v>
      </c>
      <c r="F12" s="48" t="s">
        <v>47</v>
      </c>
      <c r="G12" s="48" t="s">
        <v>48</v>
      </c>
      <c r="H12" s="48" t="s">
        <v>105</v>
      </c>
      <c r="I12" s="12" t="s">
        <v>50</v>
      </c>
      <c r="J12" s="4" t="s">
        <v>106</v>
      </c>
      <c r="K12" s="4" t="s">
        <v>107</v>
      </c>
      <c r="L12" s="4" t="s">
        <v>107</v>
      </c>
      <c r="M12" s="4"/>
      <c r="N12" s="58">
        <v>45553</v>
      </c>
      <c r="O12" s="4">
        <v>2024</v>
      </c>
      <c r="P12" s="4">
        <v>2025</v>
      </c>
      <c r="Q12" s="50">
        <v>25323.75</v>
      </c>
      <c r="R12" s="4"/>
      <c r="S12" s="59" t="s">
        <v>108</v>
      </c>
      <c r="T12" s="51"/>
      <c r="U12" s="52" t="s">
        <v>12</v>
      </c>
      <c r="V12" s="52"/>
    </row>
    <row r="13" spans="1:22" s="53" customFormat="1" ht="188" thickBot="1">
      <c r="A13" s="46" t="s">
        <v>43</v>
      </c>
      <c r="B13" s="2" t="s">
        <v>89</v>
      </c>
      <c r="C13" s="47" t="s">
        <v>109</v>
      </c>
      <c r="D13" s="33" t="s">
        <v>96</v>
      </c>
      <c r="E13" s="54" t="s">
        <v>110</v>
      </c>
      <c r="F13" s="48" t="s">
        <v>47</v>
      </c>
      <c r="G13" s="48" t="s">
        <v>48</v>
      </c>
      <c r="H13" s="48" t="s">
        <v>97</v>
      </c>
      <c r="I13" s="12" t="s">
        <v>50</v>
      </c>
      <c r="J13" s="4" t="s">
        <v>111</v>
      </c>
      <c r="K13" s="4" t="s">
        <v>86</v>
      </c>
      <c r="L13" s="4" t="s">
        <v>112</v>
      </c>
      <c r="M13" s="4"/>
      <c r="N13" s="49">
        <v>44769</v>
      </c>
      <c r="O13" s="4">
        <v>2022</v>
      </c>
      <c r="P13" s="4">
        <v>2025</v>
      </c>
      <c r="Q13" s="50">
        <v>19391.599999999999</v>
      </c>
      <c r="R13" s="4"/>
      <c r="S13" s="4" t="s">
        <v>113</v>
      </c>
      <c r="T13" s="51"/>
      <c r="U13" s="52" t="s">
        <v>12</v>
      </c>
      <c r="V13" s="52"/>
    </row>
    <row r="14" spans="1:22" s="53" customFormat="1" ht="225.5" thickBot="1">
      <c r="A14" s="46" t="s">
        <v>43</v>
      </c>
      <c r="B14" s="2" t="s">
        <v>89</v>
      </c>
      <c r="C14" s="4" t="s">
        <v>114</v>
      </c>
      <c r="D14" s="4" t="s">
        <v>115</v>
      </c>
      <c r="E14" s="5" t="s">
        <v>116</v>
      </c>
      <c r="F14" s="48" t="s">
        <v>47</v>
      </c>
      <c r="G14" s="48" t="s">
        <v>48</v>
      </c>
      <c r="H14" s="48" t="s">
        <v>49</v>
      </c>
      <c r="I14" s="12" t="s">
        <v>50</v>
      </c>
      <c r="J14" s="4" t="s">
        <v>111</v>
      </c>
      <c r="K14" s="4" t="s">
        <v>117</v>
      </c>
      <c r="L14" s="4" t="s">
        <v>118</v>
      </c>
      <c r="M14" s="4"/>
      <c r="N14" s="49">
        <v>45579</v>
      </c>
      <c r="O14" s="4">
        <v>2024</v>
      </c>
      <c r="P14" s="4">
        <v>2026</v>
      </c>
      <c r="Q14" s="50">
        <v>6547</v>
      </c>
      <c r="R14" s="4"/>
      <c r="S14" s="4" t="s">
        <v>119</v>
      </c>
      <c r="T14" s="51"/>
      <c r="U14" s="52" t="s">
        <v>12</v>
      </c>
      <c r="V14" s="52"/>
    </row>
    <row r="15" spans="1:22" s="53" customFormat="1" ht="58.5" thickBot="1">
      <c r="A15" s="60" t="s">
        <v>43</v>
      </c>
      <c r="B15" s="61" t="s">
        <v>120</v>
      </c>
      <c r="C15" s="62" t="s">
        <v>121</v>
      </c>
      <c r="D15" s="63" t="s">
        <v>122</v>
      </c>
      <c r="E15" s="64" t="s">
        <v>123</v>
      </c>
      <c r="F15" s="65" t="s">
        <v>47</v>
      </c>
      <c r="G15" s="65" t="s">
        <v>48</v>
      </c>
      <c r="H15" s="65" t="s">
        <v>49</v>
      </c>
      <c r="I15" s="66" t="s">
        <v>124</v>
      </c>
      <c r="J15" s="67" t="s">
        <v>125</v>
      </c>
      <c r="K15" s="68" t="s">
        <v>126</v>
      </c>
      <c r="L15" s="68" t="s">
        <v>127</v>
      </c>
      <c r="M15" s="68">
        <v>50349287</v>
      </c>
      <c r="N15" s="69">
        <v>45212</v>
      </c>
      <c r="O15" s="68">
        <v>2023</v>
      </c>
      <c r="P15" s="68">
        <v>2024</v>
      </c>
      <c r="Q15" s="50">
        <v>2128</v>
      </c>
      <c r="R15" s="68"/>
      <c r="S15" s="68" t="s">
        <v>128</v>
      </c>
      <c r="T15" s="70"/>
      <c r="U15" s="52" t="s">
        <v>12</v>
      </c>
      <c r="V15" s="52"/>
    </row>
    <row r="16" spans="1:22" s="53" customFormat="1" ht="213" thickBot="1">
      <c r="A16" s="46" t="s">
        <v>43</v>
      </c>
      <c r="B16" s="2" t="s">
        <v>129</v>
      </c>
      <c r="C16" s="4" t="s">
        <v>130</v>
      </c>
      <c r="D16" s="4" t="s">
        <v>131</v>
      </c>
      <c r="E16" s="4">
        <v>101095295</v>
      </c>
      <c r="F16" s="48" t="s">
        <v>47</v>
      </c>
      <c r="G16" s="48" t="s">
        <v>48</v>
      </c>
      <c r="H16" s="48" t="s">
        <v>132</v>
      </c>
      <c r="I16" s="12" t="s">
        <v>50</v>
      </c>
      <c r="J16" s="55" t="s">
        <v>133</v>
      </c>
      <c r="K16" s="4" t="s">
        <v>134</v>
      </c>
      <c r="L16" s="4" t="s">
        <v>53</v>
      </c>
      <c r="M16" s="4" t="s">
        <v>135</v>
      </c>
      <c r="N16" s="49">
        <v>44909</v>
      </c>
      <c r="O16" s="4">
        <v>2023</v>
      </c>
      <c r="P16" s="4">
        <v>2025</v>
      </c>
      <c r="Q16" s="50">
        <v>12250</v>
      </c>
      <c r="R16" s="4"/>
      <c r="S16" s="4" t="s">
        <v>136</v>
      </c>
      <c r="T16" s="51"/>
      <c r="U16" s="52" t="s">
        <v>12</v>
      </c>
      <c r="V16" s="52"/>
    </row>
    <row r="17" spans="1:22" s="53" customFormat="1" ht="88" thickBot="1">
      <c r="A17" s="46" t="s">
        <v>43</v>
      </c>
      <c r="B17" s="2" t="s">
        <v>129</v>
      </c>
      <c r="C17" s="4" t="s">
        <v>137</v>
      </c>
      <c r="D17" s="57" t="s">
        <v>138</v>
      </c>
      <c r="E17" s="71" t="s">
        <v>139</v>
      </c>
      <c r="F17" s="48" t="s">
        <v>47</v>
      </c>
      <c r="G17" s="48" t="s">
        <v>48</v>
      </c>
      <c r="H17" s="48" t="s">
        <v>132</v>
      </c>
      <c r="I17" s="12" t="s">
        <v>50</v>
      </c>
      <c r="J17" s="55" t="s">
        <v>140</v>
      </c>
      <c r="K17" s="57" t="s">
        <v>141</v>
      </c>
      <c r="L17" s="57" t="s">
        <v>142</v>
      </c>
      <c r="M17" s="4" t="s">
        <v>135</v>
      </c>
      <c r="N17" s="49">
        <v>45015</v>
      </c>
      <c r="O17" s="57">
        <v>2023</v>
      </c>
      <c r="P17" s="4">
        <v>2026</v>
      </c>
      <c r="Q17" s="50">
        <v>80802.7</v>
      </c>
      <c r="R17" s="4"/>
      <c r="S17" s="4" t="s">
        <v>143</v>
      </c>
      <c r="T17" s="51"/>
      <c r="U17" s="52" t="s">
        <v>12</v>
      </c>
      <c r="V17" s="52"/>
    </row>
    <row r="18" spans="1:22" s="53" customFormat="1" ht="88" thickBot="1">
      <c r="A18" s="46" t="s">
        <v>43</v>
      </c>
      <c r="B18" s="2" t="s">
        <v>129</v>
      </c>
      <c r="C18" s="4" t="s">
        <v>144</v>
      </c>
      <c r="D18" s="57" t="s">
        <v>145</v>
      </c>
      <c r="E18" s="71" t="s">
        <v>139</v>
      </c>
      <c r="F18" s="48" t="s">
        <v>47</v>
      </c>
      <c r="G18" s="48" t="s">
        <v>48</v>
      </c>
      <c r="H18" s="48" t="s">
        <v>132</v>
      </c>
      <c r="I18" s="12" t="s">
        <v>50</v>
      </c>
      <c r="J18" s="55" t="s">
        <v>140</v>
      </c>
      <c r="K18" s="57" t="s">
        <v>141</v>
      </c>
      <c r="L18" s="57" t="s">
        <v>142</v>
      </c>
      <c r="M18" s="4" t="s">
        <v>135</v>
      </c>
      <c r="N18" s="49">
        <v>45042</v>
      </c>
      <c r="O18" s="57">
        <v>2023</v>
      </c>
      <c r="P18" s="4">
        <v>2026</v>
      </c>
      <c r="Q18" s="50">
        <v>48254.59</v>
      </c>
      <c r="R18" s="4"/>
      <c r="S18" s="4" t="s">
        <v>146</v>
      </c>
      <c r="T18" s="51"/>
      <c r="U18" s="52" t="s">
        <v>12</v>
      </c>
      <c r="V18" s="52"/>
    </row>
    <row r="19" spans="1:22" s="53" customFormat="1" ht="250.5" thickBot="1">
      <c r="A19" s="46" t="s">
        <v>43</v>
      </c>
      <c r="B19" s="2" t="s">
        <v>129</v>
      </c>
      <c r="C19" s="4" t="s">
        <v>147</v>
      </c>
      <c r="D19" s="57" t="s">
        <v>138</v>
      </c>
      <c r="E19" s="71" t="s">
        <v>148</v>
      </c>
      <c r="F19" s="48" t="s">
        <v>47</v>
      </c>
      <c r="G19" s="48" t="s">
        <v>48</v>
      </c>
      <c r="H19" s="48" t="s">
        <v>132</v>
      </c>
      <c r="I19" s="12" t="s">
        <v>50</v>
      </c>
      <c r="J19" s="55" t="s">
        <v>140</v>
      </c>
      <c r="K19" s="57" t="s">
        <v>141</v>
      </c>
      <c r="L19" s="57" t="s">
        <v>142</v>
      </c>
      <c r="M19" s="4" t="s">
        <v>135</v>
      </c>
      <c r="N19" s="49">
        <v>45461</v>
      </c>
      <c r="O19" s="57">
        <v>2024</v>
      </c>
      <c r="P19" s="4">
        <v>2027</v>
      </c>
      <c r="Q19" s="50">
        <v>10000</v>
      </c>
      <c r="R19" s="4"/>
      <c r="S19" s="4" t="s">
        <v>149</v>
      </c>
      <c r="T19" s="51"/>
      <c r="U19" s="52" t="s">
        <v>12</v>
      </c>
      <c r="V19" s="52"/>
    </row>
    <row r="20" spans="1:22" s="53" customFormat="1" ht="68.25" customHeight="1" thickBot="1">
      <c r="A20" s="46" t="s">
        <v>43</v>
      </c>
      <c r="B20" s="2" t="s">
        <v>150</v>
      </c>
      <c r="C20" s="4" t="s">
        <v>151</v>
      </c>
      <c r="D20" s="57" t="s">
        <v>152</v>
      </c>
      <c r="E20" s="57">
        <v>22420086</v>
      </c>
      <c r="F20" s="72" t="s">
        <v>47</v>
      </c>
      <c r="G20" s="48" t="s">
        <v>48</v>
      </c>
      <c r="H20" s="48" t="s">
        <v>153</v>
      </c>
      <c r="I20" s="12" t="s">
        <v>50</v>
      </c>
      <c r="J20" s="4"/>
      <c r="K20" s="4" t="s">
        <v>154</v>
      </c>
      <c r="L20" s="4" t="s">
        <v>99</v>
      </c>
      <c r="M20" s="4">
        <v>36060356</v>
      </c>
      <c r="N20" s="49">
        <v>45555</v>
      </c>
      <c r="O20" s="4">
        <v>2024</v>
      </c>
      <c r="P20" s="4">
        <v>2025</v>
      </c>
      <c r="Q20" s="50">
        <v>22718</v>
      </c>
      <c r="R20" s="4"/>
      <c r="S20" s="4" t="s">
        <v>155</v>
      </c>
      <c r="T20" s="51"/>
      <c r="U20" s="52" t="s">
        <v>12</v>
      </c>
      <c r="V20" s="52"/>
    </row>
    <row r="21" spans="1:22" s="53" customFormat="1" ht="138" thickBot="1">
      <c r="A21" s="46" t="s">
        <v>43</v>
      </c>
      <c r="B21" s="2" t="s">
        <v>156</v>
      </c>
      <c r="C21" s="4" t="s">
        <v>157</v>
      </c>
      <c r="D21" s="4"/>
      <c r="E21" s="4">
        <v>22310006</v>
      </c>
      <c r="F21" s="48" t="s">
        <v>47</v>
      </c>
      <c r="G21" s="48" t="s">
        <v>48</v>
      </c>
      <c r="H21" s="48" t="s">
        <v>158</v>
      </c>
      <c r="I21" s="12" t="s">
        <v>50</v>
      </c>
      <c r="J21" s="4" t="s">
        <v>159</v>
      </c>
      <c r="K21" s="4" t="s">
        <v>160</v>
      </c>
      <c r="L21" s="4" t="s">
        <v>100</v>
      </c>
      <c r="M21" s="4"/>
      <c r="N21" s="73">
        <v>373757</v>
      </c>
      <c r="O21" s="4">
        <v>2023</v>
      </c>
      <c r="P21" s="4">
        <v>2024</v>
      </c>
      <c r="Q21" s="74">
        <v>599</v>
      </c>
      <c r="R21" s="4" t="s">
        <v>161</v>
      </c>
      <c r="S21" s="4" t="s">
        <v>162</v>
      </c>
      <c r="T21" s="51"/>
      <c r="U21" s="52" t="s">
        <v>12</v>
      </c>
      <c r="V21" s="52"/>
    </row>
    <row r="22" spans="1:22" s="53" customFormat="1" ht="225.5" thickBot="1">
      <c r="A22" s="46" t="s">
        <v>43</v>
      </c>
      <c r="B22" s="2" t="s">
        <v>156</v>
      </c>
      <c r="C22" s="4" t="s">
        <v>163</v>
      </c>
      <c r="D22" s="4" t="s">
        <v>164</v>
      </c>
      <c r="E22" s="5" t="s">
        <v>165</v>
      </c>
      <c r="F22" s="48" t="s">
        <v>47</v>
      </c>
      <c r="G22" s="48" t="s">
        <v>48</v>
      </c>
      <c r="H22" s="48" t="s">
        <v>49</v>
      </c>
      <c r="I22" s="12" t="s">
        <v>50</v>
      </c>
      <c r="J22" s="4" t="s">
        <v>166</v>
      </c>
      <c r="K22" s="4" t="s">
        <v>167</v>
      </c>
      <c r="L22" s="4" t="s">
        <v>168</v>
      </c>
      <c r="M22" s="4"/>
      <c r="N22" s="49">
        <v>45309</v>
      </c>
      <c r="O22" s="4">
        <v>2022</v>
      </c>
      <c r="P22" s="5" t="s">
        <v>169</v>
      </c>
      <c r="Q22" s="50">
        <v>20240</v>
      </c>
      <c r="R22" s="4" t="s">
        <v>170</v>
      </c>
      <c r="S22" s="4" t="s">
        <v>171</v>
      </c>
      <c r="T22" s="51"/>
      <c r="U22" s="52" t="s">
        <v>12</v>
      </c>
      <c r="V22" s="52"/>
    </row>
    <row r="23" spans="1:22" s="9" customFormat="1" ht="265.14999999999998" customHeight="1" thickBot="1">
      <c r="A23" s="1" t="s">
        <v>172</v>
      </c>
      <c r="B23" s="2" t="s">
        <v>173</v>
      </c>
      <c r="C23" s="3" t="s">
        <v>174</v>
      </c>
      <c r="D23" s="4" t="s">
        <v>175</v>
      </c>
      <c r="E23" s="4" t="s">
        <v>176</v>
      </c>
      <c r="F23" s="75" t="s">
        <v>47</v>
      </c>
      <c r="G23" s="75" t="s">
        <v>177</v>
      </c>
      <c r="H23" s="75" t="s">
        <v>178</v>
      </c>
      <c r="I23" s="12" t="s">
        <v>178</v>
      </c>
      <c r="J23" s="55" t="s">
        <v>179</v>
      </c>
      <c r="K23" s="4" t="s">
        <v>180</v>
      </c>
      <c r="L23" s="4" t="s">
        <v>181</v>
      </c>
      <c r="M23" s="76">
        <v>90001800413</v>
      </c>
      <c r="N23" s="10">
        <v>44571</v>
      </c>
      <c r="O23" s="5">
        <v>2021</v>
      </c>
      <c r="P23" s="5">
        <v>2024</v>
      </c>
      <c r="Q23" s="6">
        <v>4435</v>
      </c>
      <c r="R23" s="4"/>
      <c r="S23" s="4" t="s">
        <v>182</v>
      </c>
      <c r="T23" s="14" t="s">
        <v>183</v>
      </c>
      <c r="U23" s="8" t="s">
        <v>12</v>
      </c>
      <c r="V23" s="8"/>
    </row>
    <row r="24" spans="1:22" s="9" customFormat="1" ht="150.5" thickBot="1">
      <c r="A24" s="1" t="s">
        <v>172</v>
      </c>
      <c r="B24" s="2" t="s">
        <v>184</v>
      </c>
      <c r="C24" s="77" t="s">
        <v>185</v>
      </c>
      <c r="D24" s="78" t="s">
        <v>186</v>
      </c>
      <c r="E24" s="78" t="s">
        <v>187</v>
      </c>
      <c r="F24" s="75" t="s">
        <v>47</v>
      </c>
      <c r="G24" s="75" t="s">
        <v>177</v>
      </c>
      <c r="H24" s="75" t="s">
        <v>178</v>
      </c>
      <c r="I24" s="12" t="s">
        <v>178</v>
      </c>
      <c r="J24" s="79" t="s">
        <v>188</v>
      </c>
      <c r="K24" s="4" t="s">
        <v>189</v>
      </c>
      <c r="L24" s="4" t="s">
        <v>190</v>
      </c>
      <c r="M24" s="76" t="s">
        <v>191</v>
      </c>
      <c r="N24" s="80">
        <v>45292</v>
      </c>
      <c r="O24" s="81">
        <v>2024</v>
      </c>
      <c r="P24" s="81">
        <v>2026</v>
      </c>
      <c r="Q24" s="82">
        <v>40000</v>
      </c>
      <c r="R24" s="83" t="s">
        <v>192</v>
      </c>
      <c r="S24" s="4" t="s">
        <v>193</v>
      </c>
      <c r="T24" s="14"/>
      <c r="U24" s="8" t="s">
        <v>12</v>
      </c>
      <c r="V24" s="8"/>
    </row>
    <row r="25" spans="1:22" s="9" customFormat="1" ht="90.75" customHeight="1" thickBot="1">
      <c r="A25" s="1" t="s">
        <v>172</v>
      </c>
      <c r="B25" s="2" t="s">
        <v>184</v>
      </c>
      <c r="C25" s="78" t="s">
        <v>194</v>
      </c>
      <c r="D25" s="78" t="s">
        <v>195</v>
      </c>
      <c r="E25" s="78" t="s">
        <v>196</v>
      </c>
      <c r="F25" s="75" t="s">
        <v>197</v>
      </c>
      <c r="G25" s="75" t="s">
        <v>198</v>
      </c>
      <c r="H25" s="75" t="s">
        <v>199</v>
      </c>
      <c r="I25" s="12" t="s">
        <v>200</v>
      </c>
      <c r="J25" s="84" t="s">
        <v>188</v>
      </c>
      <c r="K25" s="4" t="s">
        <v>189</v>
      </c>
      <c r="L25" s="4" t="s">
        <v>190</v>
      </c>
      <c r="M25" s="4" t="s">
        <v>191</v>
      </c>
      <c r="N25" s="80">
        <v>45292</v>
      </c>
      <c r="O25" s="81">
        <v>2024</v>
      </c>
      <c r="P25" s="81">
        <v>2026</v>
      </c>
      <c r="Q25" s="82">
        <v>30000</v>
      </c>
      <c r="R25" s="83" t="s">
        <v>201</v>
      </c>
      <c r="S25" s="4" t="s">
        <v>202</v>
      </c>
      <c r="T25" s="14"/>
      <c r="U25" s="8" t="s">
        <v>12</v>
      </c>
      <c r="V25" s="8"/>
    </row>
    <row r="26" spans="1:22" s="9" customFormat="1" ht="175.5" thickBot="1">
      <c r="A26" s="1" t="s">
        <v>172</v>
      </c>
      <c r="B26" s="2" t="s">
        <v>184</v>
      </c>
      <c r="C26" s="78" t="s">
        <v>203</v>
      </c>
      <c r="D26" s="78" t="s">
        <v>204</v>
      </c>
      <c r="E26" s="78" t="s">
        <v>205</v>
      </c>
      <c r="F26" s="75" t="s">
        <v>197</v>
      </c>
      <c r="G26" s="75" t="s">
        <v>198</v>
      </c>
      <c r="H26" s="75" t="s">
        <v>199</v>
      </c>
      <c r="I26" s="12" t="s">
        <v>200</v>
      </c>
      <c r="J26" s="84" t="s">
        <v>188</v>
      </c>
      <c r="K26" s="4" t="s">
        <v>189</v>
      </c>
      <c r="L26" s="4" t="s">
        <v>190</v>
      </c>
      <c r="M26" s="4" t="s">
        <v>191</v>
      </c>
      <c r="N26" s="80">
        <v>45292</v>
      </c>
      <c r="O26" s="81">
        <v>2024</v>
      </c>
      <c r="P26" s="81">
        <v>2026</v>
      </c>
      <c r="Q26" s="82">
        <v>40000</v>
      </c>
      <c r="R26" s="83" t="s">
        <v>206</v>
      </c>
      <c r="S26" s="4" t="s">
        <v>207</v>
      </c>
      <c r="T26" s="14"/>
      <c r="U26" s="8" t="s">
        <v>12</v>
      </c>
      <c r="V26" s="8"/>
    </row>
    <row r="27" spans="1:22" s="9" customFormat="1" ht="363" thickBot="1">
      <c r="A27" s="1" t="s">
        <v>172</v>
      </c>
      <c r="B27" s="2" t="s">
        <v>184</v>
      </c>
      <c r="C27" s="78" t="s">
        <v>208</v>
      </c>
      <c r="D27" s="78" t="s">
        <v>209</v>
      </c>
      <c r="E27" s="78" t="s">
        <v>210</v>
      </c>
      <c r="F27" s="75" t="s">
        <v>47</v>
      </c>
      <c r="G27" s="75" t="s">
        <v>177</v>
      </c>
      <c r="H27" s="75" t="s">
        <v>178</v>
      </c>
      <c r="I27" s="12" t="s">
        <v>178</v>
      </c>
      <c r="J27" s="84" t="s">
        <v>188</v>
      </c>
      <c r="K27" s="4" t="s">
        <v>189</v>
      </c>
      <c r="L27" s="4" t="s">
        <v>190</v>
      </c>
      <c r="M27" s="4" t="s">
        <v>191</v>
      </c>
      <c r="N27" s="80">
        <v>45555</v>
      </c>
      <c r="O27" s="81">
        <v>2024</v>
      </c>
      <c r="P27" s="81">
        <v>2027</v>
      </c>
      <c r="Q27" s="82">
        <v>6500</v>
      </c>
      <c r="R27" s="83" t="s">
        <v>211</v>
      </c>
      <c r="S27" s="4" t="s">
        <v>212</v>
      </c>
      <c r="T27" s="14"/>
      <c r="U27" s="8" t="s">
        <v>12</v>
      </c>
      <c r="V27" s="8"/>
    </row>
    <row r="28" spans="1:22" s="9" customFormat="1" ht="288" thickBot="1">
      <c r="A28" s="1" t="s">
        <v>172</v>
      </c>
      <c r="B28" s="2" t="s">
        <v>184</v>
      </c>
      <c r="C28" s="78" t="s">
        <v>213</v>
      </c>
      <c r="D28" s="78" t="s">
        <v>214</v>
      </c>
      <c r="E28" s="78" t="s">
        <v>215</v>
      </c>
      <c r="F28" s="75" t="s">
        <v>47</v>
      </c>
      <c r="G28" s="75" t="s">
        <v>177</v>
      </c>
      <c r="H28" s="75" t="s">
        <v>178</v>
      </c>
      <c r="I28" s="12" t="s">
        <v>178</v>
      </c>
      <c r="J28" s="84" t="s">
        <v>188</v>
      </c>
      <c r="K28" s="4" t="s">
        <v>189</v>
      </c>
      <c r="L28" s="4" t="s">
        <v>190</v>
      </c>
      <c r="M28" s="4" t="s">
        <v>191</v>
      </c>
      <c r="N28" s="80">
        <v>45555</v>
      </c>
      <c r="O28" s="81">
        <v>2024</v>
      </c>
      <c r="P28" s="81">
        <v>2027</v>
      </c>
      <c r="Q28" s="82">
        <v>36600</v>
      </c>
      <c r="R28" s="83" t="s">
        <v>216</v>
      </c>
      <c r="S28" s="4" t="s">
        <v>217</v>
      </c>
      <c r="T28" s="14"/>
      <c r="U28" s="8" t="s">
        <v>12</v>
      </c>
      <c r="V28" s="8"/>
    </row>
    <row r="29" spans="1:22" s="9" customFormat="1" ht="313" thickBot="1">
      <c r="A29" s="1" t="s">
        <v>172</v>
      </c>
      <c r="B29" s="2" t="s">
        <v>184</v>
      </c>
      <c r="C29" s="78" t="s">
        <v>218</v>
      </c>
      <c r="D29" s="78" t="s">
        <v>186</v>
      </c>
      <c r="E29" s="78" t="s">
        <v>219</v>
      </c>
      <c r="F29" s="75" t="s">
        <v>47</v>
      </c>
      <c r="G29" s="75" t="s">
        <v>177</v>
      </c>
      <c r="H29" s="75" t="s">
        <v>178</v>
      </c>
      <c r="I29" s="12" t="s">
        <v>178</v>
      </c>
      <c r="J29" s="84" t="s">
        <v>188</v>
      </c>
      <c r="K29" s="4" t="s">
        <v>189</v>
      </c>
      <c r="L29" s="4" t="s">
        <v>190</v>
      </c>
      <c r="M29" s="4" t="s">
        <v>191</v>
      </c>
      <c r="N29" s="80">
        <v>45555</v>
      </c>
      <c r="O29" s="81">
        <v>2024</v>
      </c>
      <c r="P29" s="81">
        <v>2027</v>
      </c>
      <c r="Q29" s="82">
        <v>3200</v>
      </c>
      <c r="R29" s="83" t="s">
        <v>220</v>
      </c>
      <c r="S29" s="4" t="s">
        <v>221</v>
      </c>
      <c r="T29" s="14"/>
      <c r="U29" s="8" t="s">
        <v>12</v>
      </c>
      <c r="V29" s="8"/>
    </row>
    <row r="30" spans="1:22" s="9" customFormat="1" ht="67.5" customHeight="1" thickBot="1">
      <c r="A30" s="1" t="s">
        <v>172</v>
      </c>
      <c r="B30" s="2" t="s">
        <v>184</v>
      </c>
      <c r="C30" s="85" t="s">
        <v>222</v>
      </c>
      <c r="D30" s="86" t="s">
        <v>223</v>
      </c>
      <c r="E30" s="86" t="s">
        <v>224</v>
      </c>
      <c r="F30" s="75" t="s">
        <v>197</v>
      </c>
      <c r="G30" s="75" t="s">
        <v>198</v>
      </c>
      <c r="H30" s="75" t="s">
        <v>199</v>
      </c>
      <c r="I30" s="12" t="s">
        <v>200</v>
      </c>
      <c r="J30" s="55" t="s">
        <v>225</v>
      </c>
      <c r="K30" s="4" t="s">
        <v>226</v>
      </c>
      <c r="L30" s="4" t="s">
        <v>227</v>
      </c>
      <c r="M30" s="4" t="s">
        <v>228</v>
      </c>
      <c r="N30" s="80">
        <v>45625</v>
      </c>
      <c r="O30" s="81">
        <v>2024</v>
      </c>
      <c r="P30" s="81">
        <v>2026</v>
      </c>
      <c r="Q30" s="82">
        <v>5000</v>
      </c>
      <c r="R30" s="87" t="s">
        <v>229</v>
      </c>
      <c r="S30" s="4" t="s">
        <v>230</v>
      </c>
      <c r="T30" s="4" t="s">
        <v>231</v>
      </c>
      <c r="U30" s="8" t="s">
        <v>12</v>
      </c>
      <c r="V30" s="8"/>
    </row>
    <row r="31" spans="1:22" s="100" customFormat="1" ht="408.75" customHeight="1" thickBot="1">
      <c r="A31" s="88" t="s">
        <v>232</v>
      </c>
      <c r="B31" s="89" t="s">
        <v>233</v>
      </c>
      <c r="C31" s="90" t="s">
        <v>234</v>
      </c>
      <c r="D31" s="91" t="s">
        <v>235</v>
      </c>
      <c r="E31" s="91" t="s">
        <v>236</v>
      </c>
      <c r="F31" s="92" t="s">
        <v>47</v>
      </c>
      <c r="G31" s="92" t="s">
        <v>48</v>
      </c>
      <c r="H31" s="93" t="s">
        <v>132</v>
      </c>
      <c r="I31" s="94" t="s">
        <v>50</v>
      </c>
      <c r="J31" s="91" t="s">
        <v>237</v>
      </c>
      <c r="K31" s="91" t="s">
        <v>238</v>
      </c>
      <c r="L31" s="91" t="s">
        <v>239</v>
      </c>
      <c r="M31" s="91">
        <v>31819494</v>
      </c>
      <c r="N31" s="95">
        <v>44776</v>
      </c>
      <c r="O31" s="91">
        <v>2022</v>
      </c>
      <c r="P31" s="91">
        <v>2024</v>
      </c>
      <c r="Q31" s="96">
        <v>161001</v>
      </c>
      <c r="R31" s="91"/>
      <c r="S31" s="97" t="s">
        <v>240</v>
      </c>
      <c r="T31" s="98"/>
      <c r="U31" s="99" t="s">
        <v>8</v>
      </c>
      <c r="V31" s="99" t="s">
        <v>241</v>
      </c>
    </row>
    <row r="32" spans="1:22" s="9" customFormat="1" ht="123" thickBot="1">
      <c r="A32" s="88" t="s">
        <v>232</v>
      </c>
      <c r="B32" s="89" t="s">
        <v>242</v>
      </c>
      <c r="C32" s="91" t="s">
        <v>243</v>
      </c>
      <c r="D32" s="91" t="s">
        <v>244</v>
      </c>
      <c r="E32" s="94" t="s">
        <v>245</v>
      </c>
      <c r="F32" s="101" t="s">
        <v>246</v>
      </c>
      <c r="G32" s="101" t="s">
        <v>247</v>
      </c>
      <c r="H32" s="101" t="s">
        <v>248</v>
      </c>
      <c r="I32" s="102" t="s">
        <v>249</v>
      </c>
      <c r="J32" s="91" t="s">
        <v>250</v>
      </c>
      <c r="K32" s="91" t="s">
        <v>251</v>
      </c>
      <c r="L32" s="91" t="s">
        <v>252</v>
      </c>
      <c r="M32" s="103">
        <v>30778867</v>
      </c>
      <c r="N32" s="95">
        <v>44835</v>
      </c>
      <c r="O32" s="91">
        <v>2022</v>
      </c>
      <c r="P32" s="91">
        <v>2025</v>
      </c>
      <c r="Q32" s="104">
        <v>7795</v>
      </c>
      <c r="R32" s="91"/>
      <c r="S32" s="91" t="s">
        <v>253</v>
      </c>
      <c r="T32" s="14"/>
      <c r="U32" s="8" t="s">
        <v>12</v>
      </c>
      <c r="V32" s="7"/>
    </row>
    <row r="33" spans="1:22" s="9" customFormat="1" ht="368" thickBot="1">
      <c r="A33" s="88" t="s">
        <v>232</v>
      </c>
      <c r="B33" s="89" t="s">
        <v>254</v>
      </c>
      <c r="C33" s="91" t="s">
        <v>255</v>
      </c>
      <c r="D33" s="91" t="s">
        <v>256</v>
      </c>
      <c r="E33" s="91" t="s">
        <v>257</v>
      </c>
      <c r="F33" s="92" t="s">
        <v>47</v>
      </c>
      <c r="G33" s="92" t="s">
        <v>258</v>
      </c>
      <c r="H33" s="92" t="s">
        <v>42</v>
      </c>
      <c r="I33" s="94" t="s">
        <v>42</v>
      </c>
      <c r="J33" s="91" t="s">
        <v>168</v>
      </c>
      <c r="K33" s="91" t="s">
        <v>259</v>
      </c>
      <c r="L33" s="91" t="s">
        <v>168</v>
      </c>
      <c r="M33" s="91" t="s">
        <v>260</v>
      </c>
      <c r="N33" s="91">
        <v>2021</v>
      </c>
      <c r="O33" s="91">
        <v>2021</v>
      </c>
      <c r="P33" s="91">
        <v>2023</v>
      </c>
      <c r="Q33" s="96">
        <v>57180.800000000003</v>
      </c>
      <c r="R33" s="91"/>
      <c r="S33" s="91" t="s">
        <v>261</v>
      </c>
      <c r="T33" s="14"/>
      <c r="U33" s="8" t="s">
        <v>12</v>
      </c>
      <c r="V33" s="7"/>
    </row>
    <row r="34" spans="1:22" s="9" customFormat="1" ht="84" customHeight="1">
      <c r="A34" s="1" t="s">
        <v>262</v>
      </c>
      <c r="B34" s="2" t="s">
        <v>263</v>
      </c>
      <c r="C34" s="3" t="s">
        <v>264</v>
      </c>
      <c r="D34" s="4" t="s">
        <v>265</v>
      </c>
      <c r="E34" s="4" t="s">
        <v>266</v>
      </c>
      <c r="F34" s="105" t="s">
        <v>267</v>
      </c>
      <c r="G34" s="105" t="s">
        <v>268</v>
      </c>
      <c r="H34" s="105" t="s">
        <v>269</v>
      </c>
      <c r="I34" s="4" t="s">
        <v>270</v>
      </c>
      <c r="J34" s="4" t="s">
        <v>271</v>
      </c>
      <c r="K34" s="4" t="s">
        <v>180</v>
      </c>
      <c r="L34" s="4" t="s">
        <v>272</v>
      </c>
      <c r="M34" s="5"/>
      <c r="N34" s="10">
        <v>45320</v>
      </c>
      <c r="O34" s="5">
        <v>2023</v>
      </c>
      <c r="P34" s="5">
        <v>2025</v>
      </c>
      <c r="Q34" s="6">
        <v>31570.03</v>
      </c>
      <c r="R34" s="4"/>
      <c r="S34" s="59" t="s">
        <v>273</v>
      </c>
      <c r="T34" s="14"/>
      <c r="U34" s="8" t="s">
        <v>8</v>
      </c>
      <c r="V34" s="8"/>
    </row>
    <row r="35" spans="1:22" s="9" customFormat="1" ht="180" customHeight="1">
      <c r="A35" s="1" t="s">
        <v>262</v>
      </c>
      <c r="B35" s="2" t="s">
        <v>274</v>
      </c>
      <c r="C35" s="3" t="s">
        <v>275</v>
      </c>
      <c r="D35" s="4" t="s">
        <v>276</v>
      </c>
      <c r="E35" s="4">
        <v>863039</v>
      </c>
      <c r="F35" s="105" t="s">
        <v>47</v>
      </c>
      <c r="G35" s="105" t="s">
        <v>48</v>
      </c>
      <c r="H35" s="105" t="s">
        <v>132</v>
      </c>
      <c r="I35" s="4" t="s">
        <v>50</v>
      </c>
      <c r="J35" s="4" t="s">
        <v>277</v>
      </c>
      <c r="K35" s="4" t="s">
        <v>278</v>
      </c>
      <c r="L35" s="4" t="s">
        <v>279</v>
      </c>
      <c r="M35" s="5">
        <v>934013680</v>
      </c>
      <c r="N35" s="10">
        <v>43831</v>
      </c>
      <c r="O35" s="5">
        <v>2020</v>
      </c>
      <c r="P35" s="5">
        <v>2024</v>
      </c>
      <c r="Q35" s="6">
        <v>3000</v>
      </c>
      <c r="R35" s="4"/>
      <c r="S35" s="4" t="s">
        <v>280</v>
      </c>
      <c r="T35" s="14"/>
      <c r="U35" s="8" t="s">
        <v>12</v>
      </c>
      <c r="V35" s="8"/>
    </row>
    <row r="36" spans="1:22" s="9" customFormat="1" ht="131.25" customHeight="1">
      <c r="A36" s="1" t="s">
        <v>262</v>
      </c>
      <c r="B36" s="2" t="s">
        <v>274</v>
      </c>
      <c r="C36" s="3" t="s">
        <v>281</v>
      </c>
      <c r="D36" s="4" t="s">
        <v>282</v>
      </c>
      <c r="E36" s="4">
        <v>101005259</v>
      </c>
      <c r="F36" s="105" t="s">
        <v>47</v>
      </c>
      <c r="G36" s="105" t="s">
        <v>48</v>
      </c>
      <c r="H36" s="105" t="s">
        <v>132</v>
      </c>
      <c r="I36" s="4" t="s">
        <v>50</v>
      </c>
      <c r="J36" s="55" t="s">
        <v>283</v>
      </c>
      <c r="K36" s="4" t="s">
        <v>278</v>
      </c>
      <c r="L36" s="4" t="s">
        <v>284</v>
      </c>
      <c r="M36" s="5" t="s">
        <v>285</v>
      </c>
      <c r="N36" s="10">
        <v>44273</v>
      </c>
      <c r="O36" s="5">
        <v>2021</v>
      </c>
      <c r="P36" s="5">
        <v>2025</v>
      </c>
      <c r="Q36" s="6">
        <v>88607.47</v>
      </c>
      <c r="R36" s="4"/>
      <c r="S36" s="4" t="s">
        <v>286</v>
      </c>
      <c r="T36" s="14"/>
      <c r="U36" s="8" t="s">
        <v>12</v>
      </c>
      <c r="V36" s="8"/>
    </row>
    <row r="37" spans="1:22" s="9" customFormat="1" ht="126" customHeight="1">
      <c r="A37" s="1" t="s">
        <v>262</v>
      </c>
      <c r="B37" s="2" t="s">
        <v>274</v>
      </c>
      <c r="C37" s="3" t="s">
        <v>287</v>
      </c>
      <c r="D37" s="4" t="s">
        <v>288</v>
      </c>
      <c r="E37" s="4">
        <v>101081307</v>
      </c>
      <c r="F37" s="105" t="s">
        <v>47</v>
      </c>
      <c r="G37" s="105" t="s">
        <v>48</v>
      </c>
      <c r="H37" s="105" t="s">
        <v>132</v>
      </c>
      <c r="I37" s="4" t="s">
        <v>50</v>
      </c>
      <c r="J37" s="55" t="s">
        <v>289</v>
      </c>
      <c r="K37" s="4" t="s">
        <v>290</v>
      </c>
      <c r="L37" s="4" t="s">
        <v>291</v>
      </c>
      <c r="M37" s="4"/>
      <c r="N37" s="10">
        <v>45106</v>
      </c>
      <c r="O37" s="5">
        <v>2023</v>
      </c>
      <c r="P37" s="5">
        <v>2027</v>
      </c>
      <c r="Q37" s="6">
        <v>44705.25</v>
      </c>
      <c r="R37" s="4" t="s">
        <v>292</v>
      </c>
      <c r="S37" s="4" t="s">
        <v>293</v>
      </c>
      <c r="T37" s="14"/>
      <c r="U37" s="8" t="s">
        <v>12</v>
      </c>
      <c r="V37" s="8"/>
    </row>
    <row r="38" spans="1:22" s="9" customFormat="1" ht="233.25" customHeight="1">
      <c r="A38" s="1" t="s">
        <v>262</v>
      </c>
      <c r="B38" s="2" t="s">
        <v>274</v>
      </c>
      <c r="C38" s="3" t="s">
        <v>294</v>
      </c>
      <c r="D38" s="4" t="s">
        <v>295</v>
      </c>
      <c r="E38" s="4">
        <v>101086522</v>
      </c>
      <c r="F38" s="105" t="s">
        <v>47</v>
      </c>
      <c r="G38" s="105" t="s">
        <v>48</v>
      </c>
      <c r="H38" s="105" t="s">
        <v>132</v>
      </c>
      <c r="I38" s="4" t="s">
        <v>50</v>
      </c>
      <c r="J38" s="55" t="s">
        <v>296</v>
      </c>
      <c r="K38" s="4" t="s">
        <v>290</v>
      </c>
      <c r="L38" s="4" t="s">
        <v>297</v>
      </c>
      <c r="M38" s="4"/>
      <c r="N38" s="10">
        <v>44607</v>
      </c>
      <c r="O38" s="5">
        <v>2021</v>
      </c>
      <c r="P38" s="5">
        <v>2027</v>
      </c>
      <c r="Q38" s="6">
        <v>111058.61</v>
      </c>
      <c r="R38" s="4"/>
      <c r="S38" s="4" t="s">
        <v>298</v>
      </c>
      <c r="T38" s="14"/>
      <c r="U38" s="8" t="s">
        <v>12</v>
      </c>
      <c r="V38" s="8"/>
    </row>
    <row r="39" spans="1:22" s="9" customFormat="1" ht="360" customHeight="1">
      <c r="A39" s="1" t="s">
        <v>262</v>
      </c>
      <c r="B39" s="2" t="s">
        <v>274</v>
      </c>
      <c r="C39" s="3" t="s">
        <v>299</v>
      </c>
      <c r="D39" s="4" t="s">
        <v>295</v>
      </c>
      <c r="E39" s="4">
        <v>101136611</v>
      </c>
      <c r="F39" s="105" t="s">
        <v>47</v>
      </c>
      <c r="G39" s="105" t="s">
        <v>48</v>
      </c>
      <c r="H39" s="105" t="s">
        <v>132</v>
      </c>
      <c r="I39" s="4" t="s">
        <v>50</v>
      </c>
      <c r="J39" s="55" t="s">
        <v>300</v>
      </c>
      <c r="K39" s="4" t="s">
        <v>290</v>
      </c>
      <c r="L39" s="4" t="s">
        <v>301</v>
      </c>
      <c r="M39" s="4"/>
      <c r="N39" s="10">
        <v>45352</v>
      </c>
      <c r="O39" s="5">
        <v>2024</v>
      </c>
      <c r="P39" s="5">
        <v>2028</v>
      </c>
      <c r="Q39" s="6">
        <v>148518.09</v>
      </c>
      <c r="R39" s="4"/>
      <c r="S39" s="4" t="s">
        <v>302</v>
      </c>
      <c r="T39" s="14"/>
      <c r="U39" s="8" t="s">
        <v>12</v>
      </c>
      <c r="V39" s="8"/>
    </row>
    <row r="40" spans="1:22" s="9" customFormat="1" ht="130.5">
      <c r="A40" s="1" t="s">
        <v>262</v>
      </c>
      <c r="B40" s="2" t="s">
        <v>303</v>
      </c>
      <c r="C40" s="3" t="s">
        <v>304</v>
      </c>
      <c r="D40" s="4" t="s">
        <v>305</v>
      </c>
      <c r="E40" s="4">
        <v>101086311</v>
      </c>
      <c r="F40" s="105" t="s">
        <v>267</v>
      </c>
      <c r="G40" s="105" t="s">
        <v>306</v>
      </c>
      <c r="H40" s="105" t="s">
        <v>306</v>
      </c>
      <c r="I40" s="4" t="s">
        <v>270</v>
      </c>
      <c r="J40" s="55" t="s">
        <v>307</v>
      </c>
      <c r="K40" s="4" t="s">
        <v>290</v>
      </c>
      <c r="L40" s="4" t="s">
        <v>308</v>
      </c>
      <c r="M40" s="4">
        <v>808974951</v>
      </c>
      <c r="N40" s="10">
        <v>44986</v>
      </c>
      <c r="O40" s="5">
        <v>2023</v>
      </c>
      <c r="P40" s="5">
        <v>2027</v>
      </c>
      <c r="Q40" s="6">
        <v>16743.75</v>
      </c>
      <c r="R40" s="4"/>
      <c r="S40" s="4" t="s">
        <v>309</v>
      </c>
      <c r="T40" s="14"/>
      <c r="U40" s="8" t="s">
        <v>12</v>
      </c>
      <c r="V40" s="8"/>
    </row>
    <row r="41" spans="1:22" s="9" customFormat="1" ht="168.75" customHeight="1">
      <c r="A41" s="1" t="s">
        <v>262</v>
      </c>
      <c r="B41" s="2" t="s">
        <v>303</v>
      </c>
      <c r="C41" s="3" t="s">
        <v>310</v>
      </c>
      <c r="D41" s="4" t="s">
        <v>305</v>
      </c>
      <c r="E41" s="4">
        <v>101136910</v>
      </c>
      <c r="F41" s="105" t="s">
        <v>267</v>
      </c>
      <c r="G41" s="105" t="s">
        <v>306</v>
      </c>
      <c r="H41" s="105" t="s">
        <v>306</v>
      </c>
      <c r="I41" s="4" t="s">
        <v>270</v>
      </c>
      <c r="J41" s="55" t="s">
        <v>311</v>
      </c>
      <c r="K41" s="4" t="s">
        <v>290</v>
      </c>
      <c r="L41" s="4" t="s">
        <v>312</v>
      </c>
      <c r="M41" s="4">
        <v>68407700</v>
      </c>
      <c r="N41" s="10">
        <v>45292</v>
      </c>
      <c r="O41" s="5">
        <v>2024</v>
      </c>
      <c r="P41" s="5">
        <v>2026</v>
      </c>
      <c r="Q41" s="6">
        <f>122845.31-16743.75</f>
        <v>106101.56</v>
      </c>
      <c r="R41" s="4"/>
      <c r="S41" s="4" t="s">
        <v>313</v>
      </c>
      <c r="T41" s="14"/>
      <c r="U41" s="8" t="s">
        <v>12</v>
      </c>
      <c r="V41" s="8"/>
    </row>
    <row r="42" spans="1:22" s="9" customFormat="1" ht="164.25" customHeight="1">
      <c r="A42" s="1" t="s">
        <v>262</v>
      </c>
      <c r="B42" s="2" t="s">
        <v>314</v>
      </c>
      <c r="C42" s="3" t="s">
        <v>315</v>
      </c>
      <c r="D42" s="4" t="s">
        <v>316</v>
      </c>
      <c r="E42" s="4" t="s">
        <v>317</v>
      </c>
      <c r="F42" s="105" t="s">
        <v>267</v>
      </c>
      <c r="G42" s="105" t="s">
        <v>318</v>
      </c>
      <c r="H42" s="105" t="s">
        <v>319</v>
      </c>
      <c r="I42" s="4" t="s">
        <v>270</v>
      </c>
      <c r="J42" s="55" t="s">
        <v>320</v>
      </c>
      <c r="K42" s="4" t="s">
        <v>180</v>
      </c>
      <c r="L42" s="4" t="s">
        <v>321</v>
      </c>
      <c r="M42" s="4">
        <v>31821596</v>
      </c>
      <c r="N42" s="10">
        <v>44075</v>
      </c>
      <c r="O42" s="5">
        <v>2020</v>
      </c>
      <c r="P42" s="5">
        <v>2023</v>
      </c>
      <c r="Q42" s="6">
        <f>48601-8616</f>
        <v>39985</v>
      </c>
      <c r="R42" s="4" t="s">
        <v>322</v>
      </c>
      <c r="S42" s="3" t="s">
        <v>323</v>
      </c>
      <c r="T42" s="14" t="s">
        <v>324</v>
      </c>
      <c r="U42" s="8" t="s">
        <v>12</v>
      </c>
      <c r="V42" s="8"/>
    </row>
    <row r="43" spans="1:22" s="9" customFormat="1" ht="267.75" customHeight="1">
      <c r="A43" s="1" t="s">
        <v>262</v>
      </c>
      <c r="B43" s="2" t="s">
        <v>314</v>
      </c>
      <c r="C43" s="3" t="s">
        <v>325</v>
      </c>
      <c r="D43" s="4" t="s">
        <v>326</v>
      </c>
      <c r="E43" s="5">
        <v>101082169</v>
      </c>
      <c r="F43" s="105" t="s">
        <v>267</v>
      </c>
      <c r="G43" s="105" t="s">
        <v>318</v>
      </c>
      <c r="H43" s="105" t="s">
        <v>327</v>
      </c>
      <c r="I43" s="4" t="s">
        <v>270</v>
      </c>
      <c r="J43" s="55" t="s">
        <v>328</v>
      </c>
      <c r="K43" s="4" t="s">
        <v>290</v>
      </c>
      <c r="L43" s="4" t="s">
        <v>329</v>
      </c>
      <c r="M43" s="4">
        <v>30778867</v>
      </c>
      <c r="N43" s="10">
        <v>45282</v>
      </c>
      <c r="O43" s="5">
        <v>2023</v>
      </c>
      <c r="P43" s="5">
        <v>2027</v>
      </c>
      <c r="Q43" s="6">
        <v>182362.5</v>
      </c>
      <c r="R43" s="4"/>
      <c r="S43" s="4" t="s">
        <v>330</v>
      </c>
      <c r="T43" s="14"/>
      <c r="U43" s="8" t="s">
        <v>12</v>
      </c>
      <c r="V43" s="8"/>
    </row>
    <row r="44" spans="1:22" s="9" customFormat="1" ht="159" customHeight="1">
      <c r="A44" s="1" t="s">
        <v>262</v>
      </c>
      <c r="B44" s="2" t="s">
        <v>314</v>
      </c>
      <c r="C44" s="3" t="s">
        <v>331</v>
      </c>
      <c r="D44" s="4" t="s">
        <v>332</v>
      </c>
      <c r="E44" s="5" t="s">
        <v>333</v>
      </c>
      <c r="F44" s="105" t="s">
        <v>267</v>
      </c>
      <c r="G44" s="105" t="s">
        <v>318</v>
      </c>
      <c r="H44" s="105" t="s">
        <v>334</v>
      </c>
      <c r="I44" s="4" t="s">
        <v>270</v>
      </c>
      <c r="J44" s="55" t="s">
        <v>335</v>
      </c>
      <c r="K44" s="4" t="s">
        <v>336</v>
      </c>
      <c r="L44" s="4" t="s">
        <v>321</v>
      </c>
      <c r="M44" s="4">
        <v>31821596</v>
      </c>
      <c r="N44" s="10">
        <v>45200</v>
      </c>
      <c r="O44" s="5">
        <v>2023</v>
      </c>
      <c r="P44" s="5">
        <v>2024</v>
      </c>
      <c r="Q44" s="6">
        <v>184.35</v>
      </c>
      <c r="R44" s="4"/>
      <c r="S44" s="106" t="s">
        <v>337</v>
      </c>
      <c r="T44" s="14"/>
      <c r="U44" s="8" t="s">
        <v>12</v>
      </c>
      <c r="V44" s="8"/>
    </row>
    <row r="45" spans="1:22" s="9" customFormat="1" ht="181.5" customHeight="1">
      <c r="A45" s="1" t="s">
        <v>262</v>
      </c>
      <c r="B45" s="2" t="s">
        <v>338</v>
      </c>
      <c r="C45" s="3" t="s">
        <v>339</v>
      </c>
      <c r="D45" s="4" t="s">
        <v>340</v>
      </c>
      <c r="E45" s="5" t="s">
        <v>341</v>
      </c>
      <c r="F45" s="105" t="s">
        <v>267</v>
      </c>
      <c r="G45" s="105" t="s">
        <v>318</v>
      </c>
      <c r="H45" s="105" t="s">
        <v>342</v>
      </c>
      <c r="I45" s="4" t="s">
        <v>270</v>
      </c>
      <c r="J45" s="4" t="s">
        <v>343</v>
      </c>
      <c r="K45" s="4" t="s">
        <v>344</v>
      </c>
      <c r="L45" s="4" t="s">
        <v>345</v>
      </c>
      <c r="M45" s="4" t="s">
        <v>346</v>
      </c>
      <c r="N45" s="10">
        <v>44361</v>
      </c>
      <c r="O45" s="5">
        <v>2021</v>
      </c>
      <c r="P45" s="5">
        <v>2023</v>
      </c>
      <c r="Q45" s="6">
        <v>24300</v>
      </c>
      <c r="R45" s="8" t="s">
        <v>347</v>
      </c>
      <c r="S45" s="4" t="s">
        <v>348</v>
      </c>
      <c r="T45" s="14" t="s">
        <v>349</v>
      </c>
      <c r="U45" s="8" t="s">
        <v>12</v>
      </c>
      <c r="V45" s="8"/>
    </row>
    <row r="46" spans="1:22" s="9" customFormat="1" ht="283.5" customHeight="1">
      <c r="A46" s="1" t="s">
        <v>262</v>
      </c>
      <c r="B46" s="2" t="s">
        <v>350</v>
      </c>
      <c r="C46" s="3" t="s">
        <v>351</v>
      </c>
      <c r="D46" s="4" t="s">
        <v>352</v>
      </c>
      <c r="E46" s="5">
        <v>869227</v>
      </c>
      <c r="F46" s="105" t="s">
        <v>47</v>
      </c>
      <c r="G46" s="105" t="s">
        <v>48</v>
      </c>
      <c r="H46" s="105" t="s">
        <v>158</v>
      </c>
      <c r="I46" s="4" t="s">
        <v>50</v>
      </c>
      <c r="J46" s="107" t="s">
        <v>353</v>
      </c>
      <c r="K46" s="4" t="s">
        <v>354</v>
      </c>
      <c r="L46" s="4" t="s">
        <v>355</v>
      </c>
      <c r="M46" s="5"/>
      <c r="N46" s="10">
        <v>43941</v>
      </c>
      <c r="O46" s="5">
        <v>2020</v>
      </c>
      <c r="P46" s="5">
        <v>2025</v>
      </c>
      <c r="Q46" s="6">
        <v>232133.86</v>
      </c>
      <c r="R46" s="4"/>
      <c r="S46" s="4" t="s">
        <v>356</v>
      </c>
      <c r="T46" s="14"/>
      <c r="U46" s="8" t="s">
        <v>12</v>
      </c>
      <c r="V46" s="8"/>
    </row>
    <row r="47" spans="1:22" s="9" customFormat="1" ht="256.5" customHeight="1">
      <c r="A47" s="1" t="s">
        <v>262</v>
      </c>
      <c r="B47" s="2" t="s">
        <v>357</v>
      </c>
      <c r="C47" s="3" t="s">
        <v>358</v>
      </c>
      <c r="D47" s="4" t="s">
        <v>340</v>
      </c>
      <c r="E47" s="5">
        <v>101113040</v>
      </c>
      <c r="F47" s="105" t="s">
        <v>267</v>
      </c>
      <c r="G47" s="105" t="s">
        <v>318</v>
      </c>
      <c r="H47" s="105" t="s">
        <v>359</v>
      </c>
      <c r="I47" s="4" t="s">
        <v>270</v>
      </c>
      <c r="J47" s="55" t="s">
        <v>360</v>
      </c>
      <c r="K47" s="4" t="s">
        <v>361</v>
      </c>
      <c r="L47" s="4" t="s">
        <v>362</v>
      </c>
      <c r="M47" s="4" t="s">
        <v>363</v>
      </c>
      <c r="N47" s="10">
        <v>45261</v>
      </c>
      <c r="O47" s="5">
        <v>2023</v>
      </c>
      <c r="P47" s="5">
        <v>2029</v>
      </c>
      <c r="Q47" s="6">
        <v>64802.5</v>
      </c>
      <c r="R47" s="4"/>
      <c r="S47" s="4" t="s">
        <v>364</v>
      </c>
      <c r="T47" s="14" t="s">
        <v>365</v>
      </c>
      <c r="U47" s="8" t="s">
        <v>12</v>
      </c>
      <c r="V47" s="8"/>
    </row>
    <row r="48" spans="1:22" s="9" customFormat="1" ht="142.5" customHeight="1">
      <c r="A48" s="1" t="s">
        <v>262</v>
      </c>
      <c r="B48" s="2" t="s">
        <v>366</v>
      </c>
      <c r="C48" s="3" t="s">
        <v>367</v>
      </c>
      <c r="D48" s="4" t="s">
        <v>288</v>
      </c>
      <c r="E48" s="5" t="s">
        <v>368</v>
      </c>
      <c r="F48" s="105" t="s">
        <v>267</v>
      </c>
      <c r="G48" s="105" t="s">
        <v>318</v>
      </c>
      <c r="H48" s="105" t="s">
        <v>369</v>
      </c>
      <c r="I48" s="4" t="s">
        <v>270</v>
      </c>
      <c r="J48" s="55" t="s">
        <v>370</v>
      </c>
      <c r="K48" s="4" t="s">
        <v>290</v>
      </c>
      <c r="L48" s="4" t="s">
        <v>371</v>
      </c>
      <c r="M48" s="57">
        <v>997218395</v>
      </c>
      <c r="N48" s="10">
        <v>44781</v>
      </c>
      <c r="O48" s="5">
        <v>2022</v>
      </c>
      <c r="P48" s="5">
        <v>2029</v>
      </c>
      <c r="Q48" s="6">
        <v>3053.76</v>
      </c>
      <c r="R48" s="4" t="s">
        <v>372</v>
      </c>
      <c r="S48" s="4" t="s">
        <v>373</v>
      </c>
      <c r="T48" s="14"/>
      <c r="U48" s="8" t="s">
        <v>12</v>
      </c>
      <c r="V48" s="8"/>
    </row>
    <row r="49" spans="1:22" s="9" customFormat="1" ht="78" customHeight="1">
      <c r="A49" s="1" t="s">
        <v>262</v>
      </c>
      <c r="B49" s="2" t="s">
        <v>366</v>
      </c>
      <c r="C49" s="3" t="s">
        <v>374</v>
      </c>
      <c r="D49" s="4" t="s">
        <v>375</v>
      </c>
      <c r="E49" s="5" t="s">
        <v>376</v>
      </c>
      <c r="F49" s="105" t="s">
        <v>47</v>
      </c>
      <c r="G49" s="105" t="s">
        <v>177</v>
      </c>
      <c r="H49" s="105" t="s">
        <v>377</v>
      </c>
      <c r="I49" s="4" t="s">
        <v>258</v>
      </c>
      <c r="J49" s="55" t="s">
        <v>378</v>
      </c>
      <c r="K49" s="4" t="s">
        <v>290</v>
      </c>
      <c r="L49" s="4" t="s">
        <v>379</v>
      </c>
      <c r="M49" s="57">
        <v>6750002236</v>
      </c>
      <c r="N49" s="10">
        <v>45292</v>
      </c>
      <c r="O49" s="5">
        <v>2024</v>
      </c>
      <c r="P49" s="5">
        <v>2024</v>
      </c>
      <c r="Q49" s="6">
        <v>1979</v>
      </c>
      <c r="R49" s="4"/>
      <c r="S49" s="14" t="s">
        <v>380</v>
      </c>
      <c r="T49" s="14"/>
      <c r="U49" s="8" t="s">
        <v>12</v>
      </c>
      <c r="V49" s="8"/>
    </row>
    <row r="50" spans="1:22" s="9" customFormat="1" ht="274.5" customHeight="1">
      <c r="A50" s="1" t="s">
        <v>262</v>
      </c>
      <c r="B50" s="2" t="s">
        <v>314</v>
      </c>
      <c r="C50" s="3" t="s">
        <v>381</v>
      </c>
      <c r="D50" s="4" t="s">
        <v>326</v>
      </c>
      <c r="E50" s="5" t="s">
        <v>382</v>
      </c>
      <c r="F50" s="105" t="s">
        <v>267</v>
      </c>
      <c r="G50" s="105" t="s">
        <v>318</v>
      </c>
      <c r="H50" s="105" t="s">
        <v>327</v>
      </c>
      <c r="I50" s="4" t="s">
        <v>270</v>
      </c>
      <c r="J50" s="55" t="s">
        <v>383</v>
      </c>
      <c r="K50" s="4" t="s">
        <v>384</v>
      </c>
      <c r="L50" s="4" t="s">
        <v>385</v>
      </c>
      <c r="M50" s="4">
        <v>42181810</v>
      </c>
      <c r="N50" s="10">
        <v>44613</v>
      </c>
      <c r="O50" s="5">
        <v>2022</v>
      </c>
      <c r="P50" s="5">
        <v>2024</v>
      </c>
      <c r="Q50" s="6">
        <f>338763.95-280065.11</f>
        <v>58698.840000000026</v>
      </c>
      <c r="R50" s="4"/>
      <c r="S50" s="4" t="s">
        <v>386</v>
      </c>
      <c r="T50" s="14"/>
      <c r="U50" s="8" t="s">
        <v>12</v>
      </c>
      <c r="V50" s="8"/>
    </row>
    <row r="51" spans="1:22" s="9" customFormat="1" ht="142.5" customHeight="1">
      <c r="A51" s="1" t="s">
        <v>262</v>
      </c>
      <c r="B51" s="2" t="s">
        <v>314</v>
      </c>
      <c r="C51" s="3" t="s">
        <v>387</v>
      </c>
      <c r="D51" s="4" t="s">
        <v>316</v>
      </c>
      <c r="E51" s="5" t="s">
        <v>388</v>
      </c>
      <c r="F51" s="105" t="s">
        <v>267</v>
      </c>
      <c r="G51" s="105" t="s">
        <v>318</v>
      </c>
      <c r="H51" s="105" t="s">
        <v>319</v>
      </c>
      <c r="I51" s="4" t="s">
        <v>270</v>
      </c>
      <c r="J51" s="55" t="s">
        <v>383</v>
      </c>
      <c r="K51" s="4" t="s">
        <v>384</v>
      </c>
      <c r="L51" s="4" t="s">
        <v>389</v>
      </c>
      <c r="M51" s="4">
        <v>31819494</v>
      </c>
      <c r="N51" s="10">
        <v>44571</v>
      </c>
      <c r="O51" s="5">
        <v>2022</v>
      </c>
      <c r="P51" s="5">
        <v>2024</v>
      </c>
      <c r="Q51" s="6">
        <v>17780.259999999998</v>
      </c>
      <c r="R51" s="4"/>
      <c r="S51" s="4" t="s">
        <v>390</v>
      </c>
      <c r="T51" s="14" t="s">
        <v>391</v>
      </c>
      <c r="U51" s="8" t="s">
        <v>12</v>
      </c>
      <c r="V51" s="8"/>
    </row>
    <row r="52" spans="1:22" s="9" customFormat="1" ht="206.25" customHeight="1">
      <c r="A52" s="1" t="s">
        <v>262</v>
      </c>
      <c r="B52" s="2" t="s">
        <v>314</v>
      </c>
      <c r="C52" s="3" t="s">
        <v>392</v>
      </c>
      <c r="D52" s="4" t="s">
        <v>316</v>
      </c>
      <c r="E52" s="5" t="s">
        <v>376</v>
      </c>
      <c r="F52" s="105" t="s">
        <v>267</v>
      </c>
      <c r="G52" s="105" t="s">
        <v>318</v>
      </c>
      <c r="H52" s="105" t="s">
        <v>319</v>
      </c>
      <c r="I52" s="4" t="s">
        <v>270</v>
      </c>
      <c r="J52" s="55"/>
      <c r="K52" s="4" t="s">
        <v>180</v>
      </c>
      <c r="L52" s="4" t="s">
        <v>393</v>
      </c>
      <c r="M52" s="4">
        <v>44684932</v>
      </c>
      <c r="N52" s="10">
        <v>45261</v>
      </c>
      <c r="O52" s="5">
        <v>2023</v>
      </c>
      <c r="P52" s="5">
        <v>2025</v>
      </c>
      <c r="Q52" s="6">
        <v>14971.22</v>
      </c>
      <c r="R52" s="4"/>
      <c r="S52" s="108" t="s">
        <v>394</v>
      </c>
      <c r="T52" s="109" t="s">
        <v>395</v>
      </c>
      <c r="U52" s="8" t="s">
        <v>12</v>
      </c>
      <c r="V52" s="8"/>
    </row>
    <row r="53" spans="1:22" s="9" customFormat="1" ht="123.75" customHeight="1">
      <c r="A53" s="1" t="s">
        <v>262</v>
      </c>
      <c r="B53" s="2" t="s">
        <v>314</v>
      </c>
      <c r="C53" s="3" t="s">
        <v>396</v>
      </c>
      <c r="D53" s="4" t="s">
        <v>332</v>
      </c>
      <c r="E53" s="5" t="s">
        <v>397</v>
      </c>
      <c r="F53" s="105" t="s">
        <v>267</v>
      </c>
      <c r="G53" s="105" t="s">
        <v>318</v>
      </c>
      <c r="H53" s="105" t="s">
        <v>334</v>
      </c>
      <c r="I53" s="4" t="s">
        <v>270</v>
      </c>
      <c r="J53" s="55" t="s">
        <v>398</v>
      </c>
      <c r="K53" s="4" t="s">
        <v>336</v>
      </c>
      <c r="L53" s="4" t="s">
        <v>321</v>
      </c>
      <c r="M53" s="4">
        <v>31821596</v>
      </c>
      <c r="N53" s="10">
        <v>45292</v>
      </c>
      <c r="O53" s="5">
        <v>2024</v>
      </c>
      <c r="P53" s="5">
        <v>2024</v>
      </c>
      <c r="Q53" s="6">
        <v>3300</v>
      </c>
      <c r="R53" s="4"/>
      <c r="S53" s="4" t="s">
        <v>399</v>
      </c>
      <c r="T53" s="14"/>
      <c r="U53" s="8" t="s">
        <v>12</v>
      </c>
      <c r="V53" s="8"/>
    </row>
    <row r="54" spans="1:22" s="9" customFormat="1" ht="180.75" customHeight="1">
      <c r="A54" s="1" t="s">
        <v>262</v>
      </c>
      <c r="B54" s="2" t="s">
        <v>274</v>
      </c>
      <c r="C54" s="4" t="s">
        <v>400</v>
      </c>
      <c r="D54" s="4" t="s">
        <v>401</v>
      </c>
      <c r="E54" s="4">
        <v>22220149</v>
      </c>
      <c r="F54" s="105" t="s">
        <v>47</v>
      </c>
      <c r="G54" s="105" t="s">
        <v>48</v>
      </c>
      <c r="H54" s="105" t="s">
        <v>132</v>
      </c>
      <c r="I54" s="4" t="s">
        <v>50</v>
      </c>
      <c r="J54" s="110" t="s">
        <v>402</v>
      </c>
      <c r="K54" s="4" t="s">
        <v>403</v>
      </c>
      <c r="L54" s="4" t="s">
        <v>404</v>
      </c>
      <c r="M54" s="52">
        <v>36060356</v>
      </c>
      <c r="N54" s="10">
        <v>44816</v>
      </c>
      <c r="O54" s="5">
        <v>2022</v>
      </c>
      <c r="P54" s="5">
        <v>2024</v>
      </c>
      <c r="Q54" s="6">
        <v>832</v>
      </c>
      <c r="R54" s="4" t="s">
        <v>405</v>
      </c>
      <c r="S54" s="4" t="s">
        <v>406</v>
      </c>
      <c r="T54" s="14" t="s">
        <v>407</v>
      </c>
      <c r="U54" s="8" t="s">
        <v>12</v>
      </c>
      <c r="V54" s="8"/>
    </row>
    <row r="55" spans="1:22" s="9" customFormat="1" ht="120.75" customHeight="1">
      <c r="A55" s="1" t="s">
        <v>262</v>
      </c>
      <c r="B55" s="2" t="s">
        <v>274</v>
      </c>
      <c r="C55" s="4" t="s">
        <v>408</v>
      </c>
      <c r="D55" s="4" t="s">
        <v>409</v>
      </c>
      <c r="E55" s="4">
        <v>22320038</v>
      </c>
      <c r="F55" s="105" t="s">
        <v>47</v>
      </c>
      <c r="G55" s="105" t="s">
        <v>48</v>
      </c>
      <c r="H55" s="105" t="s">
        <v>132</v>
      </c>
      <c r="I55" s="4" t="s">
        <v>50</v>
      </c>
      <c r="J55" s="110" t="s">
        <v>402</v>
      </c>
      <c r="K55" s="4" t="s">
        <v>403</v>
      </c>
      <c r="L55" s="4" t="s">
        <v>410</v>
      </c>
      <c r="M55" s="52">
        <v>8510208005</v>
      </c>
      <c r="N55" s="10">
        <v>45200</v>
      </c>
      <c r="O55" s="5">
        <v>2023</v>
      </c>
      <c r="P55" s="5">
        <v>2025</v>
      </c>
      <c r="Q55" s="6">
        <v>4203</v>
      </c>
      <c r="R55" s="4"/>
      <c r="S55" s="4" t="s">
        <v>411</v>
      </c>
      <c r="T55" s="14"/>
      <c r="U55" s="8" t="s">
        <v>12</v>
      </c>
      <c r="V55" s="8"/>
    </row>
    <row r="56" spans="1:22" s="9" customFormat="1" ht="276.75" customHeight="1">
      <c r="A56" s="1" t="s">
        <v>262</v>
      </c>
      <c r="B56" s="2" t="s">
        <v>314</v>
      </c>
      <c r="C56" s="4" t="s">
        <v>412</v>
      </c>
      <c r="D56" s="4" t="s">
        <v>413</v>
      </c>
      <c r="E56" s="4" t="s">
        <v>414</v>
      </c>
      <c r="F56" s="105" t="s">
        <v>267</v>
      </c>
      <c r="G56" s="105" t="s">
        <v>318</v>
      </c>
      <c r="H56" s="105" t="s">
        <v>334</v>
      </c>
      <c r="I56" s="4" t="s">
        <v>270</v>
      </c>
      <c r="J56" s="110" t="s">
        <v>415</v>
      </c>
      <c r="K56" s="4" t="s">
        <v>416</v>
      </c>
      <c r="L56" s="4" t="s">
        <v>168</v>
      </c>
      <c r="M56" s="111">
        <v>30778867</v>
      </c>
      <c r="N56" s="10">
        <v>45006</v>
      </c>
      <c r="O56" s="5">
        <v>2023</v>
      </c>
      <c r="P56" s="5">
        <v>2025</v>
      </c>
      <c r="Q56" s="112">
        <v>100000</v>
      </c>
      <c r="R56" s="4"/>
      <c r="S56" s="113" t="s">
        <v>417</v>
      </c>
      <c r="T56" s="14"/>
      <c r="U56" s="8" t="s">
        <v>12</v>
      </c>
      <c r="V56" s="8"/>
    </row>
    <row r="57" spans="1:22" s="9" customFormat="1" ht="409.5" customHeight="1">
      <c r="A57" s="1" t="s">
        <v>262</v>
      </c>
      <c r="B57" s="2" t="s">
        <v>303</v>
      </c>
      <c r="C57" s="4" t="s">
        <v>418</v>
      </c>
      <c r="D57" s="4" t="s">
        <v>305</v>
      </c>
      <c r="E57" s="5">
        <v>101140130</v>
      </c>
      <c r="F57" s="105" t="s">
        <v>267</v>
      </c>
      <c r="G57" s="105" t="s">
        <v>306</v>
      </c>
      <c r="H57" s="105" t="s">
        <v>306</v>
      </c>
      <c r="I57" s="4" t="s">
        <v>124</v>
      </c>
      <c r="J57" s="110" t="s">
        <v>419</v>
      </c>
      <c r="K57" s="4" t="s">
        <v>180</v>
      </c>
      <c r="L57" s="4" t="s">
        <v>420</v>
      </c>
      <c r="M57" s="111" t="s">
        <v>421</v>
      </c>
      <c r="N57" s="10">
        <v>45530</v>
      </c>
      <c r="O57" s="5">
        <v>2024</v>
      </c>
      <c r="P57" s="5">
        <v>2027</v>
      </c>
      <c r="Q57" s="112">
        <v>22500</v>
      </c>
      <c r="R57" s="3" t="s">
        <v>422</v>
      </c>
      <c r="S57" s="4" t="s">
        <v>423</v>
      </c>
      <c r="T57" s="14"/>
      <c r="U57" s="8" t="s">
        <v>12</v>
      </c>
      <c r="V57" s="8"/>
    </row>
    <row r="58" spans="1:22" s="9" customFormat="1" ht="409.5" customHeight="1">
      <c r="A58" s="1" t="s">
        <v>262</v>
      </c>
      <c r="B58" s="2" t="s">
        <v>303</v>
      </c>
      <c r="C58" s="4" t="s">
        <v>424</v>
      </c>
      <c r="D58" s="4" t="s">
        <v>305</v>
      </c>
      <c r="E58" s="5" t="s">
        <v>425</v>
      </c>
      <c r="F58" s="105" t="s">
        <v>267</v>
      </c>
      <c r="G58" s="105" t="s">
        <v>306</v>
      </c>
      <c r="H58" s="105" t="s">
        <v>306</v>
      </c>
      <c r="I58" s="4" t="s">
        <v>124</v>
      </c>
      <c r="J58" s="110" t="s">
        <v>426</v>
      </c>
      <c r="K58" s="4" t="s">
        <v>416</v>
      </c>
      <c r="L58" s="4" t="s">
        <v>168</v>
      </c>
      <c r="M58" s="111">
        <v>30778867</v>
      </c>
      <c r="N58" s="10">
        <v>45531</v>
      </c>
      <c r="O58" s="5">
        <v>2024</v>
      </c>
      <c r="P58" s="5">
        <v>2026</v>
      </c>
      <c r="Q58" s="112">
        <v>100000</v>
      </c>
      <c r="R58" s="3" t="s">
        <v>427</v>
      </c>
      <c r="S58" s="106" t="s">
        <v>428</v>
      </c>
      <c r="T58" s="14"/>
      <c r="U58" s="8" t="s">
        <v>12</v>
      </c>
      <c r="V58" s="8"/>
    </row>
    <row r="59" spans="1:22" s="9" customFormat="1" ht="341.25" customHeight="1">
      <c r="A59" s="1" t="s">
        <v>262</v>
      </c>
      <c r="B59" s="2" t="s">
        <v>303</v>
      </c>
      <c r="C59" s="4" t="s">
        <v>429</v>
      </c>
      <c r="D59" s="4" t="s">
        <v>305</v>
      </c>
      <c r="E59" s="5">
        <v>101177322</v>
      </c>
      <c r="F59" s="105" t="s">
        <v>267</v>
      </c>
      <c r="G59" s="105" t="s">
        <v>306</v>
      </c>
      <c r="H59" s="105" t="s">
        <v>306</v>
      </c>
      <c r="I59" s="4" t="s">
        <v>430</v>
      </c>
      <c r="J59" s="110" t="s">
        <v>431</v>
      </c>
      <c r="K59" s="4" t="s">
        <v>180</v>
      </c>
      <c r="L59" s="4" t="s">
        <v>432</v>
      </c>
      <c r="M59" s="111">
        <v>30778867</v>
      </c>
      <c r="N59" s="10">
        <v>45627</v>
      </c>
      <c r="O59" s="5">
        <v>2024</v>
      </c>
      <c r="P59" s="5">
        <v>2027</v>
      </c>
      <c r="Q59" s="112">
        <v>279946.99</v>
      </c>
      <c r="R59" s="3" t="s">
        <v>433</v>
      </c>
      <c r="S59" s="4" t="s">
        <v>434</v>
      </c>
      <c r="T59" s="14"/>
      <c r="U59" s="8" t="s">
        <v>12</v>
      </c>
      <c r="V59" s="8"/>
    </row>
    <row r="60" spans="1:22" s="9" customFormat="1" ht="268.5" customHeight="1" thickBot="1">
      <c r="A60" s="1" t="s">
        <v>262</v>
      </c>
      <c r="B60" s="2" t="s">
        <v>338</v>
      </c>
      <c r="C60" s="4" t="s">
        <v>435</v>
      </c>
      <c r="D60" s="4" t="s">
        <v>436</v>
      </c>
      <c r="E60" s="4">
        <v>101136754</v>
      </c>
      <c r="F60" s="105" t="s">
        <v>267</v>
      </c>
      <c r="G60" s="105" t="s">
        <v>318</v>
      </c>
      <c r="H60" s="105" t="s">
        <v>342</v>
      </c>
      <c r="I60" s="4" t="s">
        <v>270</v>
      </c>
      <c r="J60" s="55" t="s">
        <v>300</v>
      </c>
      <c r="K60" s="4" t="s">
        <v>437</v>
      </c>
      <c r="L60" s="4" t="s">
        <v>438</v>
      </c>
      <c r="M60" s="111" t="s">
        <v>439</v>
      </c>
      <c r="N60" s="10">
        <v>45292</v>
      </c>
      <c r="O60" s="5">
        <v>2024</v>
      </c>
      <c r="P60" s="5">
        <v>2026</v>
      </c>
      <c r="Q60" s="6">
        <v>37643</v>
      </c>
      <c r="R60" s="4"/>
      <c r="S60" s="3" t="s">
        <v>440</v>
      </c>
      <c r="T60" s="14"/>
      <c r="U60" s="8" t="s">
        <v>12</v>
      </c>
      <c r="V60" s="8"/>
    </row>
    <row r="61" spans="1:22" s="9" customFormat="1" ht="247.5" thickBot="1">
      <c r="A61" s="114" t="s">
        <v>441</v>
      </c>
      <c r="B61" s="115" t="s">
        <v>442</v>
      </c>
      <c r="C61" s="116" t="s">
        <v>443</v>
      </c>
      <c r="D61" s="116" t="s">
        <v>444</v>
      </c>
      <c r="E61" s="116" t="s">
        <v>445</v>
      </c>
      <c r="F61" s="117" t="s">
        <v>446</v>
      </c>
      <c r="G61" s="117" t="s">
        <v>447</v>
      </c>
      <c r="H61" s="117" t="s">
        <v>448</v>
      </c>
      <c r="I61" s="118" t="s">
        <v>430</v>
      </c>
      <c r="J61" s="119" t="s">
        <v>449</v>
      </c>
      <c r="K61" s="116" t="s">
        <v>450</v>
      </c>
      <c r="L61" s="116" t="s">
        <v>451</v>
      </c>
      <c r="M61" s="120">
        <v>42181810</v>
      </c>
      <c r="N61" s="121">
        <v>44613</v>
      </c>
      <c r="O61" s="116">
        <v>2022</v>
      </c>
      <c r="P61" s="116">
        <v>2024</v>
      </c>
      <c r="Q61" s="122">
        <v>13996.6</v>
      </c>
      <c r="R61" s="123" t="s">
        <v>452</v>
      </c>
      <c r="S61" s="116" t="s">
        <v>453</v>
      </c>
      <c r="T61" s="124" t="s">
        <v>454</v>
      </c>
      <c r="U61" s="8" t="s">
        <v>8</v>
      </c>
      <c r="V61" s="8"/>
    </row>
    <row r="62" spans="1:22" s="9" customFormat="1" ht="195.5" thickBot="1">
      <c r="A62" s="125" t="s">
        <v>441</v>
      </c>
      <c r="B62" s="125" t="s">
        <v>442</v>
      </c>
      <c r="C62" s="116" t="s">
        <v>455</v>
      </c>
      <c r="D62" s="116" t="s">
        <v>456</v>
      </c>
      <c r="E62" s="116">
        <v>101072598</v>
      </c>
      <c r="F62" s="126" t="s">
        <v>446</v>
      </c>
      <c r="G62" s="126" t="s">
        <v>457</v>
      </c>
      <c r="H62" s="126" t="s">
        <v>458</v>
      </c>
      <c r="I62" s="118" t="s">
        <v>459</v>
      </c>
      <c r="J62" s="127" t="s">
        <v>460</v>
      </c>
      <c r="K62" s="116" t="s">
        <v>354</v>
      </c>
      <c r="L62" s="116" t="s">
        <v>461</v>
      </c>
      <c r="M62" s="128"/>
      <c r="N62" s="121">
        <v>44776</v>
      </c>
      <c r="O62" s="116">
        <v>2022</v>
      </c>
      <c r="P62" s="116">
        <v>2026</v>
      </c>
      <c r="Q62" s="122">
        <v>8000</v>
      </c>
      <c r="R62" s="129" t="s">
        <v>462</v>
      </c>
      <c r="S62" s="116" t="s">
        <v>463</v>
      </c>
      <c r="T62" s="124" t="s">
        <v>464</v>
      </c>
      <c r="U62" s="8" t="s">
        <v>12</v>
      </c>
      <c r="V62" s="8"/>
    </row>
    <row r="63" spans="1:22" s="9" customFormat="1" ht="409.6" thickBot="1">
      <c r="A63" s="114" t="s">
        <v>441</v>
      </c>
      <c r="B63" s="115" t="s">
        <v>442</v>
      </c>
      <c r="C63" s="116" t="s">
        <v>465</v>
      </c>
      <c r="D63" s="116" t="s">
        <v>466</v>
      </c>
      <c r="E63" s="116">
        <v>945478</v>
      </c>
      <c r="F63" s="117" t="s">
        <v>246</v>
      </c>
      <c r="G63" s="117" t="s">
        <v>467</v>
      </c>
      <c r="H63" s="117" t="s">
        <v>468</v>
      </c>
      <c r="I63" s="118" t="s">
        <v>467</v>
      </c>
      <c r="J63" s="119" t="s">
        <v>469</v>
      </c>
      <c r="K63" s="116" t="s">
        <v>470</v>
      </c>
      <c r="L63" s="116" t="s">
        <v>461</v>
      </c>
      <c r="M63" s="128"/>
      <c r="N63" s="121">
        <v>43957</v>
      </c>
      <c r="O63" s="116">
        <v>2020</v>
      </c>
      <c r="P63" s="116">
        <v>2025</v>
      </c>
      <c r="Q63" s="122">
        <v>8220</v>
      </c>
      <c r="R63" s="130" t="s">
        <v>471</v>
      </c>
      <c r="S63" s="116" t="s">
        <v>472</v>
      </c>
      <c r="T63" s="131" t="s">
        <v>473</v>
      </c>
      <c r="U63" s="8" t="s">
        <v>12</v>
      </c>
      <c r="V63" s="8"/>
    </row>
    <row r="64" spans="1:22" s="9" customFormat="1" ht="169.5" thickBot="1">
      <c r="A64" s="114" t="s">
        <v>441</v>
      </c>
      <c r="B64" s="115" t="s">
        <v>442</v>
      </c>
      <c r="C64" s="116" t="s">
        <v>474</v>
      </c>
      <c r="D64" s="116" t="s">
        <v>475</v>
      </c>
      <c r="E64" s="116">
        <v>4000140460</v>
      </c>
      <c r="F64" s="117" t="s">
        <v>446</v>
      </c>
      <c r="G64" s="117" t="s">
        <v>457</v>
      </c>
      <c r="H64" s="117" t="s">
        <v>476</v>
      </c>
      <c r="I64" s="118" t="s">
        <v>459</v>
      </c>
      <c r="J64" s="119" t="s">
        <v>477</v>
      </c>
      <c r="K64" s="116" t="s">
        <v>478</v>
      </c>
      <c r="L64" s="116" t="s">
        <v>479</v>
      </c>
      <c r="M64" s="128">
        <v>166545</v>
      </c>
      <c r="N64" s="121">
        <v>45012</v>
      </c>
      <c r="O64" s="116">
        <v>2023</v>
      </c>
      <c r="P64" s="116">
        <v>2024</v>
      </c>
      <c r="Q64" s="122">
        <v>48384</v>
      </c>
      <c r="R64" s="116"/>
      <c r="S64" s="116" t="s">
        <v>480</v>
      </c>
      <c r="T64" s="131"/>
      <c r="U64" s="8" t="s">
        <v>12</v>
      </c>
      <c r="V64" s="8"/>
    </row>
    <row r="65" spans="1:22" s="9" customFormat="1" ht="156.5" thickBot="1">
      <c r="A65" s="125" t="s">
        <v>441</v>
      </c>
      <c r="B65" s="125" t="s">
        <v>481</v>
      </c>
      <c r="C65" s="116" t="s">
        <v>482</v>
      </c>
      <c r="D65" s="116" t="s">
        <v>483</v>
      </c>
      <c r="E65" s="116" t="s">
        <v>484</v>
      </c>
      <c r="F65" s="132" t="s">
        <v>446</v>
      </c>
      <c r="G65" s="132" t="s">
        <v>485</v>
      </c>
      <c r="H65" s="132" t="s">
        <v>486</v>
      </c>
      <c r="I65" s="118" t="s">
        <v>487</v>
      </c>
      <c r="J65" s="116" t="s">
        <v>488</v>
      </c>
      <c r="K65" s="116" t="s">
        <v>489</v>
      </c>
      <c r="L65" s="116" t="s">
        <v>490</v>
      </c>
      <c r="M65" s="116"/>
      <c r="N65" s="121">
        <v>43444</v>
      </c>
      <c r="O65" s="116">
        <v>2018</v>
      </c>
      <c r="P65" s="116">
        <v>2023</v>
      </c>
      <c r="Q65" s="122">
        <v>21607</v>
      </c>
      <c r="R65" s="116" t="s">
        <v>491</v>
      </c>
      <c r="S65" s="116" t="s">
        <v>492</v>
      </c>
      <c r="T65" s="131"/>
      <c r="U65" s="8" t="s">
        <v>12</v>
      </c>
      <c r="V65" s="8"/>
    </row>
    <row r="66" spans="1:22" s="9" customFormat="1" ht="221">
      <c r="A66" s="114" t="s">
        <v>441</v>
      </c>
      <c r="B66" s="115" t="s">
        <v>481</v>
      </c>
      <c r="C66" s="116" t="s">
        <v>493</v>
      </c>
      <c r="D66" s="116" t="s">
        <v>494</v>
      </c>
      <c r="E66" s="116" t="s">
        <v>495</v>
      </c>
      <c r="F66" s="133" t="s">
        <v>446</v>
      </c>
      <c r="G66" s="134" t="s">
        <v>496</v>
      </c>
      <c r="H66" s="134" t="s">
        <v>497</v>
      </c>
      <c r="I66" s="118" t="s">
        <v>487</v>
      </c>
      <c r="J66" s="116" t="s">
        <v>498</v>
      </c>
      <c r="K66" s="116" t="s">
        <v>499</v>
      </c>
      <c r="L66" s="116" t="s">
        <v>500</v>
      </c>
      <c r="M66" s="116"/>
      <c r="N66" s="121">
        <v>44134</v>
      </c>
      <c r="O66" s="116">
        <v>2020</v>
      </c>
      <c r="P66" s="116">
        <v>2024</v>
      </c>
      <c r="Q66" s="135">
        <v>4412</v>
      </c>
      <c r="R66" s="116"/>
      <c r="S66" s="116" t="s">
        <v>501</v>
      </c>
      <c r="T66" s="131"/>
      <c r="U66" s="8" t="s">
        <v>12</v>
      </c>
      <c r="V66" s="8"/>
    </row>
    <row r="67" spans="1:22" s="9" customFormat="1" ht="65.5" thickBot="1">
      <c r="A67" s="114" t="s">
        <v>441</v>
      </c>
      <c r="B67" s="115" t="s">
        <v>481</v>
      </c>
      <c r="C67" s="116" t="s">
        <v>502</v>
      </c>
      <c r="D67" s="116" t="s">
        <v>494</v>
      </c>
      <c r="E67" s="116" t="s">
        <v>503</v>
      </c>
      <c r="F67" s="133" t="s">
        <v>446</v>
      </c>
      <c r="G67" s="134" t="s">
        <v>496</v>
      </c>
      <c r="H67" s="134" t="s">
        <v>497</v>
      </c>
      <c r="I67" s="118" t="s">
        <v>487</v>
      </c>
      <c r="J67" s="116" t="s">
        <v>488</v>
      </c>
      <c r="K67" s="116" t="s">
        <v>489</v>
      </c>
      <c r="L67" s="116" t="s">
        <v>490</v>
      </c>
      <c r="M67" s="116"/>
      <c r="N67" s="121">
        <v>44749</v>
      </c>
      <c r="O67" s="116">
        <v>2021</v>
      </c>
      <c r="P67" s="116">
        <v>2024</v>
      </c>
      <c r="Q67" s="135">
        <v>23830</v>
      </c>
      <c r="R67" s="116"/>
      <c r="S67" s="116" t="s">
        <v>504</v>
      </c>
      <c r="T67" s="131"/>
      <c r="U67" s="8" t="s">
        <v>12</v>
      </c>
      <c r="V67" s="8"/>
    </row>
    <row r="68" spans="1:22" s="9" customFormat="1" ht="156.5" thickBot="1">
      <c r="A68" s="125" t="s">
        <v>441</v>
      </c>
      <c r="B68" s="125" t="s">
        <v>481</v>
      </c>
      <c r="C68" s="116" t="s">
        <v>505</v>
      </c>
      <c r="D68" s="116" t="s">
        <v>506</v>
      </c>
      <c r="E68" s="116" t="s">
        <v>507</v>
      </c>
      <c r="F68" s="132" t="s">
        <v>446</v>
      </c>
      <c r="G68" s="132" t="s">
        <v>508</v>
      </c>
      <c r="H68" s="132" t="s">
        <v>509</v>
      </c>
      <c r="I68" s="118" t="s">
        <v>487</v>
      </c>
      <c r="J68" s="116"/>
      <c r="K68" s="116" t="s">
        <v>510</v>
      </c>
      <c r="L68" s="116" t="s">
        <v>511</v>
      </c>
      <c r="M68" s="136"/>
      <c r="N68" s="137"/>
      <c r="O68" s="116">
        <v>2022</v>
      </c>
      <c r="P68" s="116">
        <v>2025</v>
      </c>
      <c r="Q68" s="135">
        <v>19925.39</v>
      </c>
      <c r="R68" s="116"/>
      <c r="S68" s="116" t="s">
        <v>512</v>
      </c>
      <c r="T68" s="131"/>
      <c r="U68" s="8" t="s">
        <v>12</v>
      </c>
      <c r="V68" s="8" t="s">
        <v>513</v>
      </c>
    </row>
    <row r="69" spans="1:22" s="9" customFormat="1" ht="91.5" thickBot="1">
      <c r="A69" s="125" t="s">
        <v>441</v>
      </c>
      <c r="B69" s="125" t="s">
        <v>481</v>
      </c>
      <c r="C69" s="116" t="s">
        <v>514</v>
      </c>
      <c r="D69" s="116" t="s">
        <v>515</v>
      </c>
      <c r="E69" s="116" t="s">
        <v>516</v>
      </c>
      <c r="F69" s="132" t="s">
        <v>446</v>
      </c>
      <c r="G69" s="132" t="s">
        <v>508</v>
      </c>
      <c r="H69" s="132" t="s">
        <v>509</v>
      </c>
      <c r="I69" s="118" t="s">
        <v>487</v>
      </c>
      <c r="J69" s="116"/>
      <c r="K69" s="116" t="s">
        <v>517</v>
      </c>
      <c r="L69" s="116" t="s">
        <v>518</v>
      </c>
      <c r="M69" s="136"/>
      <c r="N69" s="137">
        <v>44846</v>
      </c>
      <c r="O69" s="116">
        <v>2022</v>
      </c>
      <c r="P69" s="116">
        <v>2024</v>
      </c>
      <c r="Q69" s="135">
        <v>38885.339999999997</v>
      </c>
      <c r="R69" s="116"/>
      <c r="S69" s="116" t="s">
        <v>519</v>
      </c>
      <c r="T69" s="131"/>
      <c r="U69" s="8" t="s">
        <v>12</v>
      </c>
      <c r="V69" s="8" t="s">
        <v>513</v>
      </c>
    </row>
    <row r="70" spans="1:22" s="9" customFormat="1" ht="91.5" thickBot="1">
      <c r="A70" s="114" t="s">
        <v>441</v>
      </c>
      <c r="B70" s="115" t="s">
        <v>481</v>
      </c>
      <c r="C70" s="116" t="s">
        <v>520</v>
      </c>
      <c r="D70" s="116" t="s">
        <v>521</v>
      </c>
      <c r="E70" s="116" t="s">
        <v>522</v>
      </c>
      <c r="F70" s="133" t="s">
        <v>446</v>
      </c>
      <c r="G70" s="133" t="s">
        <v>508</v>
      </c>
      <c r="H70" s="133" t="s">
        <v>509</v>
      </c>
      <c r="I70" s="118" t="s">
        <v>487</v>
      </c>
      <c r="J70" s="116" t="s">
        <v>523</v>
      </c>
      <c r="K70" s="116" t="s">
        <v>354</v>
      </c>
      <c r="L70" s="116" t="s">
        <v>524</v>
      </c>
      <c r="M70" s="116"/>
      <c r="N70" s="121">
        <v>43957</v>
      </c>
      <c r="O70" s="116">
        <v>2022</v>
      </c>
      <c r="P70" s="116">
        <v>2024</v>
      </c>
      <c r="Q70" s="135">
        <v>28932</v>
      </c>
      <c r="R70" s="116" t="s">
        <v>525</v>
      </c>
      <c r="S70" s="138" t="s">
        <v>526</v>
      </c>
      <c r="T70" s="131"/>
      <c r="U70" s="8" t="s">
        <v>12</v>
      </c>
      <c r="V70" s="8"/>
    </row>
    <row r="71" spans="1:22" s="9" customFormat="1" ht="39.5" thickBot="1">
      <c r="A71" s="114" t="s">
        <v>441</v>
      </c>
      <c r="B71" s="115" t="s">
        <v>481</v>
      </c>
      <c r="C71" s="116" t="s">
        <v>527</v>
      </c>
      <c r="D71" s="116" t="s">
        <v>528</v>
      </c>
      <c r="E71" s="116" t="s">
        <v>529</v>
      </c>
      <c r="F71" s="139" t="s">
        <v>446</v>
      </c>
      <c r="G71" s="139" t="s">
        <v>496</v>
      </c>
      <c r="H71" s="139" t="s">
        <v>530</v>
      </c>
      <c r="I71" s="118" t="s">
        <v>487</v>
      </c>
      <c r="J71" s="116"/>
      <c r="K71" s="116" t="s">
        <v>437</v>
      </c>
      <c r="L71" s="116" t="s">
        <v>531</v>
      </c>
      <c r="M71" s="116"/>
      <c r="N71" s="121"/>
      <c r="O71" s="116">
        <v>2024</v>
      </c>
      <c r="P71" s="116">
        <v>2024</v>
      </c>
      <c r="Q71" s="135">
        <v>117148.34</v>
      </c>
      <c r="R71" s="116"/>
      <c r="S71" s="116"/>
      <c r="T71" s="131"/>
      <c r="U71" s="8" t="s">
        <v>12</v>
      </c>
      <c r="V71" s="8"/>
    </row>
    <row r="72" spans="1:22" s="9" customFormat="1" ht="52.5" thickBot="1">
      <c r="A72" s="114" t="s">
        <v>441</v>
      </c>
      <c r="B72" s="115" t="s">
        <v>532</v>
      </c>
      <c r="C72" s="116" t="s">
        <v>533</v>
      </c>
      <c r="D72" s="116" t="s">
        <v>534</v>
      </c>
      <c r="E72" s="140" t="s">
        <v>535</v>
      </c>
      <c r="F72" s="139" t="s">
        <v>446</v>
      </c>
      <c r="G72" s="139" t="s">
        <v>536</v>
      </c>
      <c r="H72" s="139" t="s">
        <v>537</v>
      </c>
      <c r="I72" s="118" t="s">
        <v>124</v>
      </c>
      <c r="J72" s="127" t="s">
        <v>538</v>
      </c>
      <c r="K72" s="116" t="s">
        <v>539</v>
      </c>
      <c r="L72" s="116" t="s">
        <v>540</v>
      </c>
      <c r="M72" s="116" t="s">
        <v>541</v>
      </c>
      <c r="N72" s="121">
        <v>44468</v>
      </c>
      <c r="O72" s="116">
        <v>2022</v>
      </c>
      <c r="P72" s="116">
        <v>2025</v>
      </c>
      <c r="Q72" s="122">
        <v>36524</v>
      </c>
      <c r="R72" s="116"/>
      <c r="S72" s="116"/>
      <c r="T72" s="131"/>
      <c r="U72" s="8" t="s">
        <v>12</v>
      </c>
      <c r="V72" s="8"/>
    </row>
    <row r="73" spans="1:22" s="9" customFormat="1" ht="234.5" thickBot="1">
      <c r="A73" s="114" t="s">
        <v>441</v>
      </c>
      <c r="B73" s="115" t="s">
        <v>532</v>
      </c>
      <c r="C73" s="116" t="s">
        <v>542</v>
      </c>
      <c r="D73" s="116" t="s">
        <v>543</v>
      </c>
      <c r="E73" s="140" t="s">
        <v>535</v>
      </c>
      <c r="F73" s="139" t="s">
        <v>446</v>
      </c>
      <c r="G73" s="139" t="s">
        <v>536</v>
      </c>
      <c r="H73" s="139" t="s">
        <v>537</v>
      </c>
      <c r="I73" s="118" t="s">
        <v>124</v>
      </c>
      <c r="J73" s="127" t="s">
        <v>538</v>
      </c>
      <c r="K73" s="116" t="s">
        <v>539</v>
      </c>
      <c r="L73" s="116" t="s">
        <v>540</v>
      </c>
      <c r="M73" s="116" t="s">
        <v>541</v>
      </c>
      <c r="N73" s="121">
        <v>44468</v>
      </c>
      <c r="O73" s="116">
        <v>2021</v>
      </c>
      <c r="P73" s="116">
        <v>2025</v>
      </c>
      <c r="Q73" s="122">
        <v>32810</v>
      </c>
      <c r="R73" s="116"/>
      <c r="S73" s="116" t="s">
        <v>544</v>
      </c>
      <c r="T73" s="131"/>
      <c r="U73" s="8" t="s">
        <v>12</v>
      </c>
      <c r="V73" s="8"/>
    </row>
    <row r="74" spans="1:22" s="9" customFormat="1" ht="104.5" thickBot="1">
      <c r="A74" s="114" t="s">
        <v>441</v>
      </c>
      <c r="B74" s="115" t="s">
        <v>532</v>
      </c>
      <c r="C74" s="116" t="s">
        <v>545</v>
      </c>
      <c r="D74" s="116" t="s">
        <v>546</v>
      </c>
      <c r="E74" s="116" t="s">
        <v>547</v>
      </c>
      <c r="F74" s="139" t="s">
        <v>446</v>
      </c>
      <c r="G74" s="139" t="s">
        <v>536</v>
      </c>
      <c r="H74" s="139" t="s">
        <v>537</v>
      </c>
      <c r="I74" s="118" t="s">
        <v>124</v>
      </c>
      <c r="J74" s="141" t="s">
        <v>548</v>
      </c>
      <c r="K74" s="116" t="s">
        <v>549</v>
      </c>
      <c r="L74" s="116" t="s">
        <v>550</v>
      </c>
      <c r="M74" s="116" t="s">
        <v>551</v>
      </c>
      <c r="N74" s="121" t="s">
        <v>552</v>
      </c>
      <c r="O74" s="116">
        <v>2024</v>
      </c>
      <c r="P74" s="116">
        <v>2025</v>
      </c>
      <c r="Q74" s="122">
        <v>47613</v>
      </c>
      <c r="R74" s="116"/>
      <c r="S74" s="142"/>
      <c r="T74" s="131"/>
      <c r="U74" s="8" t="s">
        <v>12</v>
      </c>
      <c r="V74" s="8"/>
    </row>
    <row r="75" spans="1:22" s="9" customFormat="1" ht="312">
      <c r="A75" s="143" t="s">
        <v>441</v>
      </c>
      <c r="B75" s="115" t="s">
        <v>553</v>
      </c>
      <c r="C75" s="116" t="s">
        <v>554</v>
      </c>
      <c r="D75" s="116" t="s">
        <v>555</v>
      </c>
      <c r="E75" s="116">
        <v>131155</v>
      </c>
      <c r="F75" s="134" t="s">
        <v>246</v>
      </c>
      <c r="G75" s="134" t="s">
        <v>556</v>
      </c>
      <c r="H75" s="134" t="s">
        <v>557</v>
      </c>
      <c r="I75" s="116" t="s">
        <v>556</v>
      </c>
      <c r="J75" s="144" t="s">
        <v>558</v>
      </c>
      <c r="K75" s="116" t="s">
        <v>559</v>
      </c>
      <c r="L75" s="116" t="s">
        <v>560</v>
      </c>
      <c r="M75" s="116" t="s">
        <v>561</v>
      </c>
      <c r="N75" s="121">
        <v>44753</v>
      </c>
      <c r="O75" s="116">
        <v>2022</v>
      </c>
      <c r="P75" s="116">
        <v>2024</v>
      </c>
      <c r="Q75" s="122">
        <v>8220</v>
      </c>
      <c r="R75" s="116"/>
      <c r="S75" s="116" t="s">
        <v>562</v>
      </c>
      <c r="T75" s="131"/>
      <c r="U75" s="8" t="s">
        <v>12</v>
      </c>
      <c r="V75" s="8"/>
    </row>
    <row r="76" spans="1:22" s="9" customFormat="1" ht="247.5" thickBot="1">
      <c r="A76" s="145" t="s">
        <v>441</v>
      </c>
      <c r="B76" s="115" t="s">
        <v>553</v>
      </c>
      <c r="C76" s="116" t="s">
        <v>563</v>
      </c>
      <c r="D76" s="116" t="s">
        <v>564</v>
      </c>
      <c r="E76" s="116">
        <v>23249</v>
      </c>
      <c r="F76" s="134" t="s">
        <v>446</v>
      </c>
      <c r="G76" s="134" t="s">
        <v>565</v>
      </c>
      <c r="H76" s="134" t="s">
        <v>566</v>
      </c>
      <c r="I76" s="116" t="s">
        <v>567</v>
      </c>
      <c r="J76" s="116" t="s">
        <v>568</v>
      </c>
      <c r="K76" s="116" t="s">
        <v>569</v>
      </c>
      <c r="L76" s="116" t="s">
        <v>570</v>
      </c>
      <c r="M76" s="116"/>
      <c r="N76" s="121"/>
      <c r="O76" s="116">
        <v>2023</v>
      </c>
      <c r="P76" s="116">
        <v>2024</v>
      </c>
      <c r="Q76" s="122">
        <v>32640.799999999999</v>
      </c>
      <c r="R76" s="116"/>
      <c r="S76" s="116" t="s">
        <v>571</v>
      </c>
      <c r="T76" s="131"/>
      <c r="U76" s="8" t="s">
        <v>12</v>
      </c>
      <c r="V76" s="8"/>
    </row>
    <row r="77" spans="1:22" s="9" customFormat="1" ht="260.5" thickBot="1">
      <c r="A77" s="145" t="s">
        <v>441</v>
      </c>
      <c r="B77" s="115" t="s">
        <v>553</v>
      </c>
      <c r="C77" s="116" t="s">
        <v>572</v>
      </c>
      <c r="D77" s="116" t="s">
        <v>573</v>
      </c>
      <c r="E77" s="116">
        <v>101138503</v>
      </c>
      <c r="F77" s="139" t="s">
        <v>446</v>
      </c>
      <c r="G77" s="139" t="s">
        <v>447</v>
      </c>
      <c r="H77" s="139" t="s">
        <v>574</v>
      </c>
      <c r="I77" s="118" t="s">
        <v>567</v>
      </c>
      <c r="J77" s="119" t="s">
        <v>575</v>
      </c>
      <c r="K77" s="116" t="s">
        <v>576</v>
      </c>
      <c r="L77" s="116" t="s">
        <v>577</v>
      </c>
      <c r="M77" s="116"/>
      <c r="N77" s="121"/>
      <c r="O77" s="116">
        <v>2024</v>
      </c>
      <c r="P77" s="116">
        <v>2026</v>
      </c>
      <c r="Q77" s="122">
        <v>224350</v>
      </c>
      <c r="R77" s="116"/>
      <c r="S77" s="116" t="s">
        <v>578</v>
      </c>
      <c r="T77" s="131"/>
      <c r="U77" s="8" t="s">
        <v>12</v>
      </c>
      <c r="V77" s="8"/>
    </row>
    <row r="78" spans="1:22" s="9" customFormat="1" ht="409.6" thickBot="1">
      <c r="A78" s="145" t="s">
        <v>441</v>
      </c>
      <c r="B78" s="115" t="s">
        <v>553</v>
      </c>
      <c r="C78" s="116" t="s">
        <v>579</v>
      </c>
      <c r="D78" s="116" t="s">
        <v>580</v>
      </c>
      <c r="E78" s="116">
        <v>101079342</v>
      </c>
      <c r="F78" s="134" t="s">
        <v>446</v>
      </c>
      <c r="G78" s="134" t="s">
        <v>536</v>
      </c>
      <c r="H78" s="134" t="s">
        <v>581</v>
      </c>
      <c r="I78" s="116" t="s">
        <v>582</v>
      </c>
      <c r="J78" s="116"/>
      <c r="K78" s="116" t="s">
        <v>583</v>
      </c>
      <c r="L78" s="116" t="s">
        <v>584</v>
      </c>
      <c r="M78" s="116"/>
      <c r="N78" s="121"/>
      <c r="O78" s="116">
        <v>2022</v>
      </c>
      <c r="P78" s="116">
        <v>2025</v>
      </c>
      <c r="Q78" s="122">
        <v>3079.49</v>
      </c>
      <c r="R78" s="116"/>
      <c r="S78" s="116" t="s">
        <v>585</v>
      </c>
      <c r="T78" s="131"/>
      <c r="U78" s="8" t="s">
        <v>12</v>
      </c>
      <c r="V78" s="8"/>
    </row>
    <row r="79" spans="1:22" s="9" customFormat="1" ht="351.5" thickBot="1">
      <c r="A79" s="145" t="s">
        <v>441</v>
      </c>
      <c r="B79" s="115" t="s">
        <v>553</v>
      </c>
      <c r="C79" s="116" t="s">
        <v>586</v>
      </c>
      <c r="D79" s="116" t="s">
        <v>587</v>
      </c>
      <c r="E79" s="116">
        <v>101169598</v>
      </c>
      <c r="F79" s="139" t="s">
        <v>446</v>
      </c>
      <c r="G79" s="139" t="s">
        <v>565</v>
      </c>
      <c r="H79" s="139" t="s">
        <v>588</v>
      </c>
      <c r="I79" s="118" t="s">
        <v>567</v>
      </c>
      <c r="J79" s="116" t="s">
        <v>589</v>
      </c>
      <c r="K79" s="116" t="s">
        <v>576</v>
      </c>
      <c r="L79" s="116" t="s">
        <v>590</v>
      </c>
      <c r="M79" s="116"/>
      <c r="N79" s="121">
        <v>45587</v>
      </c>
      <c r="O79" s="121">
        <v>45536</v>
      </c>
      <c r="P79" s="121">
        <v>46630</v>
      </c>
      <c r="Q79" s="122">
        <v>41300</v>
      </c>
      <c r="R79" s="116"/>
      <c r="S79" s="116" t="s">
        <v>591</v>
      </c>
      <c r="T79" s="131"/>
      <c r="U79" s="8" t="s">
        <v>12</v>
      </c>
      <c r="V79" s="8"/>
    </row>
    <row r="80" spans="1:22" s="9" customFormat="1" ht="299.5" thickBot="1">
      <c r="A80" s="145" t="s">
        <v>441</v>
      </c>
      <c r="B80" s="115" t="s">
        <v>553</v>
      </c>
      <c r="C80" s="116" t="s">
        <v>592</v>
      </c>
      <c r="D80" s="116" t="s">
        <v>593</v>
      </c>
      <c r="E80" s="116" t="s">
        <v>594</v>
      </c>
      <c r="F80" s="134" t="s">
        <v>446</v>
      </c>
      <c r="G80" s="134" t="s">
        <v>536</v>
      </c>
      <c r="H80" s="134" t="s">
        <v>595</v>
      </c>
      <c r="I80" s="116" t="s">
        <v>567</v>
      </c>
      <c r="J80" s="116" t="s">
        <v>596</v>
      </c>
      <c r="K80" s="116" t="s">
        <v>597</v>
      </c>
      <c r="L80" s="116" t="s">
        <v>598</v>
      </c>
      <c r="M80" s="116"/>
      <c r="N80" s="121"/>
      <c r="O80" s="116">
        <v>2022</v>
      </c>
      <c r="P80" s="116">
        <v>2025</v>
      </c>
      <c r="Q80" s="122">
        <v>5045.96</v>
      </c>
      <c r="R80" s="116"/>
      <c r="S80" s="116" t="s">
        <v>599</v>
      </c>
      <c r="T80" s="131"/>
      <c r="U80" s="8" t="s">
        <v>12</v>
      </c>
      <c r="V80" s="8"/>
    </row>
    <row r="81" spans="1:22" s="9" customFormat="1" ht="169.5" thickBot="1">
      <c r="A81" s="125" t="s">
        <v>441</v>
      </c>
      <c r="B81" s="125" t="s">
        <v>600</v>
      </c>
      <c r="C81" s="116" t="s">
        <v>601</v>
      </c>
      <c r="D81" s="116" t="s">
        <v>602</v>
      </c>
      <c r="E81" s="118">
        <v>873143</v>
      </c>
      <c r="F81" s="132" t="s">
        <v>446</v>
      </c>
      <c r="G81" s="132" t="s">
        <v>565</v>
      </c>
      <c r="H81" s="132" t="s">
        <v>603</v>
      </c>
      <c r="I81" s="118" t="s">
        <v>567</v>
      </c>
      <c r="J81" s="116" t="s">
        <v>604</v>
      </c>
      <c r="K81" s="116" t="s">
        <v>583</v>
      </c>
      <c r="L81" s="116" t="s">
        <v>524</v>
      </c>
      <c r="M81" s="116"/>
      <c r="N81" s="121">
        <v>43783</v>
      </c>
      <c r="O81" s="116">
        <v>2020</v>
      </c>
      <c r="P81" s="116">
        <v>2023</v>
      </c>
      <c r="Q81" s="122">
        <v>31290</v>
      </c>
      <c r="R81" s="116" t="s">
        <v>605</v>
      </c>
      <c r="S81" s="146" t="s">
        <v>606</v>
      </c>
      <c r="T81" s="131"/>
      <c r="U81" s="8" t="s">
        <v>12</v>
      </c>
      <c r="V81" s="8"/>
    </row>
    <row r="82" spans="1:22" s="9" customFormat="1" ht="284" thickBot="1">
      <c r="A82" s="114" t="s">
        <v>441</v>
      </c>
      <c r="B82" s="115" t="s">
        <v>600</v>
      </c>
      <c r="C82" s="142" t="s">
        <v>607</v>
      </c>
      <c r="D82" s="142" t="s">
        <v>608</v>
      </c>
      <c r="E82" s="147">
        <v>101061201</v>
      </c>
      <c r="F82" s="139" t="s">
        <v>446</v>
      </c>
      <c r="G82" s="139" t="s">
        <v>485</v>
      </c>
      <c r="H82" s="139" t="s">
        <v>609</v>
      </c>
      <c r="I82" s="147" t="s">
        <v>567</v>
      </c>
      <c r="J82" s="142" t="s">
        <v>610</v>
      </c>
      <c r="K82" s="142" t="s">
        <v>611</v>
      </c>
      <c r="L82" s="142" t="s">
        <v>524</v>
      </c>
      <c r="M82" s="142"/>
      <c r="N82" s="148">
        <v>44761</v>
      </c>
      <c r="O82" s="142">
        <v>2020</v>
      </c>
      <c r="P82" s="142">
        <v>2026</v>
      </c>
      <c r="Q82" s="149">
        <v>8785</v>
      </c>
      <c r="R82" s="142"/>
      <c r="S82" s="150" t="s">
        <v>612</v>
      </c>
      <c r="T82" s="151"/>
      <c r="U82" s="8" t="s">
        <v>12</v>
      </c>
      <c r="V82" s="8"/>
    </row>
    <row r="83" spans="1:22" s="9" customFormat="1" ht="221" thickBot="1">
      <c r="A83" s="114" t="s">
        <v>441</v>
      </c>
      <c r="B83" s="115" t="s">
        <v>600</v>
      </c>
      <c r="C83" s="142" t="s">
        <v>613</v>
      </c>
      <c r="D83" s="142" t="s">
        <v>614</v>
      </c>
      <c r="E83" s="147">
        <v>101058693</v>
      </c>
      <c r="F83" s="139" t="s">
        <v>446</v>
      </c>
      <c r="G83" s="139" t="s">
        <v>565</v>
      </c>
      <c r="H83" s="139" t="s">
        <v>615</v>
      </c>
      <c r="I83" s="147" t="s">
        <v>567</v>
      </c>
      <c r="J83" s="142" t="s">
        <v>616</v>
      </c>
      <c r="K83" s="142" t="s">
        <v>437</v>
      </c>
      <c r="L83" s="142" t="s">
        <v>524</v>
      </c>
      <c r="M83" s="142"/>
      <c r="N83" s="148">
        <v>44704</v>
      </c>
      <c r="O83" s="142">
        <v>2022</v>
      </c>
      <c r="P83" s="142">
        <v>2025</v>
      </c>
      <c r="Q83" s="149">
        <v>13070</v>
      </c>
      <c r="R83" s="142"/>
      <c r="S83" s="150" t="s">
        <v>617</v>
      </c>
      <c r="T83" s="151"/>
      <c r="U83" s="8" t="s">
        <v>12</v>
      </c>
      <c r="V83" s="8"/>
    </row>
    <row r="84" spans="1:22" s="9" customFormat="1" ht="53" thickBot="1">
      <c r="A84" s="125" t="s">
        <v>441</v>
      </c>
      <c r="B84" s="125" t="s">
        <v>600</v>
      </c>
      <c r="C84" s="116" t="s">
        <v>618</v>
      </c>
      <c r="D84" s="116" t="s">
        <v>619</v>
      </c>
      <c r="E84" s="118" t="s">
        <v>620</v>
      </c>
      <c r="F84" s="132" t="s">
        <v>446</v>
      </c>
      <c r="G84" s="132" t="s">
        <v>565</v>
      </c>
      <c r="H84" s="132" t="s">
        <v>615</v>
      </c>
      <c r="I84" s="118" t="s">
        <v>567</v>
      </c>
      <c r="J84" s="116" t="s">
        <v>621</v>
      </c>
      <c r="K84" s="116" t="s">
        <v>622</v>
      </c>
      <c r="L84" s="116" t="s">
        <v>623</v>
      </c>
      <c r="M84" s="116" t="s">
        <v>624</v>
      </c>
      <c r="N84" s="121">
        <v>44482</v>
      </c>
      <c r="O84" s="116">
        <v>2021</v>
      </c>
      <c r="P84" s="116">
        <v>2023</v>
      </c>
      <c r="Q84" s="149">
        <v>63759</v>
      </c>
      <c r="R84" s="116" t="s">
        <v>605</v>
      </c>
      <c r="S84" s="146" t="s">
        <v>625</v>
      </c>
      <c r="T84" s="131"/>
      <c r="U84" s="8" t="s">
        <v>12</v>
      </c>
      <c r="V84" s="8"/>
    </row>
    <row r="85" spans="1:22" s="9" customFormat="1" ht="137" thickBot="1">
      <c r="A85" s="125" t="s">
        <v>441</v>
      </c>
      <c r="B85" s="125" t="s">
        <v>600</v>
      </c>
      <c r="C85" s="116" t="s">
        <v>626</v>
      </c>
      <c r="D85" s="116" t="s">
        <v>627</v>
      </c>
      <c r="E85" s="118" t="s">
        <v>628</v>
      </c>
      <c r="F85" s="132" t="s">
        <v>446</v>
      </c>
      <c r="G85" s="132" t="s">
        <v>565</v>
      </c>
      <c r="H85" s="132" t="s">
        <v>603</v>
      </c>
      <c r="I85" s="118" t="s">
        <v>567</v>
      </c>
      <c r="J85" s="116" t="s">
        <v>621</v>
      </c>
      <c r="K85" s="116" t="s">
        <v>622</v>
      </c>
      <c r="L85" s="116" t="s">
        <v>623</v>
      </c>
      <c r="M85" s="116" t="s">
        <v>624</v>
      </c>
      <c r="N85" s="121">
        <v>44495</v>
      </c>
      <c r="O85" s="116">
        <v>2021</v>
      </c>
      <c r="P85" s="116">
        <v>2023</v>
      </c>
      <c r="Q85" s="149">
        <v>20544</v>
      </c>
      <c r="R85" s="116" t="s">
        <v>605</v>
      </c>
      <c r="S85" s="146" t="s">
        <v>629</v>
      </c>
      <c r="T85" s="131"/>
      <c r="U85" s="8" t="s">
        <v>12</v>
      </c>
      <c r="V85" s="8"/>
    </row>
    <row r="86" spans="1:22" s="9" customFormat="1" ht="105.5" thickBot="1">
      <c r="A86" s="125" t="s">
        <v>441</v>
      </c>
      <c r="B86" s="125" t="s">
        <v>600</v>
      </c>
      <c r="C86" s="116" t="s">
        <v>630</v>
      </c>
      <c r="D86" s="116" t="s">
        <v>631</v>
      </c>
      <c r="E86" s="118" t="s">
        <v>632</v>
      </c>
      <c r="F86" s="132" t="s">
        <v>446</v>
      </c>
      <c r="G86" s="132" t="s">
        <v>565</v>
      </c>
      <c r="H86" s="132" t="s">
        <v>603</v>
      </c>
      <c r="I86" s="118" t="s">
        <v>567</v>
      </c>
      <c r="J86" s="116" t="s">
        <v>633</v>
      </c>
      <c r="K86" s="116" t="s">
        <v>634</v>
      </c>
      <c r="L86" s="116" t="s">
        <v>524</v>
      </c>
      <c r="M86" s="116"/>
      <c r="N86" s="121">
        <v>44173</v>
      </c>
      <c r="O86" s="116">
        <v>2021</v>
      </c>
      <c r="P86" s="116">
        <v>2023</v>
      </c>
      <c r="Q86" s="149">
        <v>13082</v>
      </c>
      <c r="R86" s="116" t="s">
        <v>605</v>
      </c>
      <c r="S86" s="146" t="s">
        <v>635</v>
      </c>
      <c r="T86" s="131"/>
      <c r="U86" s="8" t="s">
        <v>12</v>
      </c>
      <c r="V86" s="8"/>
    </row>
    <row r="87" spans="1:22" s="9" customFormat="1" ht="147.5" thickBot="1">
      <c r="A87" s="114" t="s">
        <v>441</v>
      </c>
      <c r="B87" s="115" t="s">
        <v>600</v>
      </c>
      <c r="C87" s="142" t="s">
        <v>636</v>
      </c>
      <c r="D87" s="142" t="s">
        <v>637</v>
      </c>
      <c r="E87" s="147" t="s">
        <v>638</v>
      </c>
      <c r="F87" s="139" t="s">
        <v>446</v>
      </c>
      <c r="G87" s="139" t="s">
        <v>565</v>
      </c>
      <c r="H87" s="139" t="s">
        <v>603</v>
      </c>
      <c r="I87" s="147" t="s">
        <v>567</v>
      </c>
      <c r="J87" s="142" t="s">
        <v>639</v>
      </c>
      <c r="K87" s="142" t="s">
        <v>634</v>
      </c>
      <c r="L87" s="142" t="s">
        <v>524</v>
      </c>
      <c r="M87" s="142"/>
      <c r="N87" s="148">
        <v>44538</v>
      </c>
      <c r="O87" s="142">
        <v>2021</v>
      </c>
      <c r="P87" s="142">
        <v>2024</v>
      </c>
      <c r="Q87" s="149">
        <v>44733</v>
      </c>
      <c r="R87" s="142"/>
      <c r="S87" s="150" t="s">
        <v>640</v>
      </c>
      <c r="T87" s="151"/>
      <c r="U87" s="8" t="s">
        <v>12</v>
      </c>
      <c r="V87" s="8"/>
    </row>
    <row r="88" spans="1:22" s="9" customFormat="1" ht="147.5" thickBot="1">
      <c r="A88" s="114" t="s">
        <v>441</v>
      </c>
      <c r="B88" s="115" t="s">
        <v>600</v>
      </c>
      <c r="C88" s="142" t="s">
        <v>641</v>
      </c>
      <c r="D88" s="142" t="s">
        <v>642</v>
      </c>
      <c r="E88" s="147" t="s">
        <v>643</v>
      </c>
      <c r="F88" s="139" t="s">
        <v>446</v>
      </c>
      <c r="G88" s="139" t="s">
        <v>485</v>
      </c>
      <c r="H88" s="139" t="s">
        <v>644</v>
      </c>
      <c r="I88" s="147" t="s">
        <v>556</v>
      </c>
      <c r="J88" s="142" t="s">
        <v>645</v>
      </c>
      <c r="K88" s="142" t="s">
        <v>646</v>
      </c>
      <c r="L88" s="142" t="s">
        <v>524</v>
      </c>
      <c r="M88" s="142"/>
      <c r="N88" s="148">
        <v>44900</v>
      </c>
      <c r="O88" s="142">
        <v>2022</v>
      </c>
      <c r="P88" s="142">
        <v>2025</v>
      </c>
      <c r="Q88" s="149">
        <v>8220</v>
      </c>
      <c r="R88" s="152"/>
      <c r="S88" s="150" t="s">
        <v>647</v>
      </c>
      <c r="T88" s="151"/>
      <c r="U88" s="8" t="s">
        <v>12</v>
      </c>
      <c r="V88" s="8"/>
    </row>
    <row r="89" spans="1:22" s="9" customFormat="1" ht="210.5" thickBot="1">
      <c r="A89" s="125" t="s">
        <v>441</v>
      </c>
      <c r="B89" s="125" t="s">
        <v>600</v>
      </c>
      <c r="C89" s="153" t="s">
        <v>648</v>
      </c>
      <c r="D89" s="116" t="s">
        <v>649</v>
      </c>
      <c r="E89" s="154">
        <v>778068</v>
      </c>
      <c r="F89" s="132" t="s">
        <v>446</v>
      </c>
      <c r="G89" s="132" t="s">
        <v>565</v>
      </c>
      <c r="H89" s="132" t="s">
        <v>615</v>
      </c>
      <c r="I89" s="118" t="s">
        <v>567</v>
      </c>
      <c r="J89" s="155" t="s">
        <v>650</v>
      </c>
      <c r="K89" s="153" t="s">
        <v>651</v>
      </c>
      <c r="L89" s="116" t="s">
        <v>524</v>
      </c>
      <c r="M89" s="116"/>
      <c r="N89" s="121" t="s">
        <v>652</v>
      </c>
      <c r="O89" s="116">
        <v>2018</v>
      </c>
      <c r="P89" s="116">
        <v>2023</v>
      </c>
      <c r="Q89" s="149">
        <v>720</v>
      </c>
      <c r="R89" s="116" t="s">
        <v>605</v>
      </c>
      <c r="S89" s="146" t="s">
        <v>653</v>
      </c>
      <c r="T89" s="131"/>
      <c r="U89" s="8" t="s">
        <v>12</v>
      </c>
      <c r="V89" s="8"/>
    </row>
    <row r="90" spans="1:22" s="9" customFormat="1" ht="340.5" thickBot="1">
      <c r="A90" s="114" t="s">
        <v>441</v>
      </c>
      <c r="B90" s="115" t="s">
        <v>600</v>
      </c>
      <c r="C90" s="142" t="s">
        <v>654</v>
      </c>
      <c r="D90" s="142" t="s">
        <v>655</v>
      </c>
      <c r="E90" s="147" t="s">
        <v>656</v>
      </c>
      <c r="F90" s="139" t="s">
        <v>446</v>
      </c>
      <c r="G90" s="139" t="s">
        <v>565</v>
      </c>
      <c r="H90" s="139" t="s">
        <v>657</v>
      </c>
      <c r="I90" s="147" t="s">
        <v>556</v>
      </c>
      <c r="J90" s="156" t="s">
        <v>658</v>
      </c>
      <c r="K90" s="142" t="s">
        <v>437</v>
      </c>
      <c r="L90" s="142" t="s">
        <v>524</v>
      </c>
      <c r="M90" s="142"/>
      <c r="N90" s="148">
        <v>45377</v>
      </c>
      <c r="O90" s="142">
        <v>2024</v>
      </c>
      <c r="P90" s="142">
        <v>2027</v>
      </c>
      <c r="Q90" s="149">
        <v>106656</v>
      </c>
      <c r="R90" s="142"/>
      <c r="S90" s="157" t="s">
        <v>659</v>
      </c>
      <c r="T90" s="151"/>
      <c r="U90" s="8" t="s">
        <v>12</v>
      </c>
      <c r="V90" s="8"/>
    </row>
    <row r="91" spans="1:22" s="9" customFormat="1" ht="189.5" thickBot="1">
      <c r="A91" s="114" t="s">
        <v>441</v>
      </c>
      <c r="B91" s="115" t="s">
        <v>600</v>
      </c>
      <c r="C91" s="142" t="s">
        <v>660</v>
      </c>
      <c r="D91" s="142" t="s">
        <v>661</v>
      </c>
      <c r="E91" s="147" t="s">
        <v>662</v>
      </c>
      <c r="F91" s="139" t="s">
        <v>446</v>
      </c>
      <c r="G91" s="139" t="s">
        <v>565</v>
      </c>
      <c r="H91" s="139" t="s">
        <v>657</v>
      </c>
      <c r="I91" s="147" t="s">
        <v>567</v>
      </c>
      <c r="J91" s="158" t="s">
        <v>663</v>
      </c>
      <c r="K91" s="142" t="s">
        <v>664</v>
      </c>
      <c r="L91" s="142" t="s">
        <v>524</v>
      </c>
      <c r="M91" s="142"/>
      <c r="N91" s="148">
        <v>44910</v>
      </c>
      <c r="O91" s="142">
        <v>2023</v>
      </c>
      <c r="P91" s="142">
        <v>2026</v>
      </c>
      <c r="Q91" s="149">
        <v>44970</v>
      </c>
      <c r="R91" s="142"/>
      <c r="S91" s="150" t="s">
        <v>665</v>
      </c>
      <c r="T91" s="151"/>
      <c r="U91" s="8" t="s">
        <v>12</v>
      </c>
      <c r="V91" s="8"/>
    </row>
    <row r="92" spans="1:22" s="9" customFormat="1" ht="26.5" thickBot="1">
      <c r="A92" s="114" t="s">
        <v>441</v>
      </c>
      <c r="B92" s="115" t="s">
        <v>666</v>
      </c>
      <c r="C92" s="116" t="s">
        <v>667</v>
      </c>
      <c r="D92" s="116" t="s">
        <v>668</v>
      </c>
      <c r="E92" s="116">
        <v>101139666</v>
      </c>
      <c r="F92" s="139" t="s">
        <v>446</v>
      </c>
      <c r="G92" s="139" t="s">
        <v>457</v>
      </c>
      <c r="H92" s="139" t="s">
        <v>669</v>
      </c>
      <c r="I92" s="118" t="s">
        <v>459</v>
      </c>
      <c r="J92" s="116" t="s">
        <v>670</v>
      </c>
      <c r="K92" s="116" t="s">
        <v>437</v>
      </c>
      <c r="L92" s="116" t="s">
        <v>524</v>
      </c>
      <c r="M92" s="116"/>
      <c r="N92" s="121"/>
      <c r="O92" s="116">
        <v>2024</v>
      </c>
      <c r="P92" s="116">
        <v>2029</v>
      </c>
      <c r="Q92" s="122">
        <v>42328.13</v>
      </c>
      <c r="R92" s="116"/>
      <c r="S92" s="116"/>
      <c r="T92" s="131"/>
      <c r="U92" s="8" t="s">
        <v>12</v>
      </c>
      <c r="V92" s="8"/>
    </row>
    <row r="93" spans="1:22" s="9" customFormat="1" ht="39.5" thickBot="1">
      <c r="A93" s="114" t="s">
        <v>441</v>
      </c>
      <c r="B93" s="115" t="s">
        <v>666</v>
      </c>
      <c r="C93" s="116" t="s">
        <v>671</v>
      </c>
      <c r="D93" s="116" t="s">
        <v>672</v>
      </c>
      <c r="E93" s="116" t="s">
        <v>673</v>
      </c>
      <c r="F93" s="139" t="s">
        <v>446</v>
      </c>
      <c r="G93" s="139" t="s">
        <v>457</v>
      </c>
      <c r="H93" s="139" t="s">
        <v>669</v>
      </c>
      <c r="I93" s="118" t="s">
        <v>459</v>
      </c>
      <c r="J93" s="116" t="s">
        <v>674</v>
      </c>
      <c r="K93" s="116" t="s">
        <v>354</v>
      </c>
      <c r="L93" s="116" t="s">
        <v>252</v>
      </c>
      <c r="M93" s="116"/>
      <c r="N93" s="121">
        <v>43195</v>
      </c>
      <c r="O93" s="116">
        <v>2018</v>
      </c>
      <c r="P93" s="116">
        <v>2024</v>
      </c>
      <c r="Q93" s="122">
        <v>10245.950000000001</v>
      </c>
      <c r="R93" s="116"/>
      <c r="S93" s="116"/>
      <c r="T93" s="131"/>
      <c r="U93" s="8" t="s">
        <v>12</v>
      </c>
      <c r="V93" s="8"/>
    </row>
    <row r="94" spans="1:22" s="9" customFormat="1" ht="39.5" thickBot="1">
      <c r="A94" s="114" t="s">
        <v>441</v>
      </c>
      <c r="B94" s="115" t="s">
        <v>666</v>
      </c>
      <c r="C94" s="116" t="s">
        <v>675</v>
      </c>
      <c r="D94" s="116" t="s">
        <v>676</v>
      </c>
      <c r="E94" s="116" t="s">
        <v>677</v>
      </c>
      <c r="F94" s="139" t="s">
        <v>446</v>
      </c>
      <c r="G94" s="139" t="s">
        <v>457</v>
      </c>
      <c r="H94" s="139" t="s">
        <v>669</v>
      </c>
      <c r="I94" s="118" t="s">
        <v>459</v>
      </c>
      <c r="J94" s="116"/>
      <c r="K94" s="116" t="s">
        <v>678</v>
      </c>
      <c r="L94" s="116" t="s">
        <v>252</v>
      </c>
      <c r="M94" s="116"/>
      <c r="N94" s="121"/>
      <c r="O94" s="116">
        <v>2022</v>
      </c>
      <c r="P94" s="116">
        <v>2025</v>
      </c>
      <c r="Q94" s="122">
        <v>13644</v>
      </c>
      <c r="R94" s="116"/>
      <c r="S94" s="116"/>
      <c r="T94" s="131"/>
      <c r="U94" s="8" t="s">
        <v>12</v>
      </c>
      <c r="V94" s="8"/>
    </row>
    <row r="95" spans="1:22" s="9" customFormat="1" ht="26.5" thickBot="1">
      <c r="A95" s="114" t="s">
        <v>441</v>
      </c>
      <c r="B95" s="115" t="s">
        <v>666</v>
      </c>
      <c r="C95" s="116" t="s">
        <v>679</v>
      </c>
      <c r="D95" s="116" t="s">
        <v>680</v>
      </c>
      <c r="E95" s="116" t="s">
        <v>681</v>
      </c>
      <c r="F95" s="139" t="s">
        <v>446</v>
      </c>
      <c r="G95" s="139" t="s">
        <v>457</v>
      </c>
      <c r="H95" s="139" t="s">
        <v>669</v>
      </c>
      <c r="I95" s="118" t="s">
        <v>459</v>
      </c>
      <c r="J95" s="116"/>
      <c r="K95" s="116" t="s">
        <v>682</v>
      </c>
      <c r="L95" s="116"/>
      <c r="M95" s="116"/>
      <c r="N95" s="121"/>
      <c r="O95" s="116">
        <v>2023</v>
      </c>
      <c r="P95" s="116">
        <v>2024</v>
      </c>
      <c r="Q95" s="122">
        <v>2550</v>
      </c>
      <c r="R95" s="116"/>
      <c r="S95" s="116"/>
      <c r="T95" s="131"/>
      <c r="U95" s="8" t="s">
        <v>12</v>
      </c>
      <c r="V95" s="8"/>
    </row>
    <row r="96" spans="1:22" s="9" customFormat="1" ht="39.5" thickBot="1">
      <c r="A96" s="114" t="s">
        <v>441</v>
      </c>
      <c r="B96" s="115" t="s">
        <v>666</v>
      </c>
      <c r="C96" s="116" t="s">
        <v>683</v>
      </c>
      <c r="D96" s="116" t="s">
        <v>684</v>
      </c>
      <c r="E96" s="116" t="s">
        <v>685</v>
      </c>
      <c r="F96" s="139" t="s">
        <v>446</v>
      </c>
      <c r="G96" s="139" t="s">
        <v>457</v>
      </c>
      <c r="H96" s="139" t="s">
        <v>669</v>
      </c>
      <c r="I96" s="118" t="s">
        <v>459</v>
      </c>
      <c r="J96" s="116" t="s">
        <v>670</v>
      </c>
      <c r="K96" s="116" t="s">
        <v>686</v>
      </c>
      <c r="L96" s="116" t="s">
        <v>252</v>
      </c>
      <c r="M96" s="116"/>
      <c r="N96" s="121"/>
      <c r="O96" s="116">
        <v>2024</v>
      </c>
      <c r="P96" s="116">
        <v>2027</v>
      </c>
      <c r="Q96" s="122">
        <v>160000</v>
      </c>
      <c r="R96" s="116"/>
      <c r="S96" s="116"/>
      <c r="T96" s="131"/>
      <c r="U96" s="8" t="s">
        <v>12</v>
      </c>
      <c r="V96" s="8"/>
    </row>
    <row r="97" spans="1:22" s="9" customFormat="1" ht="26.5" thickBot="1">
      <c r="A97" s="114" t="s">
        <v>441</v>
      </c>
      <c r="B97" s="115" t="s">
        <v>666</v>
      </c>
      <c r="C97" s="116" t="s">
        <v>687</v>
      </c>
      <c r="D97" s="116" t="s">
        <v>680</v>
      </c>
      <c r="E97" s="116" t="s">
        <v>688</v>
      </c>
      <c r="F97" s="139" t="s">
        <v>446</v>
      </c>
      <c r="G97" s="139" t="s">
        <v>457</v>
      </c>
      <c r="H97" s="139" t="s">
        <v>669</v>
      </c>
      <c r="I97" s="118" t="s">
        <v>459</v>
      </c>
      <c r="J97" s="116" t="s">
        <v>689</v>
      </c>
      <c r="K97" s="116" t="s">
        <v>690</v>
      </c>
      <c r="L97" s="116" t="s">
        <v>252</v>
      </c>
      <c r="M97" s="116"/>
      <c r="N97" s="121"/>
      <c r="O97" s="116">
        <v>2024</v>
      </c>
      <c r="P97" s="116">
        <v>2027</v>
      </c>
      <c r="Q97" s="122">
        <v>10020.81</v>
      </c>
      <c r="R97" s="116"/>
      <c r="S97" s="116"/>
      <c r="T97" s="131"/>
      <c r="U97" s="8" t="s">
        <v>12</v>
      </c>
      <c r="V97" s="8"/>
    </row>
    <row r="98" spans="1:22" s="9" customFormat="1" ht="130.5" thickBot="1">
      <c r="A98" s="114" t="s">
        <v>441</v>
      </c>
      <c r="B98" s="115" t="s">
        <v>691</v>
      </c>
      <c r="C98" s="116" t="s">
        <v>692</v>
      </c>
      <c r="D98" s="116" t="s">
        <v>693</v>
      </c>
      <c r="E98" s="116">
        <v>876659</v>
      </c>
      <c r="F98" s="139" t="s">
        <v>446</v>
      </c>
      <c r="G98" s="139" t="s">
        <v>536</v>
      </c>
      <c r="H98" s="139" t="s">
        <v>694</v>
      </c>
      <c r="I98" s="118" t="s">
        <v>695</v>
      </c>
      <c r="J98" s="116" t="s">
        <v>696</v>
      </c>
      <c r="K98" s="116" t="s">
        <v>583</v>
      </c>
      <c r="L98" s="116" t="s">
        <v>697</v>
      </c>
      <c r="M98" s="116"/>
      <c r="N98" s="121" t="s">
        <v>698</v>
      </c>
      <c r="O98" s="116">
        <v>2020</v>
      </c>
      <c r="P98" s="116">
        <v>2023</v>
      </c>
      <c r="Q98" s="122">
        <v>28152.28</v>
      </c>
      <c r="R98" s="159" t="s">
        <v>699</v>
      </c>
      <c r="S98" s="116" t="s">
        <v>700</v>
      </c>
      <c r="T98" s="160"/>
      <c r="U98" s="8" t="s">
        <v>12</v>
      </c>
      <c r="V98" s="8"/>
    </row>
    <row r="99" spans="1:22" s="9" customFormat="1" ht="409.6" thickBot="1">
      <c r="A99" s="114" t="s">
        <v>441</v>
      </c>
      <c r="B99" s="115" t="s">
        <v>691</v>
      </c>
      <c r="C99" s="116" t="s">
        <v>701</v>
      </c>
      <c r="D99" s="161" t="s">
        <v>702</v>
      </c>
      <c r="E99" s="116">
        <v>101139788</v>
      </c>
      <c r="F99" s="139" t="s">
        <v>446</v>
      </c>
      <c r="G99" s="139" t="s">
        <v>536</v>
      </c>
      <c r="H99" s="139" t="s">
        <v>694</v>
      </c>
      <c r="I99" s="118" t="s">
        <v>695</v>
      </c>
      <c r="J99" s="116" t="s">
        <v>696</v>
      </c>
      <c r="K99" s="116" t="s">
        <v>703</v>
      </c>
      <c r="L99" s="116" t="s">
        <v>697</v>
      </c>
      <c r="M99" s="116"/>
      <c r="N99" s="121" t="s">
        <v>704</v>
      </c>
      <c r="O99" s="116">
        <v>2024</v>
      </c>
      <c r="P99" s="116">
        <v>2027</v>
      </c>
      <c r="Q99" s="122">
        <v>85116.68</v>
      </c>
      <c r="R99" s="116"/>
      <c r="S99" s="116" t="s">
        <v>705</v>
      </c>
      <c r="T99" s="131"/>
      <c r="U99" s="8" t="s">
        <v>12</v>
      </c>
      <c r="V99" s="8"/>
    </row>
    <row r="100" spans="1:22" s="9" customFormat="1" ht="409.6" thickBot="1">
      <c r="A100" s="114" t="s">
        <v>441</v>
      </c>
      <c r="B100" s="115" t="s">
        <v>691</v>
      </c>
      <c r="C100" s="116" t="s">
        <v>706</v>
      </c>
      <c r="D100" s="116" t="s">
        <v>707</v>
      </c>
      <c r="E100" s="116">
        <v>101139790</v>
      </c>
      <c r="F100" s="139" t="s">
        <v>446</v>
      </c>
      <c r="G100" s="139" t="s">
        <v>536</v>
      </c>
      <c r="H100" s="139" t="s">
        <v>694</v>
      </c>
      <c r="I100" s="118" t="s">
        <v>695</v>
      </c>
      <c r="J100" s="116" t="s">
        <v>696</v>
      </c>
      <c r="K100" s="116" t="s">
        <v>703</v>
      </c>
      <c r="L100" s="116" t="s">
        <v>697</v>
      </c>
      <c r="M100" s="116"/>
      <c r="N100" s="121" t="s">
        <v>708</v>
      </c>
      <c r="O100" s="116">
        <v>2024</v>
      </c>
      <c r="P100" s="116">
        <v>2027</v>
      </c>
      <c r="Q100" s="122">
        <v>39935</v>
      </c>
      <c r="R100" s="116"/>
      <c r="S100" s="116" t="s">
        <v>709</v>
      </c>
      <c r="T100" s="131"/>
      <c r="U100" s="8" t="s">
        <v>12</v>
      </c>
      <c r="V100" s="8"/>
    </row>
    <row r="101" spans="1:22" s="9" customFormat="1" ht="409.6" thickBot="1">
      <c r="A101" s="114" t="s">
        <v>441</v>
      </c>
      <c r="B101" s="115" t="s">
        <v>691</v>
      </c>
      <c r="C101" s="116" t="s">
        <v>710</v>
      </c>
      <c r="D101" s="116" t="s">
        <v>711</v>
      </c>
      <c r="E101" s="116">
        <v>101084051</v>
      </c>
      <c r="F101" s="139" t="s">
        <v>446</v>
      </c>
      <c r="G101" s="139" t="s">
        <v>536</v>
      </c>
      <c r="H101" s="139" t="s">
        <v>694</v>
      </c>
      <c r="I101" s="118" t="s">
        <v>695</v>
      </c>
      <c r="J101" s="116" t="s">
        <v>696</v>
      </c>
      <c r="K101" s="116" t="s">
        <v>712</v>
      </c>
      <c r="L101" s="116" t="s">
        <v>697</v>
      </c>
      <c r="M101" s="116"/>
      <c r="N101" s="121" t="s">
        <v>713</v>
      </c>
      <c r="O101" s="116">
        <v>2022</v>
      </c>
      <c r="P101" s="116">
        <v>2025</v>
      </c>
      <c r="Q101" s="122">
        <v>75660</v>
      </c>
      <c r="R101" s="159"/>
      <c r="S101" s="116" t="s">
        <v>714</v>
      </c>
      <c r="T101" s="131"/>
      <c r="U101" s="8" t="s">
        <v>12</v>
      </c>
      <c r="V101" s="8"/>
    </row>
    <row r="102" spans="1:22" s="9" customFormat="1" ht="409.6" thickBot="1">
      <c r="A102" s="114" t="s">
        <v>441</v>
      </c>
      <c r="B102" s="115" t="s">
        <v>691</v>
      </c>
      <c r="C102" s="116" t="s">
        <v>715</v>
      </c>
      <c r="D102" s="116" t="s">
        <v>716</v>
      </c>
      <c r="E102" s="116">
        <v>101135775</v>
      </c>
      <c r="F102" s="139" t="s">
        <v>446</v>
      </c>
      <c r="G102" s="139" t="s">
        <v>717</v>
      </c>
      <c r="H102" s="139" t="s">
        <v>717</v>
      </c>
      <c r="I102" s="118" t="s">
        <v>695</v>
      </c>
      <c r="J102" s="116" t="s">
        <v>696</v>
      </c>
      <c r="K102" s="116" t="s">
        <v>703</v>
      </c>
      <c r="L102" s="116" t="s">
        <v>697</v>
      </c>
      <c r="M102" s="116"/>
      <c r="N102" s="121" t="s">
        <v>718</v>
      </c>
      <c r="O102" s="116">
        <v>2024</v>
      </c>
      <c r="P102" s="116">
        <v>2027</v>
      </c>
      <c r="Q102" s="122">
        <v>183750</v>
      </c>
      <c r="R102" s="159"/>
      <c r="S102" s="116" t="s">
        <v>719</v>
      </c>
      <c r="T102" s="131"/>
      <c r="U102" s="8" t="s">
        <v>12</v>
      </c>
      <c r="V102" s="8"/>
    </row>
    <row r="103" spans="1:22" s="9" customFormat="1" ht="409.6" thickBot="1">
      <c r="A103" s="114" t="s">
        <v>441</v>
      </c>
      <c r="B103" s="115" t="s">
        <v>691</v>
      </c>
      <c r="C103" s="116" t="s">
        <v>720</v>
      </c>
      <c r="D103" s="116" t="s">
        <v>721</v>
      </c>
      <c r="E103" s="116">
        <v>900014</v>
      </c>
      <c r="F103" s="139" t="s">
        <v>446</v>
      </c>
      <c r="G103" s="139" t="s">
        <v>717</v>
      </c>
      <c r="H103" s="139" t="s">
        <v>717</v>
      </c>
      <c r="I103" s="118" t="s">
        <v>695</v>
      </c>
      <c r="J103" s="116" t="s">
        <v>696</v>
      </c>
      <c r="K103" s="116" t="s">
        <v>583</v>
      </c>
      <c r="L103" s="116" t="s">
        <v>697</v>
      </c>
      <c r="M103" s="116"/>
      <c r="N103" s="121" t="s">
        <v>722</v>
      </c>
      <c r="O103" s="116">
        <v>2020</v>
      </c>
      <c r="P103" s="116">
        <v>2024</v>
      </c>
      <c r="Q103" s="122">
        <v>1353.51</v>
      </c>
      <c r="R103" s="159"/>
      <c r="S103" s="116" t="s">
        <v>723</v>
      </c>
      <c r="T103" s="131"/>
      <c r="U103" s="8" t="s">
        <v>12</v>
      </c>
      <c r="V103" s="8"/>
    </row>
    <row r="104" spans="1:22" s="9" customFormat="1" ht="409.6" thickBot="1">
      <c r="A104" s="114" t="s">
        <v>441</v>
      </c>
      <c r="B104" s="115" t="s">
        <v>691</v>
      </c>
      <c r="C104" s="116" t="s">
        <v>724</v>
      </c>
      <c r="D104" s="116" t="s">
        <v>721</v>
      </c>
      <c r="E104" s="116">
        <v>945041</v>
      </c>
      <c r="F104" s="139" t="s">
        <v>446</v>
      </c>
      <c r="G104" s="139" t="s">
        <v>717</v>
      </c>
      <c r="H104" s="139" t="s">
        <v>717</v>
      </c>
      <c r="I104" s="118" t="s">
        <v>695</v>
      </c>
      <c r="J104" s="116" t="s">
        <v>696</v>
      </c>
      <c r="K104" s="116" t="s">
        <v>583</v>
      </c>
      <c r="L104" s="116" t="s">
        <v>697</v>
      </c>
      <c r="M104" s="116"/>
      <c r="N104" s="121" t="s">
        <v>725</v>
      </c>
      <c r="O104" s="116">
        <v>2020</v>
      </c>
      <c r="P104" s="116">
        <v>2024</v>
      </c>
      <c r="Q104" s="122">
        <v>4379</v>
      </c>
      <c r="R104" s="159"/>
      <c r="S104" s="116" t="s">
        <v>726</v>
      </c>
      <c r="T104" s="131"/>
      <c r="U104" s="8" t="s">
        <v>12</v>
      </c>
      <c r="V104" s="8"/>
    </row>
    <row r="105" spans="1:22" s="9" customFormat="1" ht="409.6" thickBot="1">
      <c r="A105" s="114" t="s">
        <v>441</v>
      </c>
      <c r="B105" s="115" t="s">
        <v>691</v>
      </c>
      <c r="C105" s="116" t="s">
        <v>727</v>
      </c>
      <c r="D105" s="116" t="s">
        <v>728</v>
      </c>
      <c r="E105" s="116">
        <v>945272</v>
      </c>
      <c r="F105" s="139" t="s">
        <v>446</v>
      </c>
      <c r="G105" s="139" t="s">
        <v>717</v>
      </c>
      <c r="H105" s="139" t="s">
        <v>717</v>
      </c>
      <c r="I105" s="118" t="s">
        <v>695</v>
      </c>
      <c r="J105" s="116" t="s">
        <v>696</v>
      </c>
      <c r="K105" s="116" t="s">
        <v>583</v>
      </c>
      <c r="L105" s="116" t="s">
        <v>697</v>
      </c>
      <c r="M105" s="116"/>
      <c r="N105" s="121" t="s">
        <v>729</v>
      </c>
      <c r="O105" s="116">
        <v>2020</v>
      </c>
      <c r="P105" s="116">
        <v>2024</v>
      </c>
      <c r="Q105" s="122">
        <v>8964.58</v>
      </c>
      <c r="R105" s="159"/>
      <c r="S105" s="116" t="s">
        <v>730</v>
      </c>
      <c r="T105" s="131"/>
      <c r="U105" s="8" t="s">
        <v>12</v>
      </c>
      <c r="V105" s="8"/>
    </row>
    <row r="106" spans="1:22" s="9" customFormat="1" ht="409.6" thickBot="1">
      <c r="A106" s="114" t="s">
        <v>441</v>
      </c>
      <c r="B106" s="115" t="s">
        <v>691</v>
      </c>
      <c r="C106" s="116" t="s">
        <v>731</v>
      </c>
      <c r="D106" s="116" t="s">
        <v>728</v>
      </c>
      <c r="E106" s="116">
        <v>945234</v>
      </c>
      <c r="F106" s="139" t="s">
        <v>446</v>
      </c>
      <c r="G106" s="139" t="s">
        <v>717</v>
      </c>
      <c r="H106" s="139" t="s">
        <v>717</v>
      </c>
      <c r="I106" s="118" t="s">
        <v>695</v>
      </c>
      <c r="J106" s="116" t="s">
        <v>696</v>
      </c>
      <c r="K106" s="116" t="s">
        <v>583</v>
      </c>
      <c r="L106" s="116" t="s">
        <v>697</v>
      </c>
      <c r="M106" s="116"/>
      <c r="N106" s="121" t="s">
        <v>732</v>
      </c>
      <c r="O106" s="116">
        <v>2020</v>
      </c>
      <c r="P106" s="116">
        <v>2025</v>
      </c>
      <c r="Q106" s="122">
        <v>21735.96</v>
      </c>
      <c r="R106" s="159"/>
      <c r="S106" s="116" t="s">
        <v>733</v>
      </c>
      <c r="T106" s="131"/>
      <c r="U106" s="8" t="s">
        <v>12</v>
      </c>
      <c r="V106" s="8"/>
    </row>
    <row r="107" spans="1:22" s="9" customFormat="1" ht="409.6" thickBot="1">
      <c r="A107" s="114" t="s">
        <v>441</v>
      </c>
      <c r="B107" s="115" t="s">
        <v>691</v>
      </c>
      <c r="C107" s="116" t="s">
        <v>734</v>
      </c>
      <c r="D107" s="116" t="s">
        <v>735</v>
      </c>
      <c r="E107" s="116">
        <v>101061241</v>
      </c>
      <c r="F107" s="139" t="s">
        <v>446</v>
      </c>
      <c r="G107" s="139" t="s">
        <v>717</v>
      </c>
      <c r="H107" s="139" t="s">
        <v>717</v>
      </c>
      <c r="I107" s="118" t="s">
        <v>695</v>
      </c>
      <c r="J107" s="116" t="s">
        <v>696</v>
      </c>
      <c r="K107" s="116" t="s">
        <v>736</v>
      </c>
      <c r="L107" s="116" t="s">
        <v>697</v>
      </c>
      <c r="M107" s="116"/>
      <c r="N107" s="121" t="s">
        <v>737</v>
      </c>
      <c r="O107" s="116">
        <v>2022</v>
      </c>
      <c r="P107" s="116">
        <v>2026</v>
      </c>
      <c r="Q107" s="122">
        <v>19282.03</v>
      </c>
      <c r="R107" s="159"/>
      <c r="S107" s="116" t="s">
        <v>738</v>
      </c>
      <c r="T107" s="131"/>
      <c r="U107" s="8" t="s">
        <v>12</v>
      </c>
      <c r="V107" s="8"/>
    </row>
    <row r="108" spans="1:22" s="9" customFormat="1" ht="195.5" thickBot="1">
      <c r="A108" s="114" t="s">
        <v>441</v>
      </c>
      <c r="B108" s="115" t="s">
        <v>691</v>
      </c>
      <c r="C108" s="116" t="s">
        <v>739</v>
      </c>
      <c r="D108" s="116" t="s">
        <v>740</v>
      </c>
      <c r="E108" s="116">
        <v>101060008</v>
      </c>
      <c r="F108" s="139" t="s">
        <v>446</v>
      </c>
      <c r="G108" s="139" t="s">
        <v>717</v>
      </c>
      <c r="H108" s="139" t="s">
        <v>717</v>
      </c>
      <c r="I108" s="118" t="s">
        <v>695</v>
      </c>
      <c r="J108" s="116" t="s">
        <v>696</v>
      </c>
      <c r="K108" s="116" t="s">
        <v>736</v>
      </c>
      <c r="L108" s="116" t="s">
        <v>697</v>
      </c>
      <c r="M108" s="116"/>
      <c r="N108" s="121" t="s">
        <v>741</v>
      </c>
      <c r="O108" s="116">
        <v>2022</v>
      </c>
      <c r="P108" s="116">
        <v>2026</v>
      </c>
      <c r="Q108" s="122">
        <v>13673.16</v>
      </c>
      <c r="R108" s="159"/>
      <c r="S108" s="116" t="s">
        <v>742</v>
      </c>
      <c r="T108" s="131"/>
      <c r="U108" s="8" t="s">
        <v>12</v>
      </c>
      <c r="V108" s="8"/>
    </row>
    <row r="109" spans="1:22" s="9" customFormat="1" ht="91.5" thickBot="1">
      <c r="A109" s="114" t="s">
        <v>441</v>
      </c>
      <c r="B109" s="115" t="s">
        <v>691</v>
      </c>
      <c r="C109" s="116" t="s">
        <v>743</v>
      </c>
      <c r="D109" s="116" t="s">
        <v>721</v>
      </c>
      <c r="E109" s="116">
        <v>101061201</v>
      </c>
      <c r="F109" s="139" t="s">
        <v>446</v>
      </c>
      <c r="G109" s="139" t="s">
        <v>717</v>
      </c>
      <c r="H109" s="139" t="s">
        <v>717</v>
      </c>
      <c r="I109" s="118" t="s">
        <v>695</v>
      </c>
      <c r="J109" s="116" t="s">
        <v>696</v>
      </c>
      <c r="K109" s="116" t="s">
        <v>744</v>
      </c>
      <c r="L109" s="116" t="s">
        <v>697</v>
      </c>
      <c r="M109" s="116"/>
      <c r="N109" s="121" t="s">
        <v>745</v>
      </c>
      <c r="O109" s="116">
        <v>2022</v>
      </c>
      <c r="P109" s="116">
        <v>2026</v>
      </c>
      <c r="Q109" s="122">
        <v>68092.3</v>
      </c>
      <c r="R109" s="159"/>
      <c r="S109" s="116" t="s">
        <v>746</v>
      </c>
      <c r="T109" s="131"/>
      <c r="U109" s="8" t="s">
        <v>12</v>
      </c>
      <c r="V109" s="8"/>
    </row>
    <row r="110" spans="1:22" s="9" customFormat="1" ht="409.6" thickBot="1">
      <c r="A110" s="114" t="s">
        <v>441</v>
      </c>
      <c r="B110" s="115" t="s">
        <v>691</v>
      </c>
      <c r="C110" s="116" t="s">
        <v>747</v>
      </c>
      <c r="D110" s="116" t="s">
        <v>716</v>
      </c>
      <c r="E110" s="116">
        <v>101059543</v>
      </c>
      <c r="F110" s="139" t="s">
        <v>446</v>
      </c>
      <c r="G110" s="139" t="s">
        <v>717</v>
      </c>
      <c r="H110" s="139" t="s">
        <v>717</v>
      </c>
      <c r="I110" s="118" t="s">
        <v>695</v>
      </c>
      <c r="J110" s="116" t="s">
        <v>696</v>
      </c>
      <c r="K110" s="116" t="s">
        <v>744</v>
      </c>
      <c r="L110" s="116" t="s">
        <v>697</v>
      </c>
      <c r="M110" s="116"/>
      <c r="N110" s="121" t="s">
        <v>748</v>
      </c>
      <c r="O110" s="116">
        <v>2022</v>
      </c>
      <c r="P110" s="116">
        <v>2026</v>
      </c>
      <c r="Q110" s="122">
        <v>42319.3</v>
      </c>
      <c r="R110" s="159"/>
      <c r="S110" s="116" t="s">
        <v>749</v>
      </c>
      <c r="T110" s="131"/>
      <c r="U110" s="8" t="s">
        <v>12</v>
      </c>
      <c r="V110" s="8"/>
    </row>
    <row r="111" spans="1:22" s="9" customFormat="1" ht="409.6" thickBot="1">
      <c r="A111" s="114" t="s">
        <v>441</v>
      </c>
      <c r="B111" s="115" t="s">
        <v>691</v>
      </c>
      <c r="C111" s="116" t="s">
        <v>750</v>
      </c>
      <c r="D111" s="116" t="s">
        <v>716</v>
      </c>
      <c r="E111" s="116">
        <v>101061677</v>
      </c>
      <c r="F111" s="139" t="s">
        <v>446</v>
      </c>
      <c r="G111" s="139" t="s">
        <v>717</v>
      </c>
      <c r="H111" s="139" t="s">
        <v>717</v>
      </c>
      <c r="I111" s="118" t="s">
        <v>695</v>
      </c>
      <c r="J111" s="116" t="s">
        <v>696</v>
      </c>
      <c r="K111" s="116" t="s">
        <v>744</v>
      </c>
      <c r="L111" s="116" t="s">
        <v>697</v>
      </c>
      <c r="M111" s="116"/>
      <c r="N111" s="121" t="s">
        <v>751</v>
      </c>
      <c r="O111" s="116">
        <v>2022</v>
      </c>
      <c r="P111" s="116">
        <v>2026</v>
      </c>
      <c r="Q111" s="122">
        <v>20125.900000000001</v>
      </c>
      <c r="R111" s="159"/>
      <c r="S111" s="116" t="s">
        <v>752</v>
      </c>
      <c r="T111" s="131"/>
      <c r="U111" s="8" t="s">
        <v>12</v>
      </c>
      <c r="V111" s="8"/>
    </row>
    <row r="112" spans="1:22" s="9" customFormat="1" ht="409.6" thickBot="1">
      <c r="A112" s="114" t="s">
        <v>441</v>
      </c>
      <c r="B112" s="115" t="s">
        <v>691</v>
      </c>
      <c r="C112" s="116" t="s">
        <v>753</v>
      </c>
      <c r="D112" s="116" t="s">
        <v>721</v>
      </c>
      <c r="E112" s="116">
        <v>101165375</v>
      </c>
      <c r="F112" s="139" t="s">
        <v>446</v>
      </c>
      <c r="G112" s="139" t="s">
        <v>717</v>
      </c>
      <c r="H112" s="139" t="s">
        <v>717</v>
      </c>
      <c r="I112" s="118" t="s">
        <v>695</v>
      </c>
      <c r="J112" s="116" t="s">
        <v>696</v>
      </c>
      <c r="K112" s="116" t="s">
        <v>744</v>
      </c>
      <c r="L112" s="116" t="s">
        <v>697</v>
      </c>
      <c r="M112" s="116"/>
      <c r="N112" s="121" t="s">
        <v>754</v>
      </c>
      <c r="O112" s="116">
        <v>2024</v>
      </c>
      <c r="P112" s="116">
        <v>2029</v>
      </c>
      <c r="Q112" s="122">
        <v>32864.06</v>
      </c>
      <c r="R112" s="159"/>
      <c r="S112" s="116" t="s">
        <v>755</v>
      </c>
      <c r="T112" s="131"/>
      <c r="U112" s="8" t="s">
        <v>12</v>
      </c>
      <c r="V112" s="8"/>
    </row>
    <row r="113" spans="1:22" s="9" customFormat="1" ht="409.6" thickBot="1">
      <c r="A113" s="114" t="s">
        <v>441</v>
      </c>
      <c r="B113" s="115" t="s">
        <v>691</v>
      </c>
      <c r="C113" s="116" t="s">
        <v>756</v>
      </c>
      <c r="D113" s="116" t="s">
        <v>740</v>
      </c>
      <c r="E113" s="116">
        <v>101164596</v>
      </c>
      <c r="F113" s="139" t="s">
        <v>446</v>
      </c>
      <c r="G113" s="139" t="s">
        <v>717</v>
      </c>
      <c r="H113" s="139" t="s">
        <v>717</v>
      </c>
      <c r="I113" s="118" t="s">
        <v>695</v>
      </c>
      <c r="J113" s="116" t="s">
        <v>696</v>
      </c>
      <c r="K113" s="116" t="s">
        <v>744</v>
      </c>
      <c r="L113" s="116" t="s">
        <v>697</v>
      </c>
      <c r="M113" s="116"/>
      <c r="N113" s="121" t="s">
        <v>757</v>
      </c>
      <c r="O113" s="116">
        <v>2024</v>
      </c>
      <c r="P113" s="116">
        <v>2028</v>
      </c>
      <c r="Q113" s="122">
        <v>11599.2</v>
      </c>
      <c r="R113" s="159"/>
      <c r="S113" s="116" t="s">
        <v>758</v>
      </c>
      <c r="T113" s="131"/>
      <c r="U113" s="8" t="s">
        <v>12</v>
      </c>
      <c r="V113" s="8"/>
    </row>
    <row r="114" spans="1:22" s="9" customFormat="1" ht="409.6" thickBot="1">
      <c r="A114" s="114" t="s">
        <v>441</v>
      </c>
      <c r="B114" s="115" t="s">
        <v>691</v>
      </c>
      <c r="C114" s="116" t="s">
        <v>759</v>
      </c>
      <c r="D114" s="116" t="s">
        <v>721</v>
      </c>
      <c r="E114" s="116">
        <v>101164616</v>
      </c>
      <c r="F114" s="139" t="s">
        <v>446</v>
      </c>
      <c r="G114" s="139" t="s">
        <v>717</v>
      </c>
      <c r="H114" s="139" t="s">
        <v>717</v>
      </c>
      <c r="I114" s="118" t="s">
        <v>695</v>
      </c>
      <c r="J114" s="116" t="s">
        <v>696</v>
      </c>
      <c r="K114" s="116" t="s">
        <v>744</v>
      </c>
      <c r="L114" s="116" t="s">
        <v>697</v>
      </c>
      <c r="M114" s="116"/>
      <c r="N114" s="121" t="s">
        <v>760</v>
      </c>
      <c r="O114" s="116">
        <v>2024</v>
      </c>
      <c r="P114" s="116">
        <v>2028</v>
      </c>
      <c r="Q114" s="122">
        <v>64913.23</v>
      </c>
      <c r="R114" s="159"/>
      <c r="S114" s="116" t="s">
        <v>761</v>
      </c>
      <c r="T114" s="131"/>
      <c r="U114" s="8" t="s">
        <v>12</v>
      </c>
      <c r="V114" s="8"/>
    </row>
    <row r="115" spans="1:22" s="9" customFormat="1" ht="78.5" thickBot="1">
      <c r="A115" s="114" t="s">
        <v>441</v>
      </c>
      <c r="B115" s="115" t="s">
        <v>691</v>
      </c>
      <c r="C115" s="116" t="s">
        <v>762</v>
      </c>
      <c r="D115" s="116" t="s">
        <v>763</v>
      </c>
      <c r="E115" s="116" t="s">
        <v>764</v>
      </c>
      <c r="F115" s="139" t="s">
        <v>446</v>
      </c>
      <c r="G115" s="139" t="s">
        <v>536</v>
      </c>
      <c r="H115" s="139" t="s">
        <v>765</v>
      </c>
      <c r="I115" s="118" t="s">
        <v>124</v>
      </c>
      <c r="J115" s="116" t="s">
        <v>766</v>
      </c>
      <c r="K115" s="116" t="s">
        <v>437</v>
      </c>
      <c r="L115" s="116" t="s">
        <v>697</v>
      </c>
      <c r="M115" s="116"/>
      <c r="N115" s="121" t="s">
        <v>767</v>
      </c>
      <c r="O115" s="116">
        <v>2024</v>
      </c>
      <c r="P115" s="116">
        <v>2025</v>
      </c>
      <c r="Q115" s="122">
        <v>3400</v>
      </c>
      <c r="R115" s="159"/>
      <c r="S115" s="116" t="s">
        <v>768</v>
      </c>
      <c r="T115" s="131"/>
      <c r="U115" s="8" t="s">
        <v>12</v>
      </c>
      <c r="V115" s="8"/>
    </row>
    <row r="116" spans="1:22" s="9" customFormat="1" ht="409.6" thickBot="1">
      <c r="A116" s="114" t="s">
        <v>441</v>
      </c>
      <c r="B116" s="115" t="s">
        <v>691</v>
      </c>
      <c r="C116" s="116" t="s">
        <v>769</v>
      </c>
      <c r="D116" s="116" t="s">
        <v>770</v>
      </c>
      <c r="E116" s="116">
        <v>101159989</v>
      </c>
      <c r="F116" s="139" t="s">
        <v>446</v>
      </c>
      <c r="G116" s="139" t="s">
        <v>536</v>
      </c>
      <c r="H116" s="139" t="s">
        <v>771</v>
      </c>
      <c r="I116" s="118" t="s">
        <v>124</v>
      </c>
      <c r="J116" s="116" t="s">
        <v>696</v>
      </c>
      <c r="K116" s="116" t="s">
        <v>703</v>
      </c>
      <c r="L116" s="116" t="s">
        <v>697</v>
      </c>
      <c r="M116" s="116"/>
      <c r="N116" s="121" t="s">
        <v>772</v>
      </c>
      <c r="O116" s="116">
        <v>2024</v>
      </c>
      <c r="P116" s="116">
        <v>2027</v>
      </c>
      <c r="Q116" s="122">
        <v>50000</v>
      </c>
      <c r="R116" s="116" t="s">
        <v>773</v>
      </c>
      <c r="S116" s="116" t="s">
        <v>774</v>
      </c>
      <c r="T116" s="162"/>
      <c r="U116" s="8" t="s">
        <v>12</v>
      </c>
      <c r="V116" s="8"/>
    </row>
    <row r="117" spans="1:22" s="9" customFormat="1" ht="409.6" thickBot="1">
      <c r="A117" s="114" t="s">
        <v>441</v>
      </c>
      <c r="B117" s="115" t="s">
        <v>691</v>
      </c>
      <c r="C117" s="116" t="s">
        <v>775</v>
      </c>
      <c r="D117" s="116" t="s">
        <v>776</v>
      </c>
      <c r="E117" s="116">
        <v>101099310</v>
      </c>
      <c r="F117" s="139" t="s">
        <v>446</v>
      </c>
      <c r="G117" s="139" t="s">
        <v>717</v>
      </c>
      <c r="H117" s="139" t="s">
        <v>717</v>
      </c>
      <c r="I117" s="118" t="s">
        <v>695</v>
      </c>
      <c r="J117" s="116" t="s">
        <v>696</v>
      </c>
      <c r="K117" s="116" t="s">
        <v>437</v>
      </c>
      <c r="L117" s="116" t="s">
        <v>697</v>
      </c>
      <c r="M117" s="116"/>
      <c r="N117" s="121" t="s">
        <v>777</v>
      </c>
      <c r="O117" s="116">
        <v>2023</v>
      </c>
      <c r="P117" s="116">
        <v>2026</v>
      </c>
      <c r="Q117" s="122">
        <v>1500</v>
      </c>
      <c r="R117" s="116" t="s">
        <v>773</v>
      </c>
      <c r="S117" s="116" t="s">
        <v>778</v>
      </c>
      <c r="T117" s="162"/>
      <c r="U117" s="8" t="s">
        <v>12</v>
      </c>
      <c r="V117" s="8"/>
    </row>
    <row r="118" spans="1:22" s="9" customFormat="1" ht="409.6" thickBot="1">
      <c r="A118" s="114" t="s">
        <v>441</v>
      </c>
      <c r="B118" s="115" t="s">
        <v>691</v>
      </c>
      <c r="C118" s="116" t="s">
        <v>779</v>
      </c>
      <c r="D118" s="116" t="s">
        <v>780</v>
      </c>
      <c r="E118" s="116">
        <v>847555</v>
      </c>
      <c r="F118" s="139" t="s">
        <v>446</v>
      </c>
      <c r="G118" s="139" t="s">
        <v>717</v>
      </c>
      <c r="H118" s="139" t="s">
        <v>717</v>
      </c>
      <c r="I118" s="118" t="s">
        <v>695</v>
      </c>
      <c r="J118" s="116" t="s">
        <v>696</v>
      </c>
      <c r="K118" s="116" t="s">
        <v>583</v>
      </c>
      <c r="L118" s="116" t="s">
        <v>697</v>
      </c>
      <c r="M118" s="116"/>
      <c r="N118" s="121" t="s">
        <v>781</v>
      </c>
      <c r="O118" s="116">
        <v>2019</v>
      </c>
      <c r="P118" s="116">
        <v>2022</v>
      </c>
      <c r="Q118" s="122">
        <v>199726.07999999999</v>
      </c>
      <c r="R118" s="159" t="s">
        <v>699</v>
      </c>
      <c r="S118" s="116" t="s">
        <v>782</v>
      </c>
      <c r="T118" s="131"/>
      <c r="U118" s="8" t="s">
        <v>12</v>
      </c>
      <c r="V118" s="8"/>
    </row>
    <row r="119" spans="1:22" s="9" customFormat="1" ht="26.5" thickBot="1">
      <c r="A119" s="125" t="s">
        <v>441</v>
      </c>
      <c r="B119" s="125" t="s">
        <v>691</v>
      </c>
      <c r="C119" s="116" t="s">
        <v>783</v>
      </c>
      <c r="D119" s="116" t="s">
        <v>711</v>
      </c>
      <c r="E119" s="116" t="s">
        <v>784</v>
      </c>
      <c r="F119" s="132" t="s">
        <v>446</v>
      </c>
      <c r="G119" s="132" t="s">
        <v>717</v>
      </c>
      <c r="H119" s="132" t="s">
        <v>717</v>
      </c>
      <c r="I119" s="118" t="s">
        <v>695</v>
      </c>
      <c r="J119" s="116" t="s">
        <v>785</v>
      </c>
      <c r="K119" s="116" t="s">
        <v>569</v>
      </c>
      <c r="L119" s="116" t="s">
        <v>786</v>
      </c>
      <c r="M119" s="116"/>
      <c r="N119" s="121"/>
      <c r="O119" s="116">
        <v>2021</v>
      </c>
      <c r="P119" s="116">
        <v>2023</v>
      </c>
      <c r="Q119" s="122">
        <v>5976.86</v>
      </c>
      <c r="R119" s="116" t="s">
        <v>787</v>
      </c>
      <c r="S119" s="116"/>
      <c r="T119" s="131"/>
      <c r="U119" s="8" t="s">
        <v>12</v>
      </c>
      <c r="V119" s="8"/>
    </row>
    <row r="120" spans="1:22" s="9" customFormat="1" ht="409.6" thickBot="1">
      <c r="A120" s="114" t="s">
        <v>441</v>
      </c>
      <c r="B120" s="115" t="s">
        <v>691</v>
      </c>
      <c r="C120" s="116" t="s">
        <v>788</v>
      </c>
      <c r="D120" s="116" t="s">
        <v>763</v>
      </c>
      <c r="E120" s="116">
        <v>952176</v>
      </c>
      <c r="F120" s="139" t="s">
        <v>446</v>
      </c>
      <c r="G120" s="139" t="s">
        <v>536</v>
      </c>
      <c r="H120" s="139" t="s">
        <v>765</v>
      </c>
      <c r="I120" s="118" t="s">
        <v>124</v>
      </c>
      <c r="J120" s="116" t="s">
        <v>696</v>
      </c>
      <c r="K120" s="116" t="s">
        <v>583</v>
      </c>
      <c r="L120" s="116" t="s">
        <v>697</v>
      </c>
      <c r="M120" s="116"/>
      <c r="N120" s="121" t="s">
        <v>789</v>
      </c>
      <c r="O120" s="116">
        <v>2020</v>
      </c>
      <c r="P120" s="116">
        <v>2023</v>
      </c>
      <c r="Q120" s="122">
        <v>12185.97</v>
      </c>
      <c r="R120" s="159" t="s">
        <v>699</v>
      </c>
      <c r="S120" s="116" t="s">
        <v>790</v>
      </c>
      <c r="T120" s="131"/>
      <c r="U120" s="8" t="s">
        <v>12</v>
      </c>
      <c r="V120" s="8"/>
    </row>
    <row r="121" spans="1:22" s="9" customFormat="1" ht="39.5" thickBot="1">
      <c r="A121" s="125" t="s">
        <v>441</v>
      </c>
      <c r="B121" s="125" t="s">
        <v>691</v>
      </c>
      <c r="C121" s="62" t="s">
        <v>791</v>
      </c>
      <c r="D121" s="163" t="s">
        <v>792</v>
      </c>
      <c r="E121" s="163" t="s">
        <v>793</v>
      </c>
      <c r="F121" s="132" t="s">
        <v>446</v>
      </c>
      <c r="G121" s="132" t="s">
        <v>717</v>
      </c>
      <c r="H121" s="164" t="s">
        <v>717</v>
      </c>
      <c r="I121" s="116" t="s">
        <v>695</v>
      </c>
      <c r="J121" s="165" t="s">
        <v>794</v>
      </c>
      <c r="K121" s="161" t="s">
        <v>795</v>
      </c>
      <c r="L121" s="161" t="s">
        <v>795</v>
      </c>
      <c r="M121" s="116"/>
      <c r="N121" s="121">
        <v>44098</v>
      </c>
      <c r="O121" s="116">
        <v>2020</v>
      </c>
      <c r="P121" s="116">
        <v>2023</v>
      </c>
      <c r="Q121" s="122">
        <v>2000</v>
      </c>
      <c r="R121" s="116" t="s">
        <v>796</v>
      </c>
      <c r="S121" s="161" t="s">
        <v>797</v>
      </c>
      <c r="T121" s="131"/>
      <c r="U121" s="8" t="s">
        <v>12</v>
      </c>
      <c r="V121" s="8"/>
    </row>
    <row r="122" spans="1:22" s="9" customFormat="1" ht="130.5" thickBot="1">
      <c r="A122" s="114" t="s">
        <v>441</v>
      </c>
      <c r="B122" s="115" t="s">
        <v>691</v>
      </c>
      <c r="C122" s="142" t="s">
        <v>798</v>
      </c>
      <c r="D122" s="116" t="s">
        <v>799</v>
      </c>
      <c r="E122" s="116" t="s">
        <v>800</v>
      </c>
      <c r="F122" s="139" t="s">
        <v>446</v>
      </c>
      <c r="G122" s="139" t="s">
        <v>717</v>
      </c>
      <c r="H122" s="166" t="s">
        <v>717</v>
      </c>
      <c r="I122" s="116" t="s">
        <v>124</v>
      </c>
      <c r="J122" s="116" t="s">
        <v>801</v>
      </c>
      <c r="K122" s="116" t="s">
        <v>802</v>
      </c>
      <c r="L122" s="116" t="s">
        <v>803</v>
      </c>
      <c r="M122" s="116"/>
      <c r="N122" s="121">
        <v>45042</v>
      </c>
      <c r="O122" s="116">
        <v>2023</v>
      </c>
      <c r="P122" s="116">
        <v>2026</v>
      </c>
      <c r="Q122" s="122">
        <v>13889</v>
      </c>
      <c r="R122" s="161"/>
      <c r="S122" s="116" t="s">
        <v>804</v>
      </c>
      <c r="T122" s="131"/>
      <c r="U122" s="8" t="s">
        <v>12</v>
      </c>
      <c r="V122" s="8"/>
    </row>
    <row r="123" spans="1:22" s="9" customFormat="1" ht="39.5" thickBot="1">
      <c r="A123" s="114" t="s">
        <v>441</v>
      </c>
      <c r="B123" s="115" t="s">
        <v>42</v>
      </c>
      <c r="C123" s="116" t="s">
        <v>805</v>
      </c>
      <c r="D123" s="116" t="s">
        <v>806</v>
      </c>
      <c r="E123" s="116">
        <v>945478</v>
      </c>
      <c r="F123" s="139" t="s">
        <v>446</v>
      </c>
      <c r="G123" s="139" t="s">
        <v>717</v>
      </c>
      <c r="H123" s="166" t="s">
        <v>717</v>
      </c>
      <c r="I123" s="118" t="s">
        <v>42</v>
      </c>
      <c r="J123" s="119" t="s">
        <v>807</v>
      </c>
      <c r="K123" s="116" t="s">
        <v>808</v>
      </c>
      <c r="L123" s="116" t="s">
        <v>809</v>
      </c>
      <c r="M123" s="140" t="s">
        <v>561</v>
      </c>
      <c r="N123" s="121">
        <v>44839</v>
      </c>
      <c r="O123" s="116">
        <v>2020</v>
      </c>
      <c r="P123" s="116">
        <v>2025</v>
      </c>
      <c r="Q123" s="122">
        <v>682.5</v>
      </c>
      <c r="R123" s="116" t="s">
        <v>810</v>
      </c>
      <c r="S123" s="116" t="s">
        <v>811</v>
      </c>
      <c r="T123" s="131"/>
      <c r="U123" s="8" t="s">
        <v>12</v>
      </c>
      <c r="V123" s="8"/>
    </row>
    <row r="124" spans="1:22" s="9" customFormat="1" ht="117">
      <c r="A124" s="114" t="s">
        <v>441</v>
      </c>
      <c r="B124" s="115" t="s">
        <v>42</v>
      </c>
      <c r="C124" s="116" t="s">
        <v>812</v>
      </c>
      <c r="D124" s="116" t="s">
        <v>813</v>
      </c>
      <c r="E124" s="116">
        <v>101079342</v>
      </c>
      <c r="F124" s="134" t="s">
        <v>446</v>
      </c>
      <c r="G124" s="134" t="s">
        <v>536</v>
      </c>
      <c r="H124" s="134" t="s">
        <v>814</v>
      </c>
      <c r="I124" s="116" t="s">
        <v>567</v>
      </c>
      <c r="J124" s="167" t="s">
        <v>815</v>
      </c>
      <c r="K124" s="116" t="s">
        <v>437</v>
      </c>
      <c r="L124" s="116" t="s">
        <v>461</v>
      </c>
      <c r="M124" s="116"/>
      <c r="N124" s="121"/>
      <c r="O124" s="116">
        <v>2022</v>
      </c>
      <c r="P124" s="116">
        <v>2025</v>
      </c>
      <c r="Q124" s="168">
        <v>22340</v>
      </c>
      <c r="R124" s="116" t="s">
        <v>810</v>
      </c>
      <c r="S124" s="116" t="s">
        <v>816</v>
      </c>
      <c r="T124" s="131"/>
      <c r="U124" s="8" t="s">
        <v>12</v>
      </c>
      <c r="V124" s="8"/>
    </row>
    <row r="125" spans="1:22" s="9" customFormat="1" ht="91">
      <c r="A125" s="114" t="s">
        <v>441</v>
      </c>
      <c r="B125" s="115" t="s">
        <v>42</v>
      </c>
      <c r="C125" s="116" t="s">
        <v>817</v>
      </c>
      <c r="D125" s="116" t="s">
        <v>818</v>
      </c>
      <c r="E125" s="116">
        <v>23249</v>
      </c>
      <c r="F125" s="134" t="s">
        <v>446</v>
      </c>
      <c r="G125" s="134" t="s">
        <v>565</v>
      </c>
      <c r="H125" s="134" t="s">
        <v>566</v>
      </c>
      <c r="I125" s="116" t="s">
        <v>567</v>
      </c>
      <c r="J125" s="116" t="s">
        <v>819</v>
      </c>
      <c r="K125" s="116" t="s">
        <v>820</v>
      </c>
      <c r="L125" s="116" t="s">
        <v>821</v>
      </c>
      <c r="M125" s="116"/>
      <c r="N125" s="121"/>
      <c r="O125" s="116">
        <v>2023</v>
      </c>
      <c r="P125" s="116">
        <v>2024</v>
      </c>
      <c r="Q125" s="168">
        <v>8523</v>
      </c>
      <c r="R125" s="116" t="s">
        <v>810</v>
      </c>
      <c r="S125" s="116" t="s">
        <v>822</v>
      </c>
      <c r="T125" s="131"/>
      <c r="U125" s="8" t="s">
        <v>12</v>
      </c>
      <c r="V125" s="8"/>
    </row>
    <row r="126" spans="1:22" s="9" customFormat="1" ht="65">
      <c r="A126" s="114" t="s">
        <v>441</v>
      </c>
      <c r="B126" s="115" t="s">
        <v>42</v>
      </c>
      <c r="C126" s="116" t="s">
        <v>823</v>
      </c>
      <c r="D126" s="116" t="s">
        <v>824</v>
      </c>
      <c r="E126" s="116">
        <v>21282</v>
      </c>
      <c r="F126" s="134" t="s">
        <v>446</v>
      </c>
      <c r="G126" s="134" t="s">
        <v>717</v>
      </c>
      <c r="H126" s="134" t="s">
        <v>717</v>
      </c>
      <c r="I126" s="116" t="s">
        <v>124</v>
      </c>
      <c r="J126" s="116" t="s">
        <v>819</v>
      </c>
      <c r="K126" s="116" t="s">
        <v>820</v>
      </c>
      <c r="L126" s="116" t="s">
        <v>821</v>
      </c>
      <c r="M126" s="116"/>
      <c r="N126" s="121"/>
      <c r="O126" s="116">
        <v>2023</v>
      </c>
      <c r="P126" s="116">
        <v>2025</v>
      </c>
      <c r="Q126" s="168">
        <v>46962.17</v>
      </c>
      <c r="R126" s="116" t="s">
        <v>810</v>
      </c>
      <c r="S126" s="116" t="s">
        <v>825</v>
      </c>
      <c r="T126" s="131"/>
      <c r="U126" s="8" t="s">
        <v>12</v>
      </c>
      <c r="V126" s="8"/>
    </row>
    <row r="127" spans="1:22" s="9" customFormat="1" ht="65.5" thickBot="1">
      <c r="A127" s="114" t="s">
        <v>441</v>
      </c>
      <c r="B127" s="115" t="s">
        <v>42</v>
      </c>
      <c r="C127" s="116" t="s">
        <v>826</v>
      </c>
      <c r="D127" s="116" t="s">
        <v>827</v>
      </c>
      <c r="E127" s="116">
        <v>21317</v>
      </c>
      <c r="F127" s="134" t="s">
        <v>446</v>
      </c>
      <c r="G127" s="134" t="s">
        <v>717</v>
      </c>
      <c r="H127" s="134" t="s">
        <v>717</v>
      </c>
      <c r="I127" s="116" t="s">
        <v>124</v>
      </c>
      <c r="J127" s="116" t="s">
        <v>819</v>
      </c>
      <c r="K127" s="116" t="s">
        <v>820</v>
      </c>
      <c r="L127" s="116" t="s">
        <v>821</v>
      </c>
      <c r="M127" s="116"/>
      <c r="N127" s="121"/>
      <c r="O127" s="116">
        <v>2023</v>
      </c>
      <c r="P127" s="116">
        <v>2025</v>
      </c>
      <c r="Q127" s="168">
        <v>67954.289999999994</v>
      </c>
      <c r="R127" s="116" t="s">
        <v>810</v>
      </c>
      <c r="S127" s="116" t="s">
        <v>828</v>
      </c>
      <c r="T127" s="131"/>
      <c r="U127" s="8" t="s">
        <v>12</v>
      </c>
      <c r="V127" s="8"/>
    </row>
    <row r="128" spans="1:22" s="9" customFormat="1" ht="260.5" thickBot="1">
      <c r="A128" s="114" t="s">
        <v>441</v>
      </c>
      <c r="B128" s="115" t="s">
        <v>42</v>
      </c>
      <c r="C128" s="116" t="s">
        <v>527</v>
      </c>
      <c r="D128" s="116" t="s">
        <v>829</v>
      </c>
      <c r="E128" s="116">
        <v>101159534</v>
      </c>
      <c r="F128" s="139" t="s">
        <v>446</v>
      </c>
      <c r="G128" s="139" t="s">
        <v>496</v>
      </c>
      <c r="H128" s="139" t="s">
        <v>530</v>
      </c>
      <c r="I128" s="118" t="s">
        <v>487</v>
      </c>
      <c r="J128" s="116"/>
      <c r="K128" s="116" t="s">
        <v>437</v>
      </c>
      <c r="L128" s="116" t="s">
        <v>461</v>
      </c>
      <c r="M128" s="116"/>
      <c r="N128" s="121"/>
      <c r="O128" s="116">
        <v>2024</v>
      </c>
      <c r="P128" s="116">
        <v>2027</v>
      </c>
      <c r="Q128" s="168">
        <v>32512.28</v>
      </c>
      <c r="R128" s="116" t="s">
        <v>810</v>
      </c>
      <c r="S128" s="116" t="s">
        <v>830</v>
      </c>
      <c r="T128" s="131"/>
      <c r="U128" s="8" t="s">
        <v>12</v>
      </c>
      <c r="V128" s="8"/>
    </row>
    <row r="129" spans="1:22" s="9" customFormat="1" ht="409.6" thickBot="1">
      <c r="A129" s="114" t="s">
        <v>441</v>
      </c>
      <c r="B129" s="115" t="s">
        <v>42</v>
      </c>
      <c r="C129" s="116" t="s">
        <v>654</v>
      </c>
      <c r="D129" s="116" t="s">
        <v>831</v>
      </c>
      <c r="E129" s="116">
        <v>101159989</v>
      </c>
      <c r="F129" s="139" t="s">
        <v>446</v>
      </c>
      <c r="G129" s="139" t="s">
        <v>536</v>
      </c>
      <c r="H129" s="139" t="s">
        <v>771</v>
      </c>
      <c r="I129" s="118" t="s">
        <v>124</v>
      </c>
      <c r="J129" s="119" t="s">
        <v>696</v>
      </c>
      <c r="K129" s="116" t="s">
        <v>437</v>
      </c>
      <c r="L129" s="116" t="s">
        <v>461</v>
      </c>
      <c r="M129" s="116"/>
      <c r="N129" s="121"/>
      <c r="O129" s="116">
        <v>2024</v>
      </c>
      <c r="P129" s="116">
        <v>2027</v>
      </c>
      <c r="Q129" s="168">
        <v>188451.34</v>
      </c>
      <c r="R129" s="116" t="s">
        <v>810</v>
      </c>
      <c r="S129" s="116" t="s">
        <v>774</v>
      </c>
      <c r="T129" s="131"/>
      <c r="U129" s="8" t="s">
        <v>12</v>
      </c>
      <c r="V129" s="8"/>
    </row>
    <row r="130" spans="1:22" s="9" customFormat="1" ht="312.5" thickBot="1">
      <c r="A130" s="114" t="s">
        <v>441</v>
      </c>
      <c r="B130" s="115" t="s">
        <v>42</v>
      </c>
      <c r="C130" s="116" t="s">
        <v>832</v>
      </c>
      <c r="D130" s="116" t="s">
        <v>833</v>
      </c>
      <c r="E130" s="116">
        <v>101099310</v>
      </c>
      <c r="F130" s="139" t="s">
        <v>446</v>
      </c>
      <c r="G130" s="139" t="s">
        <v>717</v>
      </c>
      <c r="H130" s="139" t="s">
        <v>717</v>
      </c>
      <c r="I130" s="118" t="s">
        <v>695</v>
      </c>
      <c r="J130" s="119" t="s">
        <v>696</v>
      </c>
      <c r="K130" s="116" t="s">
        <v>437</v>
      </c>
      <c r="L130" s="116" t="s">
        <v>461</v>
      </c>
      <c r="M130" s="116"/>
      <c r="N130" s="121"/>
      <c r="O130" s="116">
        <v>2023</v>
      </c>
      <c r="P130" s="116">
        <v>2026</v>
      </c>
      <c r="Q130" s="168">
        <v>52800</v>
      </c>
      <c r="R130" s="116" t="s">
        <v>810</v>
      </c>
      <c r="S130" s="116" t="s">
        <v>665</v>
      </c>
      <c r="T130" s="131"/>
      <c r="U130" s="8" t="s">
        <v>12</v>
      </c>
      <c r="V130" s="8"/>
    </row>
    <row r="131" spans="1:22" s="9" customFormat="1" ht="409.6" thickBot="1">
      <c r="A131" s="125" t="s">
        <v>441</v>
      </c>
      <c r="B131" s="125" t="s">
        <v>442</v>
      </c>
      <c r="C131" s="116" t="s">
        <v>834</v>
      </c>
      <c r="D131" s="116" t="s">
        <v>835</v>
      </c>
      <c r="E131" s="116">
        <v>101033743</v>
      </c>
      <c r="F131" s="126" t="s">
        <v>446</v>
      </c>
      <c r="G131" s="126" t="s">
        <v>457</v>
      </c>
      <c r="H131" s="126" t="s">
        <v>836</v>
      </c>
      <c r="I131" s="118" t="s">
        <v>459</v>
      </c>
      <c r="J131" s="127" t="s">
        <v>837</v>
      </c>
      <c r="K131" s="116" t="s">
        <v>354</v>
      </c>
      <c r="L131" s="116" t="s">
        <v>461</v>
      </c>
      <c r="M131" s="116"/>
      <c r="N131" s="121">
        <v>44320</v>
      </c>
      <c r="O131" s="116">
        <v>2021</v>
      </c>
      <c r="P131" s="116">
        <v>2024</v>
      </c>
      <c r="Q131" s="122">
        <v>6433</v>
      </c>
      <c r="R131" s="136"/>
      <c r="S131" s="116" t="s">
        <v>838</v>
      </c>
      <c r="T131" s="8"/>
      <c r="U131" s="8" t="s">
        <v>12</v>
      </c>
      <c r="V131" s="8" t="s">
        <v>839</v>
      </c>
    </row>
    <row r="132" spans="1:22" s="9" customFormat="1" ht="269.25" customHeight="1" thickBot="1">
      <c r="A132" s="169" t="s">
        <v>840</v>
      </c>
      <c r="B132" s="4" t="s">
        <v>841</v>
      </c>
      <c r="C132" s="3" t="s">
        <v>842</v>
      </c>
      <c r="D132" s="11" t="s">
        <v>843</v>
      </c>
      <c r="E132" s="5">
        <v>101087154</v>
      </c>
      <c r="F132" s="31" t="s">
        <v>446</v>
      </c>
      <c r="G132" s="31" t="s">
        <v>485</v>
      </c>
      <c r="H132" s="31" t="s">
        <v>486</v>
      </c>
      <c r="I132" s="12" t="s">
        <v>487</v>
      </c>
      <c r="J132" s="55" t="s">
        <v>844</v>
      </c>
      <c r="K132" s="4" t="s">
        <v>845</v>
      </c>
      <c r="L132" s="4" t="s">
        <v>846</v>
      </c>
      <c r="M132" s="4" t="s">
        <v>847</v>
      </c>
      <c r="N132" s="10">
        <v>45061</v>
      </c>
      <c r="O132" s="10">
        <v>45078</v>
      </c>
      <c r="P132" s="10">
        <v>46538</v>
      </c>
      <c r="Q132" s="6">
        <v>755163</v>
      </c>
      <c r="R132" s="4" t="s">
        <v>848</v>
      </c>
      <c r="S132" s="4" t="s">
        <v>849</v>
      </c>
      <c r="T132" s="7"/>
      <c r="U132" s="8" t="s">
        <v>8</v>
      </c>
      <c r="V132" s="8"/>
    </row>
    <row r="133" spans="1:22" s="9" customFormat="1" ht="259.5" customHeight="1" thickBot="1">
      <c r="A133" s="169" t="s">
        <v>840</v>
      </c>
      <c r="B133" s="4" t="s">
        <v>841</v>
      </c>
      <c r="C133" s="4" t="s">
        <v>850</v>
      </c>
      <c r="D133" s="11" t="s">
        <v>843</v>
      </c>
      <c r="E133" s="4">
        <v>101129967</v>
      </c>
      <c r="F133" s="31" t="s">
        <v>446</v>
      </c>
      <c r="G133" s="31" t="s">
        <v>485</v>
      </c>
      <c r="H133" s="31" t="s">
        <v>486</v>
      </c>
      <c r="I133" s="12" t="s">
        <v>487</v>
      </c>
      <c r="J133" s="55" t="s">
        <v>851</v>
      </c>
      <c r="K133" s="4" t="s">
        <v>852</v>
      </c>
      <c r="L133" s="4" t="s">
        <v>853</v>
      </c>
      <c r="M133" s="4" t="s">
        <v>847</v>
      </c>
      <c r="N133" s="49">
        <v>45204</v>
      </c>
      <c r="O133" s="49">
        <v>45292</v>
      </c>
      <c r="P133" s="49">
        <v>46387</v>
      </c>
      <c r="Q133" s="6">
        <v>405375</v>
      </c>
      <c r="R133" s="4" t="s">
        <v>848</v>
      </c>
      <c r="S133" s="4" t="s">
        <v>854</v>
      </c>
      <c r="T133" s="7"/>
      <c r="U133" s="8" t="s">
        <v>12</v>
      </c>
      <c r="V133" s="8"/>
    </row>
    <row r="134" spans="1:22" s="9" customFormat="1" ht="37.5">
      <c r="A134" s="1" t="s">
        <v>855</v>
      </c>
      <c r="B134" s="2" t="s">
        <v>856</v>
      </c>
      <c r="C134" s="3" t="s">
        <v>857</v>
      </c>
      <c r="D134" s="3" t="s">
        <v>858</v>
      </c>
      <c r="E134" s="3">
        <v>20220</v>
      </c>
      <c r="F134" s="170" t="s">
        <v>446</v>
      </c>
      <c r="G134" s="170" t="s">
        <v>447</v>
      </c>
      <c r="H134" s="170" t="s">
        <v>859</v>
      </c>
      <c r="I134" s="3" t="s">
        <v>860</v>
      </c>
      <c r="J134" s="171" t="s">
        <v>861</v>
      </c>
      <c r="K134" s="3" t="s">
        <v>354</v>
      </c>
      <c r="L134" s="3" t="s">
        <v>862</v>
      </c>
      <c r="M134" s="5" t="s">
        <v>863</v>
      </c>
      <c r="N134" s="10">
        <v>44383</v>
      </c>
      <c r="O134" s="5">
        <v>2021</v>
      </c>
      <c r="P134" s="172">
        <v>2023</v>
      </c>
      <c r="Q134" s="50">
        <v>3725</v>
      </c>
      <c r="R134" s="4" t="s">
        <v>864</v>
      </c>
      <c r="S134" s="173" t="s">
        <v>865</v>
      </c>
      <c r="T134" s="174"/>
      <c r="U134" s="8" t="s">
        <v>12</v>
      </c>
      <c r="V134" s="8"/>
    </row>
    <row r="135" spans="1:22" s="9" customFormat="1" ht="200">
      <c r="A135" s="1" t="s">
        <v>855</v>
      </c>
      <c r="B135" s="2" t="s">
        <v>856</v>
      </c>
      <c r="C135" s="3" t="s">
        <v>866</v>
      </c>
      <c r="D135" s="3" t="s">
        <v>867</v>
      </c>
      <c r="E135" s="3">
        <v>21050</v>
      </c>
      <c r="F135" s="170" t="s">
        <v>446</v>
      </c>
      <c r="G135" s="170" t="s">
        <v>447</v>
      </c>
      <c r="H135" s="170" t="s">
        <v>868</v>
      </c>
      <c r="I135" s="3" t="s">
        <v>860</v>
      </c>
      <c r="J135" s="171" t="s">
        <v>861</v>
      </c>
      <c r="K135" s="3" t="s">
        <v>354</v>
      </c>
      <c r="L135" s="3" t="s">
        <v>862</v>
      </c>
      <c r="M135" s="5" t="s">
        <v>863</v>
      </c>
      <c r="N135" s="10">
        <v>44736</v>
      </c>
      <c r="O135" s="5">
        <v>2022</v>
      </c>
      <c r="P135" s="5">
        <v>2023</v>
      </c>
      <c r="Q135" s="50">
        <v>49872</v>
      </c>
      <c r="R135" s="4" t="s">
        <v>864</v>
      </c>
      <c r="S135" s="173" t="s">
        <v>869</v>
      </c>
      <c r="T135" s="174"/>
      <c r="U135" s="8" t="s">
        <v>12</v>
      </c>
      <c r="V135" s="8"/>
    </row>
    <row r="136" spans="1:22" s="9" customFormat="1" ht="37.5">
      <c r="A136" s="1" t="s">
        <v>855</v>
      </c>
      <c r="B136" s="2" t="s">
        <v>856</v>
      </c>
      <c r="C136" s="3" t="s">
        <v>870</v>
      </c>
      <c r="D136" s="3" t="s">
        <v>871</v>
      </c>
      <c r="E136" s="3">
        <v>19007</v>
      </c>
      <c r="F136" s="170" t="s">
        <v>446</v>
      </c>
      <c r="G136" s="170" t="s">
        <v>447</v>
      </c>
      <c r="H136" s="170" t="s">
        <v>868</v>
      </c>
      <c r="I136" s="3" t="s">
        <v>860</v>
      </c>
      <c r="J136" s="171" t="s">
        <v>861</v>
      </c>
      <c r="K136" s="3" t="s">
        <v>354</v>
      </c>
      <c r="L136" s="3" t="s">
        <v>862</v>
      </c>
      <c r="M136" s="5" t="s">
        <v>863</v>
      </c>
      <c r="N136" s="10">
        <v>43930</v>
      </c>
      <c r="O136" s="5">
        <v>2020</v>
      </c>
      <c r="P136" s="5">
        <v>2023</v>
      </c>
      <c r="Q136" s="50">
        <v>28616</v>
      </c>
      <c r="R136" s="4" t="s">
        <v>864</v>
      </c>
      <c r="S136" s="173" t="s">
        <v>872</v>
      </c>
      <c r="T136" s="174"/>
      <c r="U136" s="8" t="s">
        <v>12</v>
      </c>
      <c r="V136" s="8"/>
    </row>
    <row r="137" spans="1:22" s="9" customFormat="1" ht="225">
      <c r="A137" s="1" t="s">
        <v>855</v>
      </c>
      <c r="B137" s="2" t="s">
        <v>856</v>
      </c>
      <c r="C137" s="3" t="s">
        <v>873</v>
      </c>
      <c r="D137" s="3" t="s">
        <v>867</v>
      </c>
      <c r="E137" s="3">
        <v>101138353</v>
      </c>
      <c r="F137" s="170" t="s">
        <v>446</v>
      </c>
      <c r="G137" s="170" t="s">
        <v>447</v>
      </c>
      <c r="H137" s="170" t="s">
        <v>868</v>
      </c>
      <c r="I137" s="3" t="s">
        <v>860</v>
      </c>
      <c r="J137" s="171" t="s">
        <v>874</v>
      </c>
      <c r="K137" s="3" t="s">
        <v>576</v>
      </c>
      <c r="L137" s="3" t="s">
        <v>252</v>
      </c>
      <c r="M137" s="5">
        <v>30778867</v>
      </c>
      <c r="N137" s="10">
        <v>45279</v>
      </c>
      <c r="O137" s="5">
        <v>2024</v>
      </c>
      <c r="P137" s="5">
        <v>2028</v>
      </c>
      <c r="Q137" s="50">
        <v>325332</v>
      </c>
      <c r="R137" s="3"/>
      <c r="S137" s="173" t="s">
        <v>875</v>
      </c>
      <c r="T137" s="174"/>
      <c r="U137" s="8" t="s">
        <v>12</v>
      </c>
      <c r="V137" s="8"/>
    </row>
    <row r="138" spans="1:22" s="9" customFormat="1" ht="62.5">
      <c r="A138" s="1" t="s">
        <v>855</v>
      </c>
      <c r="B138" s="2" t="s">
        <v>856</v>
      </c>
      <c r="C138" s="3" t="s">
        <v>876</v>
      </c>
      <c r="D138" s="3" t="s">
        <v>877</v>
      </c>
      <c r="E138" s="3" t="s">
        <v>878</v>
      </c>
      <c r="F138" s="170" t="s">
        <v>246</v>
      </c>
      <c r="G138" s="170" t="s">
        <v>879</v>
      </c>
      <c r="H138" s="170" t="s">
        <v>880</v>
      </c>
      <c r="I138" s="3" t="s">
        <v>124</v>
      </c>
      <c r="J138" s="171" t="s">
        <v>881</v>
      </c>
      <c r="K138" s="3" t="s">
        <v>882</v>
      </c>
      <c r="L138" s="3" t="s">
        <v>883</v>
      </c>
      <c r="M138" s="5" t="s">
        <v>884</v>
      </c>
      <c r="N138" s="10">
        <v>44812</v>
      </c>
      <c r="O138" s="5">
        <v>2022</v>
      </c>
      <c r="P138" s="5">
        <v>2025</v>
      </c>
      <c r="Q138" s="50">
        <v>22778</v>
      </c>
      <c r="R138" s="3"/>
      <c r="S138" s="173" t="s">
        <v>885</v>
      </c>
      <c r="T138" s="174"/>
      <c r="U138" s="8" t="s">
        <v>12</v>
      </c>
      <c r="V138" s="8"/>
    </row>
    <row r="139" spans="1:22" s="9" customFormat="1" ht="137.5">
      <c r="A139" s="1" t="s">
        <v>855</v>
      </c>
      <c r="B139" s="2" t="s">
        <v>886</v>
      </c>
      <c r="C139" s="3" t="s">
        <v>887</v>
      </c>
      <c r="D139" s="3" t="s">
        <v>888</v>
      </c>
      <c r="E139" s="3">
        <v>101143958</v>
      </c>
      <c r="F139" s="170" t="s">
        <v>246</v>
      </c>
      <c r="G139" s="170" t="s">
        <v>879</v>
      </c>
      <c r="H139" s="170" t="s">
        <v>889</v>
      </c>
      <c r="I139" s="3" t="s">
        <v>124</v>
      </c>
      <c r="J139" s="171" t="s">
        <v>111</v>
      </c>
      <c r="K139" s="3" t="s">
        <v>180</v>
      </c>
      <c r="L139" s="3" t="s">
        <v>11</v>
      </c>
      <c r="M139" s="5"/>
      <c r="N139" s="10">
        <v>45323</v>
      </c>
      <c r="O139" s="5">
        <v>2024</v>
      </c>
      <c r="P139" s="5">
        <v>2028</v>
      </c>
      <c r="Q139" s="50">
        <v>59252.800000000003</v>
      </c>
      <c r="R139" s="3" t="s">
        <v>890</v>
      </c>
      <c r="S139" s="173" t="s">
        <v>891</v>
      </c>
      <c r="T139" s="174" t="s">
        <v>892</v>
      </c>
      <c r="U139" s="8" t="s">
        <v>12</v>
      </c>
      <c r="V139" s="8"/>
    </row>
    <row r="140" spans="1:22" s="9" customFormat="1" ht="400">
      <c r="A140" s="1" t="s">
        <v>855</v>
      </c>
      <c r="B140" s="2" t="s">
        <v>886</v>
      </c>
      <c r="C140" s="3" t="s">
        <v>893</v>
      </c>
      <c r="D140" s="3" t="s">
        <v>894</v>
      </c>
      <c r="E140" s="3" t="s">
        <v>895</v>
      </c>
      <c r="F140" s="170" t="s">
        <v>446</v>
      </c>
      <c r="G140" s="170" t="s">
        <v>536</v>
      </c>
      <c r="H140" s="170" t="s">
        <v>896</v>
      </c>
      <c r="I140" s="3" t="s">
        <v>124</v>
      </c>
      <c r="J140" s="171" t="s">
        <v>897</v>
      </c>
      <c r="K140" s="3" t="s">
        <v>489</v>
      </c>
      <c r="L140" s="3" t="s">
        <v>489</v>
      </c>
      <c r="M140" s="5"/>
      <c r="N140" s="10">
        <v>45314</v>
      </c>
      <c r="O140" s="5">
        <v>2024</v>
      </c>
      <c r="P140" s="5">
        <v>2025</v>
      </c>
      <c r="Q140" s="50">
        <v>70000</v>
      </c>
      <c r="R140" s="3"/>
      <c r="S140" s="173" t="s">
        <v>898</v>
      </c>
      <c r="T140" s="174"/>
      <c r="U140" s="8" t="s">
        <v>12</v>
      </c>
      <c r="V140" s="8"/>
    </row>
    <row r="141" spans="1:22" s="9" customFormat="1" ht="287.5">
      <c r="A141" s="1" t="s">
        <v>855</v>
      </c>
      <c r="B141" s="2" t="s">
        <v>886</v>
      </c>
      <c r="C141" s="3" t="s">
        <v>899</v>
      </c>
      <c r="D141" s="3" t="s">
        <v>894</v>
      </c>
      <c r="E141" s="3" t="s">
        <v>900</v>
      </c>
      <c r="F141" s="170" t="s">
        <v>446</v>
      </c>
      <c r="G141" s="170" t="s">
        <v>536</v>
      </c>
      <c r="H141" s="170" t="s">
        <v>537</v>
      </c>
      <c r="I141" s="3" t="s">
        <v>124</v>
      </c>
      <c r="J141" s="171" t="s">
        <v>901</v>
      </c>
      <c r="K141" s="3" t="s">
        <v>489</v>
      </c>
      <c r="L141" s="3" t="s">
        <v>902</v>
      </c>
      <c r="M141" s="5"/>
      <c r="N141" s="10">
        <v>44888</v>
      </c>
      <c r="O141" s="5">
        <v>2022</v>
      </c>
      <c r="P141" s="5">
        <v>2023</v>
      </c>
      <c r="Q141" s="50">
        <v>28690</v>
      </c>
      <c r="R141" s="3" t="s">
        <v>903</v>
      </c>
      <c r="S141" s="173" t="s">
        <v>904</v>
      </c>
      <c r="T141" s="174"/>
      <c r="U141" s="8" t="s">
        <v>12</v>
      </c>
      <c r="V141" s="8"/>
    </row>
    <row r="142" spans="1:22" s="9" customFormat="1" ht="175">
      <c r="A142" s="1" t="s">
        <v>855</v>
      </c>
      <c r="B142" s="2" t="s">
        <v>886</v>
      </c>
      <c r="C142" s="3" t="s">
        <v>905</v>
      </c>
      <c r="D142" s="3" t="s">
        <v>906</v>
      </c>
      <c r="E142" s="3" t="s">
        <v>907</v>
      </c>
      <c r="F142" s="170" t="s">
        <v>446</v>
      </c>
      <c r="G142" s="170" t="s">
        <v>536</v>
      </c>
      <c r="H142" s="170" t="s">
        <v>908</v>
      </c>
      <c r="I142" s="3" t="s">
        <v>695</v>
      </c>
      <c r="J142" s="171" t="s">
        <v>909</v>
      </c>
      <c r="K142" s="3" t="s">
        <v>910</v>
      </c>
      <c r="L142" s="3" t="s">
        <v>911</v>
      </c>
      <c r="M142" s="5"/>
      <c r="N142" s="10">
        <v>43928</v>
      </c>
      <c r="O142" s="5">
        <v>2020</v>
      </c>
      <c r="P142" s="5">
        <v>2023</v>
      </c>
      <c r="Q142" s="50">
        <v>6688.74</v>
      </c>
      <c r="R142" s="3" t="s">
        <v>912</v>
      </c>
      <c r="S142" s="173" t="s">
        <v>913</v>
      </c>
      <c r="T142" s="174"/>
      <c r="U142" s="8" t="s">
        <v>12</v>
      </c>
      <c r="V142" s="8"/>
    </row>
    <row r="143" spans="1:22" s="9" customFormat="1" ht="100">
      <c r="A143" s="1" t="s">
        <v>855</v>
      </c>
      <c r="B143" s="2" t="s">
        <v>914</v>
      </c>
      <c r="C143" s="3" t="s">
        <v>915</v>
      </c>
      <c r="D143" s="3" t="s">
        <v>916</v>
      </c>
      <c r="E143" s="3">
        <v>52410486</v>
      </c>
      <c r="F143" s="170" t="s">
        <v>446</v>
      </c>
      <c r="G143" s="170" t="s">
        <v>565</v>
      </c>
      <c r="H143" s="170" t="s">
        <v>615</v>
      </c>
      <c r="I143" s="3" t="s">
        <v>567</v>
      </c>
      <c r="J143" s="171"/>
      <c r="K143" s="3" t="s">
        <v>100</v>
      </c>
      <c r="L143" s="3" t="s">
        <v>100</v>
      </c>
      <c r="M143" s="5">
        <v>36060356</v>
      </c>
      <c r="N143" s="10">
        <v>45582</v>
      </c>
      <c r="O143" s="5">
        <v>2024</v>
      </c>
      <c r="P143" s="5">
        <v>2024</v>
      </c>
      <c r="Q143" s="50">
        <v>3000</v>
      </c>
      <c r="R143" s="3"/>
      <c r="S143" s="173" t="s">
        <v>917</v>
      </c>
      <c r="T143" s="174"/>
      <c r="U143" s="8" t="s">
        <v>12</v>
      </c>
      <c r="V143" s="8"/>
    </row>
    <row r="144" spans="1:22" s="9" customFormat="1" ht="112.5">
      <c r="A144" s="1" t="s">
        <v>855</v>
      </c>
      <c r="B144" s="2" t="s">
        <v>914</v>
      </c>
      <c r="C144" s="3" t="s">
        <v>918</v>
      </c>
      <c r="D144" s="3" t="s">
        <v>916</v>
      </c>
      <c r="E144" s="3">
        <v>52410510</v>
      </c>
      <c r="F144" s="170" t="s">
        <v>446</v>
      </c>
      <c r="G144" s="170" t="s">
        <v>565</v>
      </c>
      <c r="H144" s="170" t="s">
        <v>615</v>
      </c>
      <c r="I144" s="3" t="s">
        <v>567</v>
      </c>
      <c r="J144" s="171"/>
      <c r="K144" s="3" t="s">
        <v>100</v>
      </c>
      <c r="L144" s="3" t="s">
        <v>100</v>
      </c>
      <c r="M144" s="5">
        <v>36060356</v>
      </c>
      <c r="N144" s="10">
        <v>45582</v>
      </c>
      <c r="O144" s="5">
        <v>2024</v>
      </c>
      <c r="P144" s="5">
        <v>2024</v>
      </c>
      <c r="Q144" s="50">
        <v>3000</v>
      </c>
      <c r="R144" s="3"/>
      <c r="S144" s="173" t="s">
        <v>919</v>
      </c>
      <c r="T144" s="174"/>
      <c r="U144" s="8" t="s">
        <v>12</v>
      </c>
      <c r="V144" s="8"/>
    </row>
    <row r="145" spans="1:22" s="9" customFormat="1" ht="150">
      <c r="A145" s="1" t="s">
        <v>855</v>
      </c>
      <c r="B145" s="2" t="s">
        <v>914</v>
      </c>
      <c r="C145" s="3" t="s">
        <v>920</v>
      </c>
      <c r="D145" s="3" t="s">
        <v>921</v>
      </c>
      <c r="E145" s="3" t="s">
        <v>922</v>
      </c>
      <c r="F145" s="170" t="s">
        <v>446</v>
      </c>
      <c r="G145" s="170" t="s">
        <v>565</v>
      </c>
      <c r="H145" s="170" t="s">
        <v>603</v>
      </c>
      <c r="I145" s="3" t="s">
        <v>567</v>
      </c>
      <c r="J145" s="171"/>
      <c r="K145" s="3" t="s">
        <v>923</v>
      </c>
      <c r="L145" s="3" t="s">
        <v>924</v>
      </c>
      <c r="M145" s="5" t="s">
        <v>925</v>
      </c>
      <c r="N145" s="10">
        <v>45078</v>
      </c>
      <c r="O145" s="5">
        <v>2024</v>
      </c>
      <c r="P145" s="5">
        <v>2026</v>
      </c>
      <c r="Q145" s="50">
        <v>15661</v>
      </c>
      <c r="R145" s="3"/>
      <c r="S145" s="173" t="s">
        <v>926</v>
      </c>
      <c r="T145" s="174"/>
      <c r="U145" s="8" t="s">
        <v>12</v>
      </c>
      <c r="V145" s="8"/>
    </row>
    <row r="146" spans="1:22" s="9" customFormat="1" ht="62.5">
      <c r="A146" s="1" t="s">
        <v>855</v>
      </c>
      <c r="B146" s="2" t="s">
        <v>914</v>
      </c>
      <c r="C146" s="3" t="s">
        <v>927</v>
      </c>
      <c r="D146" s="3" t="s">
        <v>928</v>
      </c>
      <c r="E146" s="3">
        <v>734713</v>
      </c>
      <c r="F146" s="170" t="s">
        <v>446</v>
      </c>
      <c r="G146" s="170" t="s">
        <v>565</v>
      </c>
      <c r="H146" s="170" t="s">
        <v>603</v>
      </c>
      <c r="I146" s="3" t="s">
        <v>567</v>
      </c>
      <c r="J146" s="171"/>
      <c r="K146" s="3" t="s">
        <v>583</v>
      </c>
      <c r="L146" s="3" t="s">
        <v>929</v>
      </c>
      <c r="M146" s="5">
        <v>933776612</v>
      </c>
      <c r="N146" s="10">
        <v>42599</v>
      </c>
      <c r="O146" s="5">
        <v>2016</v>
      </c>
      <c r="P146" s="5">
        <v>2022</v>
      </c>
      <c r="Q146" s="175">
        <v>20250</v>
      </c>
      <c r="R146" s="3" t="s">
        <v>930</v>
      </c>
      <c r="S146" s="173" t="s">
        <v>931</v>
      </c>
      <c r="T146" s="174"/>
      <c r="U146" s="8" t="s">
        <v>12</v>
      </c>
      <c r="V146" s="8"/>
    </row>
    <row r="147" spans="1:22" s="9" customFormat="1" ht="100">
      <c r="A147" s="1" t="s">
        <v>855</v>
      </c>
      <c r="B147" s="2" t="s">
        <v>932</v>
      </c>
      <c r="C147" s="3" t="s">
        <v>933</v>
      </c>
      <c r="D147" s="3" t="s">
        <v>934</v>
      </c>
      <c r="E147" s="3" t="s">
        <v>935</v>
      </c>
      <c r="F147" s="170" t="s">
        <v>3</v>
      </c>
      <c r="G147" s="170" t="s">
        <v>4</v>
      </c>
      <c r="H147" s="170" t="s">
        <v>17</v>
      </c>
      <c r="I147" s="3" t="s">
        <v>18</v>
      </c>
      <c r="J147" s="171" t="s">
        <v>936</v>
      </c>
      <c r="K147" s="3" t="s">
        <v>937</v>
      </c>
      <c r="L147" s="3" t="s">
        <v>461</v>
      </c>
      <c r="M147" s="5"/>
      <c r="N147" s="10"/>
      <c r="O147" s="5">
        <v>2020</v>
      </c>
      <c r="P147" s="5">
        <v>2024</v>
      </c>
      <c r="Q147" s="50">
        <v>46777</v>
      </c>
      <c r="R147" s="3" t="s">
        <v>938</v>
      </c>
      <c r="S147" s="173" t="s">
        <v>939</v>
      </c>
      <c r="T147" s="174" t="s">
        <v>940</v>
      </c>
      <c r="U147" s="8" t="s">
        <v>12</v>
      </c>
      <c r="V147" s="8"/>
    </row>
    <row r="148" spans="1:22" s="9" customFormat="1" ht="75">
      <c r="A148" s="1" t="s">
        <v>855</v>
      </c>
      <c r="B148" s="2" t="s">
        <v>932</v>
      </c>
      <c r="C148" s="3" t="s">
        <v>941</v>
      </c>
      <c r="D148" s="3" t="s">
        <v>942</v>
      </c>
      <c r="E148" s="3">
        <v>22230094</v>
      </c>
      <c r="F148" s="170" t="s">
        <v>3</v>
      </c>
      <c r="G148" s="170" t="s">
        <v>4</v>
      </c>
      <c r="H148" s="170" t="s">
        <v>17</v>
      </c>
      <c r="I148" s="3" t="s">
        <v>18</v>
      </c>
      <c r="J148" s="171"/>
      <c r="K148" s="3" t="s">
        <v>943</v>
      </c>
      <c r="L148" s="3" t="s">
        <v>944</v>
      </c>
      <c r="M148" s="5"/>
      <c r="N148" s="10"/>
      <c r="O148" s="5">
        <v>2023</v>
      </c>
      <c r="P148" s="5">
        <v>2025</v>
      </c>
      <c r="Q148" s="50">
        <v>4800</v>
      </c>
      <c r="R148" s="3"/>
      <c r="S148" s="173" t="s">
        <v>945</v>
      </c>
      <c r="T148" s="174"/>
      <c r="U148" s="8" t="s">
        <v>12</v>
      </c>
      <c r="V148" s="176"/>
    </row>
    <row r="149" spans="1:22" s="9" customFormat="1" ht="37.5">
      <c r="A149" s="1" t="s">
        <v>855</v>
      </c>
      <c r="B149" s="2" t="s">
        <v>946</v>
      </c>
      <c r="C149" s="3" t="s">
        <v>947</v>
      </c>
      <c r="D149" s="3" t="s">
        <v>948</v>
      </c>
      <c r="E149" s="3" t="s">
        <v>949</v>
      </c>
      <c r="F149" s="170" t="s">
        <v>446</v>
      </c>
      <c r="G149" s="170" t="s">
        <v>457</v>
      </c>
      <c r="H149" s="170" t="s">
        <v>950</v>
      </c>
      <c r="I149" s="3" t="s">
        <v>695</v>
      </c>
      <c r="J149" s="171"/>
      <c r="K149" s="3" t="s">
        <v>951</v>
      </c>
      <c r="L149" s="3"/>
      <c r="M149" s="5"/>
      <c r="N149" s="10"/>
      <c r="O149" s="5">
        <v>2024</v>
      </c>
      <c r="P149" s="5">
        <v>2027</v>
      </c>
      <c r="Q149" s="50">
        <v>11213.93</v>
      </c>
      <c r="R149" s="3"/>
      <c r="S149" s="173"/>
      <c r="T149" s="174"/>
      <c r="U149" s="8" t="s">
        <v>12</v>
      </c>
      <c r="V149" s="8"/>
    </row>
    <row r="150" spans="1:22" s="9" customFormat="1" ht="312.5">
      <c r="A150" s="1" t="s">
        <v>855</v>
      </c>
      <c r="B150" s="2" t="s">
        <v>952</v>
      </c>
      <c r="C150" s="3" t="s">
        <v>953</v>
      </c>
      <c r="D150" s="3" t="s">
        <v>954</v>
      </c>
      <c r="E150" s="3" t="s">
        <v>955</v>
      </c>
      <c r="F150" s="170" t="s">
        <v>446</v>
      </c>
      <c r="G150" s="170" t="s">
        <v>457</v>
      </c>
      <c r="H150" s="170" t="s">
        <v>42</v>
      </c>
      <c r="I150" s="3" t="s">
        <v>459</v>
      </c>
      <c r="J150" s="171" t="s">
        <v>955</v>
      </c>
      <c r="K150" s="3" t="s">
        <v>956</v>
      </c>
      <c r="L150" s="3" t="s">
        <v>461</v>
      </c>
      <c r="M150" s="5" t="s">
        <v>957</v>
      </c>
      <c r="N150" s="10">
        <v>43662</v>
      </c>
      <c r="O150" s="5">
        <v>2019</v>
      </c>
      <c r="P150" s="5">
        <v>2022</v>
      </c>
      <c r="Q150" s="50">
        <v>7930</v>
      </c>
      <c r="R150" s="3" t="s">
        <v>88</v>
      </c>
      <c r="S150" s="173" t="s">
        <v>958</v>
      </c>
      <c r="T150" s="174"/>
      <c r="U150" s="8" t="s">
        <v>12</v>
      </c>
      <c r="V150" s="8"/>
    </row>
    <row r="151" spans="1:22" s="9" customFormat="1" ht="275">
      <c r="A151" s="1" t="s">
        <v>855</v>
      </c>
      <c r="B151" s="2" t="s">
        <v>952</v>
      </c>
      <c r="C151" s="3" t="s">
        <v>959</v>
      </c>
      <c r="D151" s="3" t="s">
        <v>954</v>
      </c>
      <c r="E151" s="3" t="s">
        <v>960</v>
      </c>
      <c r="F151" s="170" t="s">
        <v>446</v>
      </c>
      <c r="G151" s="170" t="s">
        <v>457</v>
      </c>
      <c r="H151" s="170" t="s">
        <v>961</v>
      </c>
      <c r="I151" s="3" t="s">
        <v>459</v>
      </c>
      <c r="J151" s="171" t="s">
        <v>962</v>
      </c>
      <c r="K151" s="3" t="s">
        <v>960</v>
      </c>
      <c r="L151" s="3" t="s">
        <v>461</v>
      </c>
      <c r="M151" s="5" t="s">
        <v>963</v>
      </c>
      <c r="N151" s="10">
        <v>44347</v>
      </c>
      <c r="O151" s="5">
        <v>2021</v>
      </c>
      <c r="P151" s="5">
        <v>2023</v>
      </c>
      <c r="Q151" s="50">
        <v>2332</v>
      </c>
      <c r="R151" s="3" t="s">
        <v>88</v>
      </c>
      <c r="S151" s="173" t="s">
        <v>964</v>
      </c>
      <c r="T151" s="174"/>
      <c r="U151" s="8" t="s">
        <v>12</v>
      </c>
      <c r="V151" s="8"/>
    </row>
    <row r="152" spans="1:22" s="9" customFormat="1" ht="250">
      <c r="A152" s="1" t="s">
        <v>855</v>
      </c>
      <c r="B152" s="2" t="s">
        <v>952</v>
      </c>
      <c r="C152" s="3" t="s">
        <v>965</v>
      </c>
      <c r="D152" s="3" t="s">
        <v>954</v>
      </c>
      <c r="E152" s="3" t="s">
        <v>966</v>
      </c>
      <c r="F152" s="170" t="s">
        <v>42</v>
      </c>
      <c r="G152" s="170" t="s">
        <v>42</v>
      </c>
      <c r="H152" s="170" t="s">
        <v>42</v>
      </c>
      <c r="I152" s="3" t="s">
        <v>459</v>
      </c>
      <c r="J152" s="171" t="s">
        <v>967</v>
      </c>
      <c r="K152" s="3" t="s">
        <v>968</v>
      </c>
      <c r="L152" s="3" t="s">
        <v>461</v>
      </c>
      <c r="M152" s="5">
        <v>2070832</v>
      </c>
      <c r="N152" s="10">
        <v>43952</v>
      </c>
      <c r="O152" s="5">
        <v>2019</v>
      </c>
      <c r="P152" s="5">
        <v>2024</v>
      </c>
      <c r="Q152" s="50">
        <v>5479</v>
      </c>
      <c r="R152" s="3"/>
      <c r="S152" s="173" t="s">
        <v>969</v>
      </c>
      <c r="T152" s="174"/>
      <c r="U152" s="8" t="s">
        <v>12</v>
      </c>
      <c r="V152" s="8"/>
    </row>
    <row r="153" spans="1:22" s="9" customFormat="1" ht="187.5">
      <c r="A153" s="1" t="s">
        <v>855</v>
      </c>
      <c r="B153" s="2" t="s">
        <v>952</v>
      </c>
      <c r="C153" s="3" t="s">
        <v>970</v>
      </c>
      <c r="D153" s="3" t="s">
        <v>971</v>
      </c>
      <c r="E153" s="3" t="s">
        <v>972</v>
      </c>
      <c r="F153" s="170" t="s">
        <v>446</v>
      </c>
      <c r="G153" s="170" t="s">
        <v>457</v>
      </c>
      <c r="H153" s="170" t="s">
        <v>836</v>
      </c>
      <c r="I153" s="3" t="s">
        <v>459</v>
      </c>
      <c r="J153" s="171" t="s">
        <v>973</v>
      </c>
      <c r="K153" s="3" t="s">
        <v>384</v>
      </c>
      <c r="L153" s="3" t="s">
        <v>974</v>
      </c>
      <c r="M153" s="5">
        <v>50349287</v>
      </c>
      <c r="N153" s="10" t="s">
        <v>975</v>
      </c>
      <c r="O153" s="5">
        <v>2023</v>
      </c>
      <c r="P153" s="5">
        <v>2024</v>
      </c>
      <c r="Q153" s="50">
        <v>5238.5</v>
      </c>
      <c r="R153" s="3"/>
      <c r="S153" s="173" t="s">
        <v>976</v>
      </c>
      <c r="T153" s="174"/>
      <c r="U153" s="8" t="s">
        <v>12</v>
      </c>
      <c r="V153" s="8"/>
    </row>
    <row r="154" spans="1:22" s="9" customFormat="1" ht="287.5">
      <c r="A154" s="1" t="s">
        <v>855</v>
      </c>
      <c r="B154" s="2" t="s">
        <v>977</v>
      </c>
      <c r="C154" s="3" t="s">
        <v>978</v>
      </c>
      <c r="D154" s="3" t="s">
        <v>979</v>
      </c>
      <c r="E154" s="3" t="s">
        <v>980</v>
      </c>
      <c r="F154" s="170" t="s">
        <v>446</v>
      </c>
      <c r="G154" s="170" t="s">
        <v>565</v>
      </c>
      <c r="H154" s="170" t="s">
        <v>615</v>
      </c>
      <c r="I154" s="3" t="s">
        <v>567</v>
      </c>
      <c r="J154" s="171" t="s">
        <v>981</v>
      </c>
      <c r="K154" s="3" t="s">
        <v>982</v>
      </c>
      <c r="L154" s="3" t="s">
        <v>983</v>
      </c>
      <c r="M154" s="5"/>
      <c r="N154" s="10">
        <v>45152</v>
      </c>
      <c r="O154" s="5">
        <v>2024</v>
      </c>
      <c r="P154" s="5">
        <v>2027</v>
      </c>
      <c r="Q154" s="50">
        <v>166060</v>
      </c>
      <c r="R154" s="3" t="s">
        <v>984</v>
      </c>
      <c r="S154" s="173" t="s">
        <v>985</v>
      </c>
      <c r="T154" s="174"/>
      <c r="U154" s="8" t="s">
        <v>12</v>
      </c>
      <c r="V154" s="8"/>
    </row>
    <row r="155" spans="1:22" s="9" customFormat="1" ht="337.5">
      <c r="A155" s="1" t="s">
        <v>855</v>
      </c>
      <c r="B155" s="2" t="s">
        <v>977</v>
      </c>
      <c r="C155" s="3" t="s">
        <v>986</v>
      </c>
      <c r="D155" s="3" t="s">
        <v>987</v>
      </c>
      <c r="E155" s="3" t="s">
        <v>988</v>
      </c>
      <c r="F155" s="170" t="s">
        <v>446</v>
      </c>
      <c r="G155" s="170" t="s">
        <v>565</v>
      </c>
      <c r="H155" s="170" t="s">
        <v>989</v>
      </c>
      <c r="I155" s="3" t="s">
        <v>567</v>
      </c>
      <c r="J155" s="171"/>
      <c r="K155" s="3" t="s">
        <v>982</v>
      </c>
      <c r="L155" s="3"/>
      <c r="M155" s="5"/>
      <c r="N155" s="10"/>
      <c r="O155" s="5">
        <v>2024</v>
      </c>
      <c r="P155" s="5">
        <v>2026</v>
      </c>
      <c r="Q155" s="50">
        <v>139805</v>
      </c>
      <c r="R155" s="3" t="s">
        <v>990</v>
      </c>
      <c r="S155" s="173" t="s">
        <v>991</v>
      </c>
      <c r="T155" s="174"/>
      <c r="U155" s="8" t="s">
        <v>12</v>
      </c>
      <c r="V155" s="8"/>
    </row>
    <row r="156" spans="1:22" s="9" customFormat="1" ht="312.5">
      <c r="A156" s="1" t="s">
        <v>855</v>
      </c>
      <c r="B156" s="2" t="s">
        <v>977</v>
      </c>
      <c r="C156" s="3" t="s">
        <v>992</v>
      </c>
      <c r="D156" s="3" t="s">
        <v>993</v>
      </c>
      <c r="E156" s="3" t="s">
        <v>994</v>
      </c>
      <c r="F156" s="170" t="s">
        <v>446</v>
      </c>
      <c r="G156" s="170" t="s">
        <v>565</v>
      </c>
      <c r="H156" s="170" t="s">
        <v>989</v>
      </c>
      <c r="I156" s="3" t="s">
        <v>567</v>
      </c>
      <c r="J156" s="171" t="s">
        <v>995</v>
      </c>
      <c r="K156" s="3" t="s">
        <v>354</v>
      </c>
      <c r="L156" s="3" t="s">
        <v>461</v>
      </c>
      <c r="M156" s="5"/>
      <c r="N156" s="10">
        <v>43425</v>
      </c>
      <c r="O156" s="5">
        <v>2019</v>
      </c>
      <c r="P156" s="5">
        <v>2023</v>
      </c>
      <c r="Q156" s="50">
        <v>101421</v>
      </c>
      <c r="R156" s="3" t="s">
        <v>996</v>
      </c>
      <c r="S156" s="173" t="s">
        <v>997</v>
      </c>
      <c r="T156" s="174"/>
      <c r="U156" s="8" t="s">
        <v>12</v>
      </c>
      <c r="V156" s="8"/>
    </row>
    <row r="157" spans="1:22" s="9" customFormat="1" ht="50">
      <c r="A157" s="1" t="s">
        <v>855</v>
      </c>
      <c r="B157" s="2" t="s">
        <v>977</v>
      </c>
      <c r="C157" s="3" t="s">
        <v>998</v>
      </c>
      <c r="D157" s="3" t="s">
        <v>987</v>
      </c>
      <c r="E157" s="3" t="s">
        <v>999</v>
      </c>
      <c r="F157" s="170" t="s">
        <v>446</v>
      </c>
      <c r="G157" s="170" t="s">
        <v>536</v>
      </c>
      <c r="H157" s="170" t="s">
        <v>765</v>
      </c>
      <c r="I157" s="3" t="s">
        <v>567</v>
      </c>
      <c r="J157" s="171" t="s">
        <v>1000</v>
      </c>
      <c r="K157" s="3" t="s">
        <v>354</v>
      </c>
      <c r="L157" s="3" t="s">
        <v>1001</v>
      </c>
      <c r="M157" s="5">
        <v>999879881</v>
      </c>
      <c r="N157" s="10">
        <v>44757</v>
      </c>
      <c r="O157" s="5">
        <v>2022</v>
      </c>
      <c r="P157" s="5">
        <v>2023</v>
      </c>
      <c r="Q157" s="50">
        <v>5813</v>
      </c>
      <c r="R157" s="3" t="s">
        <v>1002</v>
      </c>
      <c r="S157" s="173" t="s">
        <v>1003</v>
      </c>
      <c r="T157" s="174"/>
      <c r="U157" s="8" t="s">
        <v>12</v>
      </c>
      <c r="V157" s="8"/>
    </row>
    <row r="158" spans="1:22" s="9" customFormat="1" ht="87.5">
      <c r="A158" s="1" t="s">
        <v>855</v>
      </c>
      <c r="B158" s="2" t="s">
        <v>1004</v>
      </c>
      <c r="C158" s="3" t="s">
        <v>1005</v>
      </c>
      <c r="D158" s="3" t="s">
        <v>1006</v>
      </c>
      <c r="E158" s="3" t="s">
        <v>1007</v>
      </c>
      <c r="F158" s="170" t="s">
        <v>47</v>
      </c>
      <c r="G158" s="170" t="s">
        <v>48</v>
      </c>
      <c r="H158" s="170" t="s">
        <v>158</v>
      </c>
      <c r="I158" s="3" t="s">
        <v>50</v>
      </c>
      <c r="J158" s="171" t="s">
        <v>1008</v>
      </c>
      <c r="K158" s="3" t="s">
        <v>1009</v>
      </c>
      <c r="L158" s="3" t="s">
        <v>461</v>
      </c>
      <c r="M158" s="5"/>
      <c r="N158" s="10">
        <v>44168</v>
      </c>
      <c r="O158" s="5">
        <v>2020</v>
      </c>
      <c r="P158" s="5">
        <v>2023</v>
      </c>
      <c r="Q158" s="50">
        <v>33725</v>
      </c>
      <c r="R158" s="174" t="s">
        <v>1010</v>
      </c>
      <c r="S158" s="173" t="s">
        <v>939</v>
      </c>
      <c r="T158" s="174"/>
      <c r="U158" s="8" t="s">
        <v>12</v>
      </c>
      <c r="V158" s="8"/>
    </row>
    <row r="159" spans="1:22" s="9" customFormat="1" ht="175">
      <c r="A159" s="1" t="s">
        <v>855</v>
      </c>
      <c r="B159" s="2" t="s">
        <v>1004</v>
      </c>
      <c r="C159" s="3" t="s">
        <v>1011</v>
      </c>
      <c r="D159" s="3" t="s">
        <v>1012</v>
      </c>
      <c r="E159" s="3" t="s">
        <v>1013</v>
      </c>
      <c r="F159" s="170" t="s">
        <v>47</v>
      </c>
      <c r="G159" s="170" t="s">
        <v>1014</v>
      </c>
      <c r="H159" s="170" t="s">
        <v>1014</v>
      </c>
      <c r="I159" s="3" t="s">
        <v>430</v>
      </c>
      <c r="J159" s="171" t="s">
        <v>1015</v>
      </c>
      <c r="K159" s="3" t="s">
        <v>1016</v>
      </c>
      <c r="L159" s="3" t="s">
        <v>1017</v>
      </c>
      <c r="M159" s="5">
        <v>42181810</v>
      </c>
      <c r="N159" s="10">
        <v>44679</v>
      </c>
      <c r="O159" s="5">
        <v>2022</v>
      </c>
      <c r="P159" s="5">
        <v>2024</v>
      </c>
      <c r="Q159" s="50">
        <v>117211</v>
      </c>
      <c r="R159" s="3" t="s">
        <v>1018</v>
      </c>
      <c r="S159" s="173" t="s">
        <v>1019</v>
      </c>
      <c r="T159" s="174"/>
      <c r="U159" s="8" t="s">
        <v>12</v>
      </c>
      <c r="V159" s="8"/>
    </row>
    <row r="160" spans="1:22" s="9" customFormat="1" ht="212.5">
      <c r="A160" s="1" t="s">
        <v>855</v>
      </c>
      <c r="B160" s="2" t="s">
        <v>1004</v>
      </c>
      <c r="C160" s="3" t="s">
        <v>1020</v>
      </c>
      <c r="D160" s="3" t="s">
        <v>1021</v>
      </c>
      <c r="E160" s="3" t="s">
        <v>1022</v>
      </c>
      <c r="F160" s="170" t="s">
        <v>47</v>
      </c>
      <c r="G160" s="170" t="s">
        <v>48</v>
      </c>
      <c r="H160" s="170" t="s">
        <v>1023</v>
      </c>
      <c r="I160" s="3" t="s">
        <v>50</v>
      </c>
      <c r="J160" s="171" t="s">
        <v>1024</v>
      </c>
      <c r="K160" s="3" t="s">
        <v>1025</v>
      </c>
      <c r="L160" s="3" t="s">
        <v>1026</v>
      </c>
      <c r="M160" s="5">
        <v>6340008825</v>
      </c>
      <c r="N160" s="10">
        <v>44943</v>
      </c>
      <c r="O160" s="5">
        <v>2022</v>
      </c>
      <c r="P160" s="5">
        <v>2024</v>
      </c>
      <c r="Q160" s="50">
        <v>1727</v>
      </c>
      <c r="R160" s="3"/>
      <c r="S160" s="173" t="s">
        <v>1027</v>
      </c>
      <c r="T160" s="174"/>
      <c r="U160" s="8" t="s">
        <v>12</v>
      </c>
      <c r="V160" s="8"/>
    </row>
    <row r="161" spans="1:22" s="9" customFormat="1" ht="112.5">
      <c r="A161" s="1" t="s">
        <v>855</v>
      </c>
      <c r="B161" s="2" t="s">
        <v>1004</v>
      </c>
      <c r="C161" s="3" t="s">
        <v>1028</v>
      </c>
      <c r="D161" s="3" t="s">
        <v>1029</v>
      </c>
      <c r="E161" s="3" t="s">
        <v>1030</v>
      </c>
      <c r="F161" s="170" t="s">
        <v>47</v>
      </c>
      <c r="G161" s="170" t="s">
        <v>1014</v>
      </c>
      <c r="H161" s="170" t="s">
        <v>1014</v>
      </c>
      <c r="I161" s="3" t="s">
        <v>50</v>
      </c>
      <c r="J161" s="171" t="s">
        <v>1031</v>
      </c>
      <c r="K161" s="3" t="s">
        <v>1032</v>
      </c>
      <c r="L161" s="3" t="s">
        <v>1033</v>
      </c>
      <c r="M161" s="5"/>
      <c r="N161" s="10">
        <v>45041</v>
      </c>
      <c r="O161" s="5">
        <v>2023</v>
      </c>
      <c r="P161" s="5">
        <v>2026</v>
      </c>
      <c r="Q161" s="50">
        <v>12805</v>
      </c>
      <c r="R161" s="3" t="s">
        <v>1034</v>
      </c>
      <c r="S161" s="173" t="s">
        <v>1035</v>
      </c>
      <c r="T161" s="174"/>
      <c r="U161" s="8" t="s">
        <v>12</v>
      </c>
      <c r="V161" s="8"/>
    </row>
    <row r="162" spans="1:22" s="9" customFormat="1" ht="87.5">
      <c r="A162" s="1" t="s">
        <v>855</v>
      </c>
      <c r="B162" s="2" t="s">
        <v>1004</v>
      </c>
      <c r="C162" s="3" t="s">
        <v>1036</v>
      </c>
      <c r="D162" s="3" t="s">
        <v>1029</v>
      </c>
      <c r="E162" s="3" t="s">
        <v>1037</v>
      </c>
      <c r="F162" s="170" t="s">
        <v>47</v>
      </c>
      <c r="G162" s="170" t="s">
        <v>1014</v>
      </c>
      <c r="H162" s="170" t="s">
        <v>1014</v>
      </c>
      <c r="I162" s="3" t="s">
        <v>50</v>
      </c>
      <c r="J162" s="171" t="s">
        <v>1031</v>
      </c>
      <c r="K162" s="3" t="s">
        <v>1032</v>
      </c>
      <c r="L162" s="3" t="s">
        <v>1033</v>
      </c>
      <c r="M162" s="5"/>
      <c r="N162" s="10">
        <v>44992</v>
      </c>
      <c r="O162" s="5">
        <v>2023</v>
      </c>
      <c r="P162" s="5">
        <v>2026</v>
      </c>
      <c r="Q162" s="50">
        <v>2468</v>
      </c>
      <c r="R162" s="3" t="s">
        <v>1038</v>
      </c>
      <c r="S162" s="173" t="s">
        <v>1039</v>
      </c>
      <c r="T162" s="174"/>
      <c r="U162" s="8" t="s">
        <v>12</v>
      </c>
      <c r="V162" s="8"/>
    </row>
    <row r="163" spans="1:22" s="9" customFormat="1" ht="75">
      <c r="A163" s="1" t="s">
        <v>855</v>
      </c>
      <c r="B163" s="2" t="s">
        <v>1004</v>
      </c>
      <c r="C163" s="3" t="s">
        <v>1040</v>
      </c>
      <c r="D163" s="3" t="s">
        <v>1041</v>
      </c>
      <c r="E163" s="3" t="s">
        <v>1042</v>
      </c>
      <c r="F163" s="170" t="s">
        <v>47</v>
      </c>
      <c r="G163" s="170" t="s">
        <v>1014</v>
      </c>
      <c r="H163" s="170" t="s">
        <v>1014</v>
      </c>
      <c r="I163" s="3" t="s">
        <v>430</v>
      </c>
      <c r="J163" s="171"/>
      <c r="K163" s="3" t="s">
        <v>1043</v>
      </c>
      <c r="L163" s="3" t="s">
        <v>1044</v>
      </c>
      <c r="M163" s="5"/>
      <c r="N163" s="10">
        <v>45176</v>
      </c>
      <c r="O163" s="5">
        <v>2023</v>
      </c>
      <c r="P163" s="5">
        <v>2027</v>
      </c>
      <c r="Q163" s="50">
        <v>29590</v>
      </c>
      <c r="R163" s="3" t="s">
        <v>1045</v>
      </c>
      <c r="S163" s="173" t="s">
        <v>1046</v>
      </c>
      <c r="T163" s="174"/>
      <c r="U163" s="8" t="s">
        <v>12</v>
      </c>
      <c r="V163" s="8"/>
    </row>
    <row r="164" spans="1:22" s="9" customFormat="1" ht="87.5">
      <c r="A164" s="1" t="s">
        <v>855</v>
      </c>
      <c r="B164" s="2" t="s">
        <v>1004</v>
      </c>
      <c r="C164" s="3" t="s">
        <v>1047</v>
      </c>
      <c r="D164" s="3" t="s">
        <v>1012</v>
      </c>
      <c r="E164" s="3" t="s">
        <v>1048</v>
      </c>
      <c r="F164" s="170" t="s">
        <v>47</v>
      </c>
      <c r="G164" s="170" t="s">
        <v>1014</v>
      </c>
      <c r="H164" s="170" t="s">
        <v>1014</v>
      </c>
      <c r="I164" s="3" t="s">
        <v>430</v>
      </c>
      <c r="J164" s="171" t="s">
        <v>1031</v>
      </c>
      <c r="K164" s="3" t="s">
        <v>1032</v>
      </c>
      <c r="L164" s="3" t="s">
        <v>1033</v>
      </c>
      <c r="M164" s="5"/>
      <c r="N164" s="10">
        <v>44987</v>
      </c>
      <c r="O164" s="5">
        <v>2023</v>
      </c>
      <c r="P164" s="5">
        <v>2026</v>
      </c>
      <c r="Q164" s="50">
        <v>27862</v>
      </c>
      <c r="R164" s="3" t="s">
        <v>1049</v>
      </c>
      <c r="S164" s="173" t="s">
        <v>1050</v>
      </c>
      <c r="T164" s="174"/>
      <c r="U164" s="8" t="s">
        <v>12</v>
      </c>
      <c r="V164" s="8"/>
    </row>
    <row r="165" spans="1:22" s="9" customFormat="1" ht="137.5">
      <c r="A165" s="1" t="s">
        <v>855</v>
      </c>
      <c r="B165" s="2" t="s">
        <v>1004</v>
      </c>
      <c r="C165" s="3" t="s">
        <v>1051</v>
      </c>
      <c r="D165" s="3" t="s">
        <v>1012</v>
      </c>
      <c r="E165" s="3" t="s">
        <v>1052</v>
      </c>
      <c r="F165" s="170" t="s">
        <v>47</v>
      </c>
      <c r="G165" s="170" t="s">
        <v>1014</v>
      </c>
      <c r="H165" s="170" t="s">
        <v>1014</v>
      </c>
      <c r="I165" s="3" t="s">
        <v>430</v>
      </c>
      <c r="J165" s="171" t="s">
        <v>1031</v>
      </c>
      <c r="K165" s="3" t="s">
        <v>1032</v>
      </c>
      <c r="L165" s="3" t="s">
        <v>1033</v>
      </c>
      <c r="M165" s="5"/>
      <c r="N165" s="10">
        <v>45006</v>
      </c>
      <c r="O165" s="5">
        <v>2023</v>
      </c>
      <c r="P165" s="5">
        <v>2026</v>
      </c>
      <c r="Q165" s="50">
        <v>18479</v>
      </c>
      <c r="R165" s="3" t="s">
        <v>1053</v>
      </c>
      <c r="S165" s="173" t="s">
        <v>1054</v>
      </c>
      <c r="T165" s="174"/>
      <c r="U165" s="8" t="s">
        <v>12</v>
      </c>
      <c r="V165" s="8"/>
    </row>
    <row r="166" spans="1:22" s="9" customFormat="1" ht="137.5">
      <c r="A166" s="1" t="s">
        <v>855</v>
      </c>
      <c r="B166" s="2" t="s">
        <v>1004</v>
      </c>
      <c r="C166" s="3" t="s">
        <v>1055</v>
      </c>
      <c r="D166" s="3" t="s">
        <v>1029</v>
      </c>
      <c r="E166" s="3" t="s">
        <v>1056</v>
      </c>
      <c r="F166" s="170" t="s">
        <v>47</v>
      </c>
      <c r="G166" s="170" t="s">
        <v>48</v>
      </c>
      <c r="H166" s="170" t="s">
        <v>132</v>
      </c>
      <c r="I166" s="3" t="s">
        <v>50</v>
      </c>
      <c r="J166" s="171" t="s">
        <v>1031</v>
      </c>
      <c r="K166" s="3" t="s">
        <v>1032</v>
      </c>
      <c r="L166" s="3" t="s">
        <v>1033</v>
      </c>
      <c r="M166" s="5"/>
      <c r="N166" s="10">
        <v>44998</v>
      </c>
      <c r="O166" s="5">
        <v>2023</v>
      </c>
      <c r="P166" s="5">
        <v>2026</v>
      </c>
      <c r="Q166" s="50">
        <v>23657</v>
      </c>
      <c r="R166" s="3" t="s">
        <v>1057</v>
      </c>
      <c r="S166" s="173" t="s">
        <v>1058</v>
      </c>
      <c r="T166" s="174"/>
      <c r="U166" s="8" t="s">
        <v>12</v>
      </c>
      <c r="V166" s="8"/>
    </row>
    <row r="167" spans="1:22" s="9" customFormat="1" ht="100">
      <c r="A167" s="1" t="s">
        <v>855</v>
      </c>
      <c r="B167" s="2" t="s">
        <v>1004</v>
      </c>
      <c r="C167" s="3" t="s">
        <v>1059</v>
      </c>
      <c r="D167" s="3" t="s">
        <v>1012</v>
      </c>
      <c r="E167" s="3" t="s">
        <v>1060</v>
      </c>
      <c r="F167" s="170" t="s">
        <v>47</v>
      </c>
      <c r="G167" s="170" t="s">
        <v>1014</v>
      </c>
      <c r="H167" s="170" t="s">
        <v>1014</v>
      </c>
      <c r="I167" s="3" t="s">
        <v>430</v>
      </c>
      <c r="J167" s="171" t="s">
        <v>1061</v>
      </c>
      <c r="K167" s="3" t="s">
        <v>1032</v>
      </c>
      <c r="L167" s="3" t="s">
        <v>1033</v>
      </c>
      <c r="M167" s="5"/>
      <c r="N167" s="10"/>
      <c r="O167" s="5">
        <v>2024</v>
      </c>
      <c r="P167" s="5">
        <v>2027</v>
      </c>
      <c r="Q167" s="50">
        <v>1120</v>
      </c>
      <c r="R167" s="3"/>
      <c r="S167" s="173" t="s">
        <v>1062</v>
      </c>
      <c r="T167" s="174"/>
      <c r="U167" s="8" t="s">
        <v>12</v>
      </c>
      <c r="V167" s="8"/>
    </row>
    <row r="168" spans="1:22" s="9" customFormat="1" ht="75">
      <c r="A168" s="1" t="s">
        <v>855</v>
      </c>
      <c r="B168" s="2" t="s">
        <v>1004</v>
      </c>
      <c r="C168" s="3" t="s">
        <v>1063</v>
      </c>
      <c r="D168" s="3" t="s">
        <v>1012</v>
      </c>
      <c r="E168" s="3" t="s">
        <v>1064</v>
      </c>
      <c r="F168" s="170" t="s">
        <v>47</v>
      </c>
      <c r="G168" s="170" t="s">
        <v>1014</v>
      </c>
      <c r="H168" s="170" t="s">
        <v>1014</v>
      </c>
      <c r="I168" s="3" t="s">
        <v>430</v>
      </c>
      <c r="J168" s="171" t="s">
        <v>1061</v>
      </c>
      <c r="K168" s="3" t="s">
        <v>1032</v>
      </c>
      <c r="L168" s="3" t="s">
        <v>1033</v>
      </c>
      <c r="M168" s="5"/>
      <c r="N168" s="10"/>
      <c r="O168" s="5">
        <v>2024</v>
      </c>
      <c r="P168" s="5">
        <v>2026</v>
      </c>
      <c r="Q168" s="50">
        <v>960</v>
      </c>
      <c r="R168" s="3"/>
      <c r="S168" s="173" t="s">
        <v>1065</v>
      </c>
      <c r="T168" s="174"/>
      <c r="U168" s="8" t="s">
        <v>12</v>
      </c>
      <c r="V168" s="8"/>
    </row>
    <row r="169" spans="1:22" s="9" customFormat="1" ht="87.5">
      <c r="A169" s="1" t="s">
        <v>855</v>
      </c>
      <c r="B169" s="2" t="s">
        <v>1004</v>
      </c>
      <c r="C169" s="3" t="s">
        <v>1066</v>
      </c>
      <c r="D169" s="3" t="s">
        <v>1006</v>
      </c>
      <c r="E169" s="3">
        <v>1056201</v>
      </c>
      <c r="F169" s="170" t="s">
        <v>47</v>
      </c>
      <c r="G169" s="170" t="s">
        <v>48</v>
      </c>
      <c r="H169" s="170" t="s">
        <v>158</v>
      </c>
      <c r="I169" s="3" t="s">
        <v>50</v>
      </c>
      <c r="J169" s="171" t="s">
        <v>1067</v>
      </c>
      <c r="K169" s="3" t="s">
        <v>1068</v>
      </c>
      <c r="L169" s="3" t="s">
        <v>461</v>
      </c>
      <c r="M169" s="5"/>
      <c r="N169" s="10">
        <v>44715</v>
      </c>
      <c r="O169" s="5">
        <v>2022</v>
      </c>
      <c r="P169" s="5">
        <v>2026</v>
      </c>
      <c r="Q169" s="50">
        <v>58596</v>
      </c>
      <c r="R169" s="3"/>
      <c r="S169" s="173" t="s">
        <v>1069</v>
      </c>
      <c r="T169" s="174"/>
      <c r="U169" s="8" t="s">
        <v>12</v>
      </c>
      <c r="V169" s="8"/>
    </row>
    <row r="170" spans="1:22" s="9" customFormat="1" ht="112.5">
      <c r="A170" s="1" t="s">
        <v>855</v>
      </c>
      <c r="B170" s="2" t="s">
        <v>1004</v>
      </c>
      <c r="C170" s="3" t="s">
        <v>1070</v>
      </c>
      <c r="D170" s="3" t="s">
        <v>1006</v>
      </c>
      <c r="E170" s="3">
        <v>101133162</v>
      </c>
      <c r="F170" s="170" t="s">
        <v>47</v>
      </c>
      <c r="G170" s="170" t="s">
        <v>48</v>
      </c>
      <c r="H170" s="170" t="s">
        <v>158</v>
      </c>
      <c r="I170" s="3" t="s">
        <v>50</v>
      </c>
      <c r="J170" s="171" t="s">
        <v>1071</v>
      </c>
      <c r="K170" s="3" t="s">
        <v>1072</v>
      </c>
      <c r="L170" s="3" t="s">
        <v>461</v>
      </c>
      <c r="M170" s="5"/>
      <c r="N170" s="10">
        <v>45292</v>
      </c>
      <c r="O170" s="5">
        <v>2024</v>
      </c>
      <c r="P170" s="5">
        <v>2025</v>
      </c>
      <c r="Q170" s="50">
        <v>22930</v>
      </c>
      <c r="R170" s="3"/>
      <c r="S170" s="173" t="s">
        <v>1073</v>
      </c>
      <c r="T170" s="174"/>
      <c r="U170" s="8" t="s">
        <v>12</v>
      </c>
      <c r="V170" s="8"/>
    </row>
    <row r="171" spans="1:22" s="9" customFormat="1" ht="137.5">
      <c r="A171" s="1" t="s">
        <v>855</v>
      </c>
      <c r="B171" s="2" t="s">
        <v>1004</v>
      </c>
      <c r="C171" s="3" t="s">
        <v>1074</v>
      </c>
      <c r="D171" s="3" t="s">
        <v>1075</v>
      </c>
      <c r="E171" s="3">
        <v>101143958</v>
      </c>
      <c r="F171" s="170" t="s">
        <v>47</v>
      </c>
      <c r="G171" s="170" t="s">
        <v>48</v>
      </c>
      <c r="H171" s="170" t="s">
        <v>158</v>
      </c>
      <c r="I171" s="3" t="s">
        <v>50</v>
      </c>
      <c r="J171" s="171"/>
      <c r="K171" s="3" t="s">
        <v>1076</v>
      </c>
      <c r="L171" s="3"/>
      <c r="M171" s="5"/>
      <c r="N171" s="10"/>
      <c r="O171" s="5">
        <v>2024</v>
      </c>
      <c r="P171" s="5">
        <v>2028</v>
      </c>
      <c r="Q171" s="50">
        <v>141708</v>
      </c>
      <c r="R171" s="3" t="s">
        <v>890</v>
      </c>
      <c r="S171" s="173" t="s">
        <v>1077</v>
      </c>
      <c r="T171" s="174" t="s">
        <v>1078</v>
      </c>
      <c r="U171" s="8" t="s">
        <v>12</v>
      </c>
      <c r="V171" s="8"/>
    </row>
    <row r="172" spans="1:22" s="9" customFormat="1" ht="150">
      <c r="A172" s="1" t="s">
        <v>855</v>
      </c>
      <c r="B172" s="2" t="s">
        <v>1004</v>
      </c>
      <c r="C172" s="3" t="s">
        <v>1079</v>
      </c>
      <c r="D172" s="3" t="s">
        <v>1080</v>
      </c>
      <c r="E172" s="3" t="s">
        <v>1081</v>
      </c>
      <c r="F172" s="170" t="s">
        <v>47</v>
      </c>
      <c r="G172" s="170" t="s">
        <v>1014</v>
      </c>
      <c r="H172" s="170" t="s">
        <v>1014</v>
      </c>
      <c r="I172" s="3" t="s">
        <v>124</v>
      </c>
      <c r="J172" s="171"/>
      <c r="K172" s="3" t="s">
        <v>1076</v>
      </c>
      <c r="L172" s="3" t="s">
        <v>461</v>
      </c>
      <c r="M172" s="5"/>
      <c r="N172" s="10">
        <v>45182</v>
      </c>
      <c r="O172" s="5">
        <v>2023</v>
      </c>
      <c r="P172" s="5">
        <v>2025</v>
      </c>
      <c r="Q172" s="50">
        <v>40106</v>
      </c>
      <c r="R172" s="3" t="s">
        <v>1082</v>
      </c>
      <c r="S172" s="173" t="s">
        <v>1083</v>
      </c>
      <c r="T172" s="174"/>
      <c r="U172" s="8" t="s">
        <v>12</v>
      </c>
      <c r="V172" s="8"/>
    </row>
    <row r="173" spans="1:22" s="9" customFormat="1" ht="175">
      <c r="A173" s="177" t="s">
        <v>855</v>
      </c>
      <c r="B173" s="12" t="s">
        <v>886</v>
      </c>
      <c r="C173" s="3" t="s">
        <v>1084</v>
      </c>
      <c r="D173" s="3" t="s">
        <v>1085</v>
      </c>
      <c r="E173" s="3" t="s">
        <v>1086</v>
      </c>
      <c r="F173" s="3" t="s">
        <v>446</v>
      </c>
      <c r="G173" s="3" t="s">
        <v>536</v>
      </c>
      <c r="H173" s="3" t="s">
        <v>1087</v>
      </c>
      <c r="I173" s="3" t="s">
        <v>124</v>
      </c>
      <c r="J173" s="52" t="s">
        <v>1088</v>
      </c>
      <c r="K173" s="3" t="s">
        <v>1089</v>
      </c>
      <c r="L173" s="3" t="s">
        <v>1090</v>
      </c>
      <c r="M173" s="5">
        <v>50349287</v>
      </c>
      <c r="N173" s="10">
        <v>45201</v>
      </c>
      <c r="O173" s="5">
        <v>2023</v>
      </c>
      <c r="P173" s="5">
        <v>2024</v>
      </c>
      <c r="Q173" s="50">
        <v>13478</v>
      </c>
      <c r="R173" s="178"/>
      <c r="S173" s="179" t="s">
        <v>1091</v>
      </c>
      <c r="T173" s="180"/>
      <c r="U173" s="8" t="s">
        <v>12</v>
      </c>
      <c r="V173" s="8" t="s">
        <v>1092</v>
      </c>
    </row>
    <row r="174" spans="1:22" s="9" customFormat="1" ht="225.5" thickBot="1">
      <c r="A174" s="1" t="s">
        <v>855</v>
      </c>
      <c r="B174" s="2" t="s">
        <v>1093</v>
      </c>
      <c r="C174" s="181" t="s">
        <v>1094</v>
      </c>
      <c r="D174" s="4" t="s">
        <v>1095</v>
      </c>
      <c r="E174" s="3" t="s">
        <v>1096</v>
      </c>
      <c r="F174" s="170" t="s">
        <v>446</v>
      </c>
      <c r="G174" s="170" t="s">
        <v>485</v>
      </c>
      <c r="H174" s="170" t="s">
        <v>644</v>
      </c>
      <c r="I174" s="178" t="s">
        <v>860</v>
      </c>
      <c r="J174" s="182" t="s">
        <v>1097</v>
      </c>
      <c r="K174" s="3"/>
      <c r="L174" s="3" t="s">
        <v>1098</v>
      </c>
      <c r="M174" s="5"/>
      <c r="N174" s="10" t="s">
        <v>1099</v>
      </c>
      <c r="O174" s="5">
        <v>2023</v>
      </c>
      <c r="P174" s="5">
        <v>2027</v>
      </c>
      <c r="Q174" s="50">
        <v>6250</v>
      </c>
      <c r="R174" s="183"/>
      <c r="S174" s="3" t="s">
        <v>1100</v>
      </c>
      <c r="T174" s="8"/>
      <c r="U174" s="8" t="s">
        <v>12</v>
      </c>
      <c r="V174" s="8" t="s">
        <v>1101</v>
      </c>
    </row>
    <row r="175" spans="1:22" s="9" customFormat="1" ht="260.5" thickBot="1">
      <c r="A175" s="1" t="s">
        <v>1102</v>
      </c>
      <c r="B175" s="2" t="s">
        <v>1103</v>
      </c>
      <c r="C175" s="184" t="s">
        <v>1104</v>
      </c>
      <c r="D175" s="52" t="s">
        <v>1105</v>
      </c>
      <c r="E175" s="52">
        <v>101037247</v>
      </c>
      <c r="F175" s="185" t="s">
        <v>246</v>
      </c>
      <c r="G175" s="185" t="s">
        <v>247</v>
      </c>
      <c r="H175" s="185" t="s">
        <v>1106</v>
      </c>
      <c r="I175" s="171" t="s">
        <v>249</v>
      </c>
      <c r="J175" s="186" t="s">
        <v>1107</v>
      </c>
      <c r="K175" s="187" t="s">
        <v>1108</v>
      </c>
      <c r="L175" s="187" t="s">
        <v>1109</v>
      </c>
      <c r="M175" s="188" t="s">
        <v>1110</v>
      </c>
      <c r="N175" s="189">
        <v>44466</v>
      </c>
      <c r="O175" s="52">
        <v>2021</v>
      </c>
      <c r="P175" s="52">
        <v>2025</v>
      </c>
      <c r="Q175" s="190">
        <v>50720</v>
      </c>
      <c r="R175" s="4" t="s">
        <v>1111</v>
      </c>
      <c r="S175" s="191" t="s">
        <v>1112</v>
      </c>
      <c r="T175" s="14"/>
      <c r="U175" s="8" t="s">
        <v>8</v>
      </c>
      <c r="V175" s="8"/>
    </row>
    <row r="176" spans="1:22" s="9" customFormat="1" ht="117.5" thickBot="1">
      <c r="A176" s="1" t="s">
        <v>1102</v>
      </c>
      <c r="B176" s="2" t="s">
        <v>1103</v>
      </c>
      <c r="C176" s="4" t="s">
        <v>1113</v>
      </c>
      <c r="D176" s="52" t="s">
        <v>1105</v>
      </c>
      <c r="E176" s="192">
        <v>101092851</v>
      </c>
      <c r="F176" s="193" t="s">
        <v>267</v>
      </c>
      <c r="G176" s="193" t="s">
        <v>306</v>
      </c>
      <c r="H176" s="193" t="s">
        <v>306</v>
      </c>
      <c r="I176" s="194" t="s">
        <v>249</v>
      </c>
      <c r="J176" s="186" t="s">
        <v>1107</v>
      </c>
      <c r="K176" s="52" t="s">
        <v>1114</v>
      </c>
      <c r="L176" s="52" t="s">
        <v>1115</v>
      </c>
      <c r="M176" s="195">
        <v>1938560347</v>
      </c>
      <c r="N176" s="189">
        <v>45290</v>
      </c>
      <c r="O176" s="52">
        <v>2024</v>
      </c>
      <c r="P176" s="52">
        <v>2024</v>
      </c>
      <c r="Q176" s="190">
        <v>67200</v>
      </c>
      <c r="R176" s="4"/>
      <c r="S176" s="191" t="s">
        <v>1116</v>
      </c>
      <c r="T176" s="14"/>
      <c r="U176" s="8" t="s">
        <v>12</v>
      </c>
      <c r="V176" s="8"/>
    </row>
    <row r="177" spans="1:22" s="9" customFormat="1" ht="178.5" customHeight="1" thickBot="1">
      <c r="A177" s="1" t="s">
        <v>1102</v>
      </c>
      <c r="B177" s="2" t="s">
        <v>1103</v>
      </c>
      <c r="C177" s="4" t="s">
        <v>1117</v>
      </c>
      <c r="D177" s="52" t="s">
        <v>1105</v>
      </c>
      <c r="E177" s="192">
        <v>101157448</v>
      </c>
      <c r="F177" s="185" t="s">
        <v>267</v>
      </c>
      <c r="G177" s="185" t="s">
        <v>306</v>
      </c>
      <c r="H177" s="185" t="s">
        <v>306</v>
      </c>
      <c r="I177" s="194" t="s">
        <v>249</v>
      </c>
      <c r="J177" s="186" t="s">
        <v>1107</v>
      </c>
      <c r="K177" s="52" t="s">
        <v>1118</v>
      </c>
      <c r="L177" s="52" t="s">
        <v>590</v>
      </c>
      <c r="M177" s="195" t="s">
        <v>1119</v>
      </c>
      <c r="N177" s="189">
        <v>45433</v>
      </c>
      <c r="O177" s="52">
        <v>2024</v>
      </c>
      <c r="P177" s="52">
        <v>2028</v>
      </c>
      <c r="Q177" s="190">
        <v>206006</v>
      </c>
      <c r="R177" s="4" t="s">
        <v>1120</v>
      </c>
      <c r="S177" s="196" t="s">
        <v>1121</v>
      </c>
      <c r="T177" s="14"/>
      <c r="U177" s="8" t="s">
        <v>12</v>
      </c>
      <c r="V177" s="8"/>
    </row>
    <row r="178" spans="1:22" s="9" customFormat="1" ht="183" customHeight="1" thickBot="1">
      <c r="A178" s="1" t="s">
        <v>1102</v>
      </c>
      <c r="B178" s="2" t="s">
        <v>1122</v>
      </c>
      <c r="C178" s="52" t="s">
        <v>1123</v>
      </c>
      <c r="D178" s="52" t="s">
        <v>1124</v>
      </c>
      <c r="E178" s="52" t="s">
        <v>1125</v>
      </c>
      <c r="F178" s="185" t="s">
        <v>267</v>
      </c>
      <c r="G178" s="185" t="s">
        <v>318</v>
      </c>
      <c r="H178" s="185" t="s">
        <v>359</v>
      </c>
      <c r="I178" s="171" t="s">
        <v>270</v>
      </c>
      <c r="J178" s="182" t="s">
        <v>1031</v>
      </c>
      <c r="K178" s="52" t="s">
        <v>1126</v>
      </c>
      <c r="L178" s="197" t="s">
        <v>1127</v>
      </c>
      <c r="M178" s="198"/>
      <c r="N178" s="189">
        <v>44991</v>
      </c>
      <c r="O178" s="52">
        <v>2023</v>
      </c>
      <c r="P178" s="52">
        <v>2026</v>
      </c>
      <c r="Q178" s="190">
        <v>47092</v>
      </c>
      <c r="R178" s="4" t="s">
        <v>1128</v>
      </c>
      <c r="S178" s="199" t="s">
        <v>1129</v>
      </c>
      <c r="T178" s="14"/>
      <c r="U178" s="8" t="s">
        <v>12</v>
      </c>
      <c r="V178" s="8"/>
    </row>
    <row r="179" spans="1:22" s="9" customFormat="1" ht="409.5">
      <c r="A179" s="1" t="s">
        <v>1130</v>
      </c>
      <c r="B179" s="2" t="s">
        <v>1131</v>
      </c>
      <c r="C179" s="200" t="s">
        <v>1132</v>
      </c>
      <c r="D179" s="200" t="s">
        <v>1133</v>
      </c>
      <c r="E179" s="200">
        <v>964270</v>
      </c>
      <c r="F179" s="201" t="s">
        <v>1134</v>
      </c>
      <c r="G179" s="201" t="s">
        <v>1135</v>
      </c>
      <c r="H179" s="201" t="s">
        <v>1136</v>
      </c>
      <c r="I179" s="202" t="s">
        <v>1137</v>
      </c>
      <c r="J179" s="203" t="s">
        <v>1138</v>
      </c>
      <c r="K179" s="204" t="s">
        <v>1108</v>
      </c>
      <c r="L179" s="204" t="s">
        <v>1139</v>
      </c>
      <c r="M179" s="204" t="s">
        <v>1140</v>
      </c>
      <c r="N179" s="205">
        <v>44224</v>
      </c>
      <c r="O179" s="206">
        <v>2021</v>
      </c>
      <c r="P179" s="206">
        <v>2024</v>
      </c>
      <c r="Q179" s="207">
        <v>113062.26</v>
      </c>
      <c r="R179" s="188"/>
      <c r="S179" s="204" t="s">
        <v>1141</v>
      </c>
      <c r="T179" s="208"/>
      <c r="U179" s="8" t="s">
        <v>8</v>
      </c>
      <c r="V179" s="8"/>
    </row>
    <row r="180" spans="1:22" s="9" customFormat="1" ht="225">
      <c r="A180" s="1" t="s">
        <v>1130</v>
      </c>
      <c r="B180" s="2" t="s">
        <v>1131</v>
      </c>
      <c r="C180" s="3" t="s">
        <v>1142</v>
      </c>
      <c r="D180" s="4" t="s">
        <v>1143</v>
      </c>
      <c r="E180" s="4">
        <v>825026</v>
      </c>
      <c r="F180" s="209" t="s">
        <v>1134</v>
      </c>
      <c r="G180" s="209" t="s">
        <v>1135</v>
      </c>
      <c r="H180" s="209" t="s">
        <v>1136</v>
      </c>
      <c r="I180" s="12" t="s">
        <v>1137</v>
      </c>
      <c r="J180" s="182" t="s">
        <v>1144</v>
      </c>
      <c r="K180" s="4" t="s">
        <v>1145</v>
      </c>
      <c r="L180" s="4" t="s">
        <v>1146</v>
      </c>
      <c r="M180" s="4"/>
      <c r="N180" s="10">
        <v>43444</v>
      </c>
      <c r="O180" s="5">
        <v>2019</v>
      </c>
      <c r="P180" s="5">
        <v>2023</v>
      </c>
      <c r="Q180" s="210">
        <v>28766.48</v>
      </c>
      <c r="R180" s="52" t="s">
        <v>1147</v>
      </c>
      <c r="S180" s="4" t="s">
        <v>1148</v>
      </c>
      <c r="T180" s="14"/>
      <c r="U180" s="8" t="s">
        <v>12</v>
      </c>
      <c r="V180" s="8"/>
    </row>
    <row r="181" spans="1:22" s="9" customFormat="1" ht="300">
      <c r="A181" s="1" t="s">
        <v>1130</v>
      </c>
      <c r="B181" s="2" t="s">
        <v>1131</v>
      </c>
      <c r="C181" s="3" t="s">
        <v>1149</v>
      </c>
      <c r="D181" s="3" t="s">
        <v>1150</v>
      </c>
      <c r="E181" s="4">
        <v>101016216</v>
      </c>
      <c r="F181" s="209" t="s">
        <v>1134</v>
      </c>
      <c r="G181" s="209" t="s">
        <v>1135</v>
      </c>
      <c r="H181" s="209" t="s">
        <v>1136</v>
      </c>
      <c r="I181" s="12" t="s">
        <v>1137</v>
      </c>
      <c r="J181" s="55" t="s">
        <v>1151</v>
      </c>
      <c r="K181" s="4" t="s">
        <v>1152</v>
      </c>
      <c r="L181" s="4" t="s">
        <v>1153</v>
      </c>
      <c r="M181" s="4" t="s">
        <v>1154</v>
      </c>
      <c r="N181" s="10">
        <v>44243</v>
      </c>
      <c r="O181" s="5">
        <v>2020</v>
      </c>
      <c r="P181" s="5">
        <v>2023</v>
      </c>
      <c r="Q181" s="210">
        <v>30591.95</v>
      </c>
      <c r="R181" s="189" t="s">
        <v>1155</v>
      </c>
      <c r="S181" s="4" t="s">
        <v>1156</v>
      </c>
      <c r="T181" s="14"/>
      <c r="U181" s="8" t="s">
        <v>12</v>
      </c>
      <c r="V181" s="8"/>
    </row>
    <row r="182" spans="1:22" s="9" customFormat="1" ht="409.5">
      <c r="A182" s="1" t="s">
        <v>1130</v>
      </c>
      <c r="B182" s="2" t="s">
        <v>1157</v>
      </c>
      <c r="C182" s="211" t="s">
        <v>1158</v>
      </c>
      <c r="D182" s="211" t="s">
        <v>1159</v>
      </c>
      <c r="E182" s="211" t="s">
        <v>1160</v>
      </c>
      <c r="F182" s="212" t="s">
        <v>47</v>
      </c>
      <c r="G182" s="212" t="s">
        <v>258</v>
      </c>
      <c r="H182" s="213" t="s">
        <v>1161</v>
      </c>
      <c r="I182" s="211" t="s">
        <v>258</v>
      </c>
      <c r="J182" s="211" t="s">
        <v>1162</v>
      </c>
      <c r="K182" s="211" t="s">
        <v>180</v>
      </c>
      <c r="L182" s="211" t="s">
        <v>1163</v>
      </c>
      <c r="M182" s="211">
        <v>175262</v>
      </c>
      <c r="N182" s="214">
        <v>44754</v>
      </c>
      <c r="O182" s="211">
        <v>2022</v>
      </c>
      <c r="P182" s="211">
        <v>2025</v>
      </c>
      <c r="Q182" s="210">
        <v>10478</v>
      </c>
      <c r="R182" s="211"/>
      <c r="S182" s="215" t="s">
        <v>1164</v>
      </c>
      <c r="T182" s="216" t="s">
        <v>1165</v>
      </c>
      <c r="U182" s="8" t="s">
        <v>12</v>
      </c>
      <c r="V182" s="8"/>
    </row>
    <row r="183" spans="1:22" s="9" customFormat="1" ht="409.5">
      <c r="A183" s="1" t="s">
        <v>1130</v>
      </c>
      <c r="B183" s="2" t="s">
        <v>1157</v>
      </c>
      <c r="C183" s="211" t="s">
        <v>1166</v>
      </c>
      <c r="D183" s="211" t="s">
        <v>1159</v>
      </c>
      <c r="E183" s="211" t="s">
        <v>1167</v>
      </c>
      <c r="F183" s="212" t="s">
        <v>47</v>
      </c>
      <c r="G183" s="212" t="s">
        <v>1168</v>
      </c>
      <c r="H183" s="213" t="s">
        <v>1169</v>
      </c>
      <c r="I183" s="217" t="s">
        <v>258</v>
      </c>
      <c r="J183" s="211" t="s">
        <v>1162</v>
      </c>
      <c r="K183" s="211" t="s">
        <v>180</v>
      </c>
      <c r="L183" s="211" t="s">
        <v>1163</v>
      </c>
      <c r="M183" s="211">
        <v>30778867</v>
      </c>
      <c r="N183" s="214">
        <v>44634</v>
      </c>
      <c r="O183" s="211">
        <v>2021</v>
      </c>
      <c r="P183" s="211">
        <v>2023</v>
      </c>
      <c r="Q183" s="210">
        <v>1914.4</v>
      </c>
      <c r="R183" s="52" t="s">
        <v>1170</v>
      </c>
      <c r="S183" s="4" t="s">
        <v>1171</v>
      </c>
      <c r="T183" s="4" t="s">
        <v>1172</v>
      </c>
      <c r="U183" s="8" t="s">
        <v>12</v>
      </c>
      <c r="V183" s="8"/>
    </row>
    <row r="184" spans="1:22" s="9" customFormat="1" ht="409.5">
      <c r="A184" s="1" t="s">
        <v>1130</v>
      </c>
      <c r="B184" s="2" t="s">
        <v>1157</v>
      </c>
      <c r="C184" s="218" t="s">
        <v>1173</v>
      </c>
      <c r="D184" s="211" t="s">
        <v>1159</v>
      </c>
      <c r="E184" s="211" t="s">
        <v>1174</v>
      </c>
      <c r="F184" s="212" t="s">
        <v>47</v>
      </c>
      <c r="G184" s="212" t="s">
        <v>1168</v>
      </c>
      <c r="H184" s="213" t="s">
        <v>1169</v>
      </c>
      <c r="I184" s="217" t="s">
        <v>258</v>
      </c>
      <c r="J184" s="211" t="s">
        <v>1162</v>
      </c>
      <c r="K184" s="211" t="s">
        <v>180</v>
      </c>
      <c r="L184" s="211" t="s">
        <v>1163</v>
      </c>
      <c r="M184" s="211">
        <v>30778867</v>
      </c>
      <c r="N184" s="214">
        <v>44868</v>
      </c>
      <c r="O184" s="211">
        <v>2022</v>
      </c>
      <c r="P184" s="211">
        <v>2025</v>
      </c>
      <c r="Q184" s="210">
        <v>12155.2</v>
      </c>
      <c r="R184" s="52"/>
      <c r="S184" s="4" t="s">
        <v>1175</v>
      </c>
      <c r="T184" s="4" t="s">
        <v>1176</v>
      </c>
      <c r="U184" s="8" t="s">
        <v>12</v>
      </c>
      <c r="V184" s="8"/>
    </row>
    <row r="185" spans="1:22" s="9" customFormat="1" ht="409.5">
      <c r="A185" s="1" t="s">
        <v>1130</v>
      </c>
      <c r="B185" s="2" t="s">
        <v>1157</v>
      </c>
      <c r="C185" s="211" t="s">
        <v>1177</v>
      </c>
      <c r="D185" s="211" t="s">
        <v>1159</v>
      </c>
      <c r="E185" s="211" t="s">
        <v>1178</v>
      </c>
      <c r="F185" s="212" t="s">
        <v>47</v>
      </c>
      <c r="G185" s="212" t="s">
        <v>1168</v>
      </c>
      <c r="H185" s="213" t="s">
        <v>1169</v>
      </c>
      <c r="I185" s="217" t="s">
        <v>258</v>
      </c>
      <c r="J185" s="211" t="s">
        <v>1162</v>
      </c>
      <c r="K185" s="211" t="s">
        <v>180</v>
      </c>
      <c r="L185" s="211" t="s">
        <v>1163</v>
      </c>
      <c r="M185" s="211">
        <v>30778867</v>
      </c>
      <c r="N185" s="219">
        <v>44252</v>
      </c>
      <c r="O185" s="211">
        <v>2020</v>
      </c>
      <c r="P185" s="211">
        <v>2023</v>
      </c>
      <c r="Q185" s="210">
        <v>45893</v>
      </c>
      <c r="R185" s="52" t="s">
        <v>1170</v>
      </c>
      <c r="S185" s="220" t="s">
        <v>1179</v>
      </c>
      <c r="T185" s="184" t="s">
        <v>1180</v>
      </c>
      <c r="U185" s="8" t="s">
        <v>12</v>
      </c>
      <c r="V185" s="8"/>
    </row>
    <row r="186" spans="1:22" s="9" customFormat="1" ht="409.5">
      <c r="A186" s="1" t="s">
        <v>1130</v>
      </c>
      <c r="B186" s="2" t="s">
        <v>1157</v>
      </c>
      <c r="C186" s="211" t="s">
        <v>1181</v>
      </c>
      <c r="D186" s="211" t="s">
        <v>1159</v>
      </c>
      <c r="E186" s="211" t="s">
        <v>1182</v>
      </c>
      <c r="F186" s="212" t="s">
        <v>47</v>
      </c>
      <c r="G186" s="212" t="s">
        <v>1168</v>
      </c>
      <c r="H186" s="213" t="s">
        <v>1183</v>
      </c>
      <c r="I186" s="217" t="s">
        <v>258</v>
      </c>
      <c r="J186" s="211" t="s">
        <v>1162</v>
      </c>
      <c r="K186" s="211" t="s">
        <v>180</v>
      </c>
      <c r="L186" s="211" t="s">
        <v>1184</v>
      </c>
      <c r="M186" s="211">
        <v>999878620</v>
      </c>
      <c r="N186" s="214">
        <v>44208</v>
      </c>
      <c r="O186" s="211">
        <v>2020</v>
      </c>
      <c r="P186" s="211">
        <v>2023</v>
      </c>
      <c r="Q186" s="210">
        <v>8733.7000000000007</v>
      </c>
      <c r="R186" s="52" t="s">
        <v>1170</v>
      </c>
      <c r="S186" s="184" t="s">
        <v>1185</v>
      </c>
      <c r="T186" s="184" t="s">
        <v>1186</v>
      </c>
      <c r="U186" s="8" t="s">
        <v>12</v>
      </c>
      <c r="V186" s="8"/>
    </row>
    <row r="187" spans="1:22" s="9" customFormat="1" ht="337.5">
      <c r="A187" s="1" t="s">
        <v>1130</v>
      </c>
      <c r="B187" s="2" t="s">
        <v>1157</v>
      </c>
      <c r="C187" s="211" t="s">
        <v>1187</v>
      </c>
      <c r="D187" s="211" t="s">
        <v>1188</v>
      </c>
      <c r="E187" s="211" t="s">
        <v>1189</v>
      </c>
      <c r="F187" s="212" t="s">
        <v>47</v>
      </c>
      <c r="G187" s="212" t="s">
        <v>258</v>
      </c>
      <c r="H187" s="213" t="s">
        <v>1190</v>
      </c>
      <c r="I187" s="171" t="s">
        <v>258</v>
      </c>
      <c r="J187" s="211" t="s">
        <v>1162</v>
      </c>
      <c r="K187" s="211" t="s">
        <v>180</v>
      </c>
      <c r="L187" s="211" t="s">
        <v>1163</v>
      </c>
      <c r="M187" s="211">
        <v>1878344</v>
      </c>
      <c r="N187" s="214">
        <v>45200</v>
      </c>
      <c r="O187" s="211">
        <v>2023</v>
      </c>
      <c r="P187" s="211">
        <v>2025</v>
      </c>
      <c r="Q187" s="210">
        <v>13542</v>
      </c>
      <c r="R187" s="52"/>
      <c r="S187" s="4" t="s">
        <v>1191</v>
      </c>
      <c r="T187" s="4" t="s">
        <v>1192</v>
      </c>
      <c r="U187" s="8" t="s">
        <v>12</v>
      </c>
      <c r="V187" s="8"/>
    </row>
    <row r="188" spans="1:22" s="9" customFormat="1" ht="409.5">
      <c r="A188" s="1" t="s">
        <v>1130</v>
      </c>
      <c r="B188" s="2" t="s">
        <v>1157</v>
      </c>
      <c r="C188" s="52" t="s">
        <v>1193</v>
      </c>
      <c r="D188" s="52" t="s">
        <v>1159</v>
      </c>
      <c r="E188" s="52" t="s">
        <v>1194</v>
      </c>
      <c r="F188" s="212" t="s">
        <v>47</v>
      </c>
      <c r="G188" s="212" t="s">
        <v>258</v>
      </c>
      <c r="H188" s="213" t="s">
        <v>1161</v>
      </c>
      <c r="I188" s="171" t="s">
        <v>258</v>
      </c>
      <c r="J188" s="52" t="s">
        <v>1162</v>
      </c>
      <c r="K188" s="52" t="s">
        <v>180</v>
      </c>
      <c r="L188" s="211" t="s">
        <v>1163</v>
      </c>
      <c r="M188" s="52">
        <v>1431905</v>
      </c>
      <c r="N188" s="189">
        <v>45303</v>
      </c>
      <c r="O188" s="52">
        <v>2023</v>
      </c>
      <c r="P188" s="52">
        <v>2026</v>
      </c>
      <c r="Q188" s="210">
        <v>18193.599999999999</v>
      </c>
      <c r="R188" s="52"/>
      <c r="S188" s="11" t="s">
        <v>1195</v>
      </c>
      <c r="T188" s="11" t="s">
        <v>1196</v>
      </c>
      <c r="U188" s="8" t="s">
        <v>12</v>
      </c>
      <c r="V188" s="8"/>
    </row>
    <row r="189" spans="1:22" s="9" customFormat="1" ht="409.5">
      <c r="A189" s="1" t="s">
        <v>1130</v>
      </c>
      <c r="B189" s="2" t="s">
        <v>1157</v>
      </c>
      <c r="C189" s="221" t="s">
        <v>1197</v>
      </c>
      <c r="D189" s="52" t="s">
        <v>1198</v>
      </c>
      <c r="E189" s="221" t="s">
        <v>1199</v>
      </c>
      <c r="F189" s="212" t="s">
        <v>47</v>
      </c>
      <c r="G189" s="212" t="s">
        <v>258</v>
      </c>
      <c r="H189" s="213" t="s">
        <v>1161</v>
      </c>
      <c r="I189" s="171" t="s">
        <v>258</v>
      </c>
      <c r="J189" s="52" t="s">
        <v>1200</v>
      </c>
      <c r="K189" s="222" t="s">
        <v>1201</v>
      </c>
      <c r="L189" s="52" t="s">
        <v>321</v>
      </c>
      <c r="M189" s="52">
        <v>31821596</v>
      </c>
      <c r="N189" s="189">
        <v>45439</v>
      </c>
      <c r="O189" s="52">
        <v>2024</v>
      </c>
      <c r="P189" s="52">
        <v>2025</v>
      </c>
      <c r="Q189" s="210">
        <v>1960</v>
      </c>
      <c r="R189" s="52"/>
      <c r="S189" s="4" t="s">
        <v>1202</v>
      </c>
      <c r="T189" s="11" t="s">
        <v>1203</v>
      </c>
      <c r="U189" s="8" t="s">
        <v>12</v>
      </c>
      <c r="V189" s="8"/>
    </row>
    <row r="190" spans="1:22" s="9" customFormat="1" ht="297" customHeight="1">
      <c r="A190" s="1" t="s">
        <v>1130</v>
      </c>
      <c r="B190" s="2" t="s">
        <v>1157</v>
      </c>
      <c r="C190" s="52" t="s">
        <v>1204</v>
      </c>
      <c r="D190" s="52" t="s">
        <v>1205</v>
      </c>
      <c r="E190" s="52" t="s">
        <v>1206</v>
      </c>
      <c r="F190" s="223" t="s">
        <v>47</v>
      </c>
      <c r="G190" s="223" t="s">
        <v>258</v>
      </c>
      <c r="H190" s="224" t="s">
        <v>1190</v>
      </c>
      <c r="I190" s="171" t="s">
        <v>258</v>
      </c>
      <c r="J190" s="52" t="s">
        <v>1207</v>
      </c>
      <c r="K190" s="52" t="s">
        <v>1208</v>
      </c>
      <c r="L190" s="52" t="s">
        <v>1209</v>
      </c>
      <c r="M190" s="52" t="s">
        <v>1210</v>
      </c>
      <c r="N190" s="189">
        <v>44501</v>
      </c>
      <c r="O190" s="52">
        <v>2020</v>
      </c>
      <c r="P190" s="52">
        <v>2023</v>
      </c>
      <c r="Q190" s="210">
        <v>18650.849999999999</v>
      </c>
      <c r="R190" s="52" t="s">
        <v>1170</v>
      </c>
      <c r="S190" s="52" t="s">
        <v>1211</v>
      </c>
      <c r="T190" s="225"/>
      <c r="U190" s="8" t="s">
        <v>12</v>
      </c>
      <c r="V190" s="8"/>
    </row>
    <row r="191" spans="1:22" s="9" customFormat="1" ht="40" customHeight="1">
      <c r="A191" s="226" t="s">
        <v>1212</v>
      </c>
      <c r="B191" s="227" t="s">
        <v>42</v>
      </c>
      <c r="C191" s="4" t="s">
        <v>1213</v>
      </c>
      <c r="D191" s="4" t="s">
        <v>1214</v>
      </c>
      <c r="E191" s="4" t="s">
        <v>1215</v>
      </c>
      <c r="F191" s="209" t="s">
        <v>1134</v>
      </c>
      <c r="G191" s="209" t="s">
        <v>1216</v>
      </c>
      <c r="H191" s="209" t="s">
        <v>1217</v>
      </c>
      <c r="I191" s="228" t="s">
        <v>1218</v>
      </c>
      <c r="J191" s="4" t="s">
        <v>1219</v>
      </c>
      <c r="K191" s="229" t="s">
        <v>1220</v>
      </c>
      <c r="L191" s="4" t="s">
        <v>1221</v>
      </c>
      <c r="M191" s="230">
        <v>50349287</v>
      </c>
      <c r="N191" s="10">
        <v>44487</v>
      </c>
      <c r="O191" s="5">
        <v>2020</v>
      </c>
      <c r="P191" s="5">
        <v>2024</v>
      </c>
      <c r="Q191" s="231">
        <v>267151</v>
      </c>
      <c r="R191" s="4" t="s">
        <v>1222</v>
      </c>
      <c r="S191" s="4" t="s">
        <v>1223</v>
      </c>
      <c r="T191" s="14"/>
      <c r="U191" s="8" t="s">
        <v>8</v>
      </c>
      <c r="V191" s="8"/>
    </row>
    <row r="192" spans="1:22" s="9" customFormat="1" ht="40" customHeight="1">
      <c r="A192" s="226" t="s">
        <v>1212</v>
      </c>
      <c r="B192" s="227" t="s">
        <v>1224</v>
      </c>
      <c r="C192" s="3" t="s">
        <v>1225</v>
      </c>
      <c r="D192" s="4" t="s">
        <v>1226</v>
      </c>
      <c r="E192" s="4" t="s">
        <v>1227</v>
      </c>
      <c r="F192" s="209" t="s">
        <v>47</v>
      </c>
      <c r="G192" s="209" t="s">
        <v>1228</v>
      </c>
      <c r="H192" s="209" t="s">
        <v>1229</v>
      </c>
      <c r="I192" s="228" t="s">
        <v>1230</v>
      </c>
      <c r="J192" s="4" t="s">
        <v>1219</v>
      </c>
      <c r="K192" s="4" t="s">
        <v>93</v>
      </c>
      <c r="L192" s="4" t="s">
        <v>461</v>
      </c>
      <c r="M192" s="232" t="s">
        <v>1231</v>
      </c>
      <c r="N192" s="10" t="s">
        <v>1232</v>
      </c>
      <c r="O192" s="5">
        <v>2021</v>
      </c>
      <c r="P192" s="5">
        <v>2024</v>
      </c>
      <c r="Q192" s="231">
        <v>28716</v>
      </c>
      <c r="R192" s="4"/>
      <c r="S192" s="4" t="s">
        <v>1233</v>
      </c>
      <c r="T192" s="14"/>
      <c r="U192" s="8" t="s">
        <v>12</v>
      </c>
      <c r="V192" s="8"/>
    </row>
    <row r="193" spans="1:22" s="9" customFormat="1" ht="40" customHeight="1">
      <c r="A193" s="226" t="s">
        <v>1212</v>
      </c>
      <c r="B193" s="227" t="s">
        <v>1224</v>
      </c>
      <c r="C193" s="3" t="s">
        <v>1234</v>
      </c>
      <c r="D193" s="4" t="s">
        <v>1235</v>
      </c>
      <c r="E193" s="4" t="s">
        <v>1236</v>
      </c>
      <c r="F193" s="209" t="s">
        <v>47</v>
      </c>
      <c r="G193" s="209" t="s">
        <v>1228</v>
      </c>
      <c r="H193" s="209" t="s">
        <v>1229</v>
      </c>
      <c r="I193" s="228" t="s">
        <v>1230</v>
      </c>
      <c r="J193" s="4" t="s">
        <v>1219</v>
      </c>
      <c r="K193" s="4" t="s">
        <v>1237</v>
      </c>
      <c r="L193" s="4" t="s">
        <v>461</v>
      </c>
      <c r="M193" s="232" t="s">
        <v>1231</v>
      </c>
      <c r="N193" s="10">
        <v>44371</v>
      </c>
      <c r="O193" s="5">
        <v>2021</v>
      </c>
      <c r="P193" s="5">
        <v>2024</v>
      </c>
      <c r="Q193" s="231">
        <v>44620</v>
      </c>
      <c r="R193" s="4"/>
      <c r="S193" s="4" t="s">
        <v>1238</v>
      </c>
      <c r="T193" s="14"/>
      <c r="U193" s="8" t="s">
        <v>12</v>
      </c>
      <c r="V193" s="8"/>
    </row>
    <row r="194" spans="1:22" s="9" customFormat="1" ht="40" customHeight="1">
      <c r="A194" s="226" t="s">
        <v>1212</v>
      </c>
      <c r="B194" s="2" t="s">
        <v>1239</v>
      </c>
      <c r="C194" s="3" t="s">
        <v>1240</v>
      </c>
      <c r="D194" s="11" t="s">
        <v>1241</v>
      </c>
      <c r="E194" s="4" t="s">
        <v>1242</v>
      </c>
      <c r="F194" s="233" t="s">
        <v>246</v>
      </c>
      <c r="G194" s="233" t="s">
        <v>487</v>
      </c>
      <c r="H194" s="233" t="s">
        <v>1243</v>
      </c>
      <c r="I194" s="228" t="s">
        <v>487</v>
      </c>
      <c r="J194" s="4" t="s">
        <v>1244</v>
      </c>
      <c r="K194" s="4" t="s">
        <v>1245</v>
      </c>
      <c r="L194" s="4" t="s">
        <v>1246</v>
      </c>
      <c r="M194" s="4">
        <v>164381</v>
      </c>
      <c r="N194" s="10">
        <v>45392</v>
      </c>
      <c r="O194" s="5">
        <v>2024</v>
      </c>
      <c r="P194" s="5">
        <v>2025</v>
      </c>
      <c r="Q194" s="231">
        <v>4047</v>
      </c>
      <c r="R194" s="4"/>
      <c r="S194" s="4" t="s">
        <v>1247</v>
      </c>
      <c r="T194" s="14"/>
      <c r="U194" s="8" t="s">
        <v>12</v>
      </c>
      <c r="V194" s="8"/>
    </row>
    <row r="195" spans="1:22" s="9" customFormat="1" ht="40" customHeight="1">
      <c r="A195" s="226" t="s">
        <v>1212</v>
      </c>
      <c r="B195" s="2" t="s">
        <v>1248</v>
      </c>
      <c r="C195" s="3" t="s">
        <v>1249</v>
      </c>
      <c r="D195" s="11" t="s">
        <v>1250</v>
      </c>
      <c r="E195" s="4" t="s">
        <v>1251</v>
      </c>
      <c r="F195" s="233" t="s">
        <v>47</v>
      </c>
      <c r="G195" s="233" t="s">
        <v>1014</v>
      </c>
      <c r="H195" s="233" t="s">
        <v>1014</v>
      </c>
      <c r="I195" s="228" t="s">
        <v>258</v>
      </c>
      <c r="J195" s="4" t="s">
        <v>1244</v>
      </c>
      <c r="K195" s="4" t="s">
        <v>1252</v>
      </c>
      <c r="L195" s="4" t="s">
        <v>389</v>
      </c>
      <c r="M195" s="5">
        <v>31819494</v>
      </c>
      <c r="N195" s="10">
        <v>44872</v>
      </c>
      <c r="O195" s="5">
        <v>2022</v>
      </c>
      <c r="P195" s="5">
        <v>2024</v>
      </c>
      <c r="Q195" s="231">
        <v>28158</v>
      </c>
      <c r="R195" s="4"/>
      <c r="S195" s="4" t="s">
        <v>1253</v>
      </c>
      <c r="T195" s="14"/>
      <c r="U195" s="8" t="s">
        <v>12</v>
      </c>
      <c r="V195" s="8"/>
    </row>
    <row r="196" spans="1:22" s="9" customFormat="1" ht="40" customHeight="1" thickBot="1">
      <c r="A196" s="226" t="s">
        <v>1212</v>
      </c>
      <c r="B196" s="227" t="s">
        <v>1239</v>
      </c>
      <c r="C196" s="3" t="s">
        <v>1254</v>
      </c>
      <c r="D196" s="4" t="s">
        <v>1255</v>
      </c>
      <c r="E196" s="4" t="s">
        <v>1256</v>
      </c>
      <c r="F196" s="209" t="s">
        <v>1257</v>
      </c>
      <c r="G196" s="209" t="s">
        <v>1258</v>
      </c>
      <c r="H196" s="209" t="s">
        <v>1259</v>
      </c>
      <c r="I196" s="228" t="s">
        <v>124</v>
      </c>
      <c r="J196" s="4" t="s">
        <v>1219</v>
      </c>
      <c r="K196" s="4" t="s">
        <v>180</v>
      </c>
      <c r="L196" s="4" t="s">
        <v>461</v>
      </c>
      <c r="M196" s="232" t="s">
        <v>1231</v>
      </c>
      <c r="N196" s="10">
        <v>44942</v>
      </c>
      <c r="O196" s="5">
        <v>2022</v>
      </c>
      <c r="P196" s="5">
        <v>2024</v>
      </c>
      <c r="Q196" s="231">
        <v>4676</v>
      </c>
      <c r="R196" s="4"/>
      <c r="S196" s="234" t="s">
        <v>1260</v>
      </c>
      <c r="T196" s="14"/>
      <c r="U196" s="8" t="s">
        <v>12</v>
      </c>
      <c r="V196" s="8"/>
    </row>
    <row r="197" spans="1:22" s="9" customFormat="1" ht="38" thickBot="1">
      <c r="A197" s="1" t="s">
        <v>1261</v>
      </c>
      <c r="B197" s="2" t="s">
        <v>1262</v>
      </c>
      <c r="C197" s="235" t="s">
        <v>1263</v>
      </c>
      <c r="D197" s="235" t="s">
        <v>1264</v>
      </c>
      <c r="E197" s="236" t="s">
        <v>1265</v>
      </c>
      <c r="F197" s="237" t="s">
        <v>246</v>
      </c>
      <c r="G197" s="237" t="s">
        <v>467</v>
      </c>
      <c r="H197" s="237" t="s">
        <v>468</v>
      </c>
      <c r="I197" s="12" t="s">
        <v>467</v>
      </c>
      <c r="J197" s="4" t="s">
        <v>1266</v>
      </c>
      <c r="K197" s="4"/>
      <c r="L197" s="238" t="s">
        <v>1267</v>
      </c>
      <c r="M197" s="10" t="s">
        <v>1268</v>
      </c>
      <c r="N197" s="10" t="s">
        <v>1269</v>
      </c>
      <c r="O197" s="239">
        <v>2020</v>
      </c>
      <c r="P197" s="52">
        <v>2023</v>
      </c>
      <c r="Q197" s="190">
        <v>3160.4</v>
      </c>
      <c r="R197" s="240"/>
      <c r="S197" s="4" t="s">
        <v>1270</v>
      </c>
      <c r="T197" s="14"/>
      <c r="U197" s="8" t="s">
        <v>8</v>
      </c>
      <c r="V197" s="8"/>
    </row>
    <row r="198" spans="1:22" s="9" customFormat="1" ht="63.5" thickBot="1">
      <c r="A198" s="1" t="s">
        <v>1261</v>
      </c>
      <c r="B198" s="2" t="s">
        <v>1262</v>
      </c>
      <c r="C198" s="238" t="s">
        <v>1271</v>
      </c>
      <c r="D198" s="238" t="s">
        <v>1272</v>
      </c>
      <c r="E198" s="241" t="s">
        <v>1273</v>
      </c>
      <c r="F198" s="237" t="s">
        <v>47</v>
      </c>
      <c r="G198" s="237" t="s">
        <v>48</v>
      </c>
      <c r="H198" s="237" t="s">
        <v>153</v>
      </c>
      <c r="I198" s="12" t="s">
        <v>50</v>
      </c>
      <c r="J198" s="4" t="s">
        <v>1266</v>
      </c>
      <c r="K198" s="4"/>
      <c r="L198" s="238" t="s">
        <v>1267</v>
      </c>
      <c r="M198" s="10" t="s">
        <v>1268</v>
      </c>
      <c r="N198" s="10" t="s">
        <v>1274</v>
      </c>
      <c r="O198" s="242">
        <v>2023</v>
      </c>
      <c r="P198" s="52">
        <v>2025</v>
      </c>
      <c r="Q198" s="190">
        <v>19788</v>
      </c>
      <c r="R198" s="243"/>
      <c r="S198" s="244" t="s">
        <v>1275</v>
      </c>
      <c r="T198" s="14"/>
      <c r="U198" s="8" t="s">
        <v>12</v>
      </c>
      <c r="V198" s="8"/>
    </row>
    <row r="199" spans="1:22" s="9" customFormat="1" ht="63" thickBot="1">
      <c r="A199" s="1" t="s">
        <v>1261</v>
      </c>
      <c r="B199" s="2" t="s">
        <v>1276</v>
      </c>
      <c r="C199" s="238" t="s">
        <v>1277</v>
      </c>
      <c r="D199" s="238" t="s">
        <v>1278</v>
      </c>
      <c r="E199" s="241" t="s">
        <v>1279</v>
      </c>
      <c r="F199" s="237" t="s">
        <v>197</v>
      </c>
      <c r="G199" s="237" t="s">
        <v>198</v>
      </c>
      <c r="H199" s="237" t="s">
        <v>1280</v>
      </c>
      <c r="I199" s="245" t="s">
        <v>200</v>
      </c>
      <c r="J199" s="4" t="s">
        <v>1266</v>
      </c>
      <c r="K199" s="4"/>
      <c r="L199" s="238" t="s">
        <v>1267</v>
      </c>
      <c r="M199" s="10" t="s">
        <v>1268</v>
      </c>
      <c r="N199" s="10" t="s">
        <v>1281</v>
      </c>
      <c r="O199" s="246">
        <v>2024</v>
      </c>
      <c r="P199" s="52">
        <v>2026</v>
      </c>
      <c r="Q199" s="190">
        <v>7000</v>
      </c>
      <c r="R199" s="247"/>
      <c r="S199" s="4" t="s">
        <v>1282</v>
      </c>
      <c r="T199" s="14"/>
      <c r="U199" s="8" t="s">
        <v>12</v>
      </c>
      <c r="V199" s="8"/>
    </row>
    <row r="200" spans="1:22" s="9" customFormat="1" ht="113" thickBot="1">
      <c r="A200" s="1" t="s">
        <v>1261</v>
      </c>
      <c r="B200" s="2" t="s">
        <v>1283</v>
      </c>
      <c r="C200" s="238" t="s">
        <v>1284</v>
      </c>
      <c r="D200" s="238" t="s">
        <v>1285</v>
      </c>
      <c r="E200" s="241" t="s">
        <v>1286</v>
      </c>
      <c r="F200" s="237" t="s">
        <v>47</v>
      </c>
      <c r="G200" s="237" t="s">
        <v>258</v>
      </c>
      <c r="H200" s="237" t="s">
        <v>1161</v>
      </c>
      <c r="I200" s="245" t="s">
        <v>258</v>
      </c>
      <c r="J200" s="4" t="s">
        <v>1266</v>
      </c>
      <c r="K200" s="4"/>
      <c r="L200" s="238" t="s">
        <v>1267</v>
      </c>
      <c r="M200" s="10" t="s">
        <v>1268</v>
      </c>
      <c r="N200" s="10" t="s">
        <v>1287</v>
      </c>
      <c r="O200" s="246">
        <v>2024</v>
      </c>
      <c r="P200" s="52">
        <v>2026</v>
      </c>
      <c r="Q200" s="190">
        <v>27382</v>
      </c>
      <c r="R200" s="247"/>
      <c r="S200" s="4" t="s">
        <v>1288</v>
      </c>
      <c r="T200" s="14"/>
      <c r="U200" s="8" t="s">
        <v>12</v>
      </c>
      <c r="V200" s="8"/>
    </row>
    <row r="201" spans="1:22" s="9" customFormat="1" ht="75.5" thickBot="1">
      <c r="A201" s="1" t="s">
        <v>1261</v>
      </c>
      <c r="B201" s="2" t="s">
        <v>42</v>
      </c>
      <c r="C201" s="248" t="s">
        <v>1289</v>
      </c>
      <c r="D201" s="249" t="s">
        <v>1290</v>
      </c>
      <c r="E201" s="250" t="s">
        <v>1291</v>
      </c>
      <c r="F201" s="237" t="s">
        <v>47</v>
      </c>
      <c r="G201" s="237" t="s">
        <v>258</v>
      </c>
      <c r="H201" s="251" t="s">
        <v>1161</v>
      </c>
      <c r="I201" s="245" t="s">
        <v>258</v>
      </c>
      <c r="J201" s="55" t="s">
        <v>1292</v>
      </c>
      <c r="K201" s="4"/>
      <c r="L201" s="252" t="s">
        <v>1293</v>
      </c>
      <c r="M201" s="10" t="s">
        <v>1294</v>
      </c>
      <c r="N201" s="10" t="s">
        <v>1295</v>
      </c>
      <c r="O201" s="253">
        <v>2024</v>
      </c>
      <c r="P201" s="52">
        <v>2024</v>
      </c>
      <c r="Q201" s="190">
        <v>228594.65</v>
      </c>
      <c r="R201" s="4" t="s">
        <v>1296</v>
      </c>
      <c r="S201" s="4" t="s">
        <v>1297</v>
      </c>
      <c r="T201" s="14"/>
      <c r="U201" s="8" t="s">
        <v>12</v>
      </c>
      <c r="V201" s="8"/>
    </row>
    <row r="202" spans="1:22" s="9" customFormat="1" ht="76.5" customHeight="1" thickBot="1">
      <c r="A202" s="1" t="s">
        <v>1261</v>
      </c>
      <c r="B202" s="2" t="s">
        <v>1262</v>
      </c>
      <c r="C202" s="238" t="s">
        <v>1298</v>
      </c>
      <c r="D202" s="238" t="s">
        <v>1272</v>
      </c>
      <c r="E202" s="250">
        <v>22220080</v>
      </c>
      <c r="F202" s="237" t="s">
        <v>47</v>
      </c>
      <c r="G202" s="237" t="s">
        <v>48</v>
      </c>
      <c r="H202" s="237" t="s">
        <v>153</v>
      </c>
      <c r="I202" s="245" t="s">
        <v>50</v>
      </c>
      <c r="J202" s="4" t="s">
        <v>1299</v>
      </c>
      <c r="K202" s="4"/>
      <c r="L202" s="254" t="s">
        <v>100</v>
      </c>
      <c r="M202" s="5">
        <v>36060356</v>
      </c>
      <c r="N202" s="255" t="s">
        <v>1300</v>
      </c>
      <c r="O202" s="242">
        <v>2022</v>
      </c>
      <c r="P202" s="52">
        <v>2024</v>
      </c>
      <c r="Q202" s="190">
        <v>1120</v>
      </c>
      <c r="R202" s="243"/>
      <c r="S202" s="4" t="s">
        <v>1301</v>
      </c>
      <c r="T202" s="14"/>
      <c r="U202" s="8" t="s">
        <v>12</v>
      </c>
      <c r="V202" s="8"/>
    </row>
    <row r="203" spans="1:22" s="9" customFormat="1" ht="38" thickBot="1">
      <c r="A203" s="1" t="s">
        <v>1261</v>
      </c>
      <c r="B203" s="2" t="s">
        <v>1276</v>
      </c>
      <c r="C203" s="256" t="s">
        <v>1302</v>
      </c>
      <c r="D203" s="257" t="s">
        <v>1303</v>
      </c>
      <c r="E203" s="250" t="s">
        <v>1304</v>
      </c>
      <c r="F203" s="237" t="s">
        <v>197</v>
      </c>
      <c r="G203" s="237" t="s">
        <v>198</v>
      </c>
      <c r="H203" s="237" t="s">
        <v>1280</v>
      </c>
      <c r="I203" s="245" t="s">
        <v>200</v>
      </c>
      <c r="J203" s="4" t="s">
        <v>1305</v>
      </c>
      <c r="K203" s="4"/>
      <c r="L203" s="254" t="s">
        <v>1306</v>
      </c>
      <c r="M203" s="10">
        <v>64145</v>
      </c>
      <c r="N203" s="10" t="s">
        <v>1307</v>
      </c>
      <c r="O203" s="246">
        <v>2023</v>
      </c>
      <c r="P203" s="52">
        <v>2024</v>
      </c>
      <c r="Q203" s="190">
        <v>6846.19</v>
      </c>
      <c r="R203" s="247"/>
      <c r="S203" s="4" t="s">
        <v>1308</v>
      </c>
      <c r="T203" s="14"/>
      <c r="U203" s="8" t="s">
        <v>12</v>
      </c>
      <c r="V203" s="8"/>
    </row>
    <row r="204" spans="1:22" s="9" customFormat="1" ht="100.5" thickBot="1">
      <c r="A204" s="1" t="s">
        <v>1261</v>
      </c>
      <c r="B204" s="2" t="s">
        <v>42</v>
      </c>
      <c r="C204" s="258" t="s">
        <v>1309</v>
      </c>
      <c r="D204" s="259" t="s">
        <v>1310</v>
      </c>
      <c r="E204" s="260" t="s">
        <v>1311</v>
      </c>
      <c r="F204" s="237" t="s">
        <v>47</v>
      </c>
      <c r="G204" s="237" t="s">
        <v>48</v>
      </c>
      <c r="H204" s="237" t="s">
        <v>132</v>
      </c>
      <c r="I204" s="245" t="s">
        <v>50</v>
      </c>
      <c r="J204" s="4" t="s">
        <v>1312</v>
      </c>
      <c r="K204" s="4"/>
      <c r="L204" s="256" t="s">
        <v>1313</v>
      </c>
      <c r="M204" s="10" t="s">
        <v>1314</v>
      </c>
      <c r="N204" s="255" t="s">
        <v>1315</v>
      </c>
      <c r="O204" s="242">
        <v>2020</v>
      </c>
      <c r="P204" s="253">
        <v>2024</v>
      </c>
      <c r="Q204" s="190">
        <v>11942.58</v>
      </c>
      <c r="R204" s="4" t="s">
        <v>1296</v>
      </c>
      <c r="S204" s="4" t="s">
        <v>1316</v>
      </c>
      <c r="T204" s="14"/>
      <c r="U204" s="8" t="s">
        <v>12</v>
      </c>
      <c r="V204" s="8"/>
    </row>
    <row r="205" spans="1:22" s="270" customFormat="1" ht="262.5">
      <c r="A205" s="261" t="s">
        <v>1317</v>
      </c>
      <c r="B205" s="262" t="s">
        <v>1318</v>
      </c>
      <c r="C205" s="3" t="s">
        <v>1319</v>
      </c>
      <c r="D205" s="3" t="s">
        <v>1320</v>
      </c>
      <c r="E205" s="178" t="s">
        <v>1321</v>
      </c>
      <c r="F205" s="263" t="s">
        <v>1322</v>
      </c>
      <c r="G205" s="263" t="s">
        <v>1323</v>
      </c>
      <c r="H205" s="263" t="s">
        <v>1323</v>
      </c>
      <c r="I205" s="264" t="s">
        <v>1218</v>
      </c>
      <c r="J205" s="3" t="s">
        <v>1324</v>
      </c>
      <c r="K205" s="178" t="s">
        <v>1325</v>
      </c>
      <c r="L205" s="265" t="s">
        <v>974</v>
      </c>
      <c r="M205" s="266">
        <v>50349287</v>
      </c>
      <c r="N205" s="267">
        <v>43395</v>
      </c>
      <c r="O205" s="3">
        <v>2017</v>
      </c>
      <c r="P205" s="3">
        <v>2022</v>
      </c>
      <c r="Q205" s="50">
        <v>137429</v>
      </c>
      <c r="R205" s="3" t="s">
        <v>1326</v>
      </c>
      <c r="S205" s="3" t="s">
        <v>1327</v>
      </c>
      <c r="T205" s="268"/>
      <c r="U205" s="269" t="s">
        <v>12</v>
      </c>
      <c r="V205" s="269"/>
    </row>
    <row r="206" spans="1:22" s="270" customFormat="1" ht="112.5">
      <c r="A206" s="261" t="s">
        <v>1317</v>
      </c>
      <c r="B206" s="262" t="s">
        <v>1318</v>
      </c>
      <c r="C206" s="3" t="s">
        <v>1328</v>
      </c>
      <c r="D206" s="3" t="s">
        <v>1329</v>
      </c>
      <c r="E206" s="178">
        <v>101084051</v>
      </c>
      <c r="F206" s="263" t="s">
        <v>1322</v>
      </c>
      <c r="G206" s="263" t="s">
        <v>1323</v>
      </c>
      <c r="H206" s="263" t="s">
        <v>1323</v>
      </c>
      <c r="I206" s="266" t="s">
        <v>1218</v>
      </c>
      <c r="J206" s="271" t="s">
        <v>1330</v>
      </c>
      <c r="K206" s="178" t="s">
        <v>1331</v>
      </c>
      <c r="L206" s="3" t="s">
        <v>1332</v>
      </c>
      <c r="M206" s="266" t="s">
        <v>847</v>
      </c>
      <c r="N206" s="267">
        <v>44879</v>
      </c>
      <c r="O206" s="3">
        <v>2022</v>
      </c>
      <c r="P206" s="3">
        <v>2025</v>
      </c>
      <c r="Q206" s="50">
        <v>95580.32</v>
      </c>
      <c r="R206" s="3"/>
      <c r="S206" s="3" t="s">
        <v>1333</v>
      </c>
      <c r="T206" s="268"/>
      <c r="U206" s="269" t="s">
        <v>8</v>
      </c>
      <c r="V206" s="269"/>
    </row>
    <row r="207" spans="1:22" s="270" customFormat="1" ht="287.5">
      <c r="A207" s="261" t="s">
        <v>1317</v>
      </c>
      <c r="B207" s="262" t="s">
        <v>1318</v>
      </c>
      <c r="C207" s="3" t="s">
        <v>1334</v>
      </c>
      <c r="D207" s="3" t="s">
        <v>1335</v>
      </c>
      <c r="E207" s="178" t="s">
        <v>1336</v>
      </c>
      <c r="F207" s="272" t="s">
        <v>1322</v>
      </c>
      <c r="G207" s="263" t="s">
        <v>1323</v>
      </c>
      <c r="H207" s="263" t="s">
        <v>1323</v>
      </c>
      <c r="I207" s="264" t="s">
        <v>1137</v>
      </c>
      <c r="J207" s="273" t="s">
        <v>1337</v>
      </c>
      <c r="K207" s="3" t="s">
        <v>1338</v>
      </c>
      <c r="L207" s="3" t="s">
        <v>1339</v>
      </c>
      <c r="M207" s="3">
        <v>203138285</v>
      </c>
      <c r="N207" s="267">
        <v>45117</v>
      </c>
      <c r="O207" s="3">
        <v>2023</v>
      </c>
      <c r="P207" s="3">
        <v>2024</v>
      </c>
      <c r="Q207" s="50">
        <v>7258</v>
      </c>
      <c r="R207" s="3"/>
      <c r="S207" s="3" t="s">
        <v>1340</v>
      </c>
      <c r="T207" s="268"/>
      <c r="U207" s="269" t="s">
        <v>12</v>
      </c>
      <c r="V207" s="269"/>
    </row>
    <row r="208" spans="1:22" s="270" customFormat="1" ht="137.5">
      <c r="A208" s="261" t="s">
        <v>1317</v>
      </c>
      <c r="B208" s="262" t="s">
        <v>1318</v>
      </c>
      <c r="C208" s="3" t="s">
        <v>1341</v>
      </c>
      <c r="D208" s="3" t="s">
        <v>1342</v>
      </c>
      <c r="E208" s="178" t="s">
        <v>1343</v>
      </c>
      <c r="F208" s="272" t="s">
        <v>1322</v>
      </c>
      <c r="G208" s="263" t="s">
        <v>1344</v>
      </c>
      <c r="H208" s="263" t="s">
        <v>1345</v>
      </c>
      <c r="I208" s="274" t="s">
        <v>1346</v>
      </c>
      <c r="J208" s="3" t="s">
        <v>847</v>
      </c>
      <c r="K208" s="3" t="s">
        <v>1347</v>
      </c>
      <c r="L208" s="3" t="s">
        <v>1347</v>
      </c>
      <c r="M208" s="3" t="s">
        <v>847</v>
      </c>
      <c r="N208" s="10">
        <v>45160</v>
      </c>
      <c r="O208" s="5">
        <v>2023</v>
      </c>
      <c r="P208" s="5">
        <v>2024</v>
      </c>
      <c r="Q208" s="50">
        <v>24099.83</v>
      </c>
      <c r="R208" s="3" t="s">
        <v>1348</v>
      </c>
      <c r="S208" s="3" t="s">
        <v>1349</v>
      </c>
      <c r="T208" s="268"/>
      <c r="U208" s="269" t="s">
        <v>12</v>
      </c>
      <c r="V208" s="269"/>
    </row>
    <row r="209" spans="1:22" s="270" customFormat="1" ht="312.5">
      <c r="A209" s="261" t="s">
        <v>1317</v>
      </c>
      <c r="B209" s="262" t="s">
        <v>1318</v>
      </c>
      <c r="C209" s="3" t="s">
        <v>1350</v>
      </c>
      <c r="D209" s="3" t="s">
        <v>1351</v>
      </c>
      <c r="E209" s="178">
        <v>101137484</v>
      </c>
      <c r="F209" s="272" t="s">
        <v>1322</v>
      </c>
      <c r="G209" s="263" t="s">
        <v>1352</v>
      </c>
      <c r="H209" s="263" t="s">
        <v>1322</v>
      </c>
      <c r="I209" s="264" t="s">
        <v>1218</v>
      </c>
      <c r="J209" s="275" t="s">
        <v>1353</v>
      </c>
      <c r="K209" s="3" t="s">
        <v>1354</v>
      </c>
      <c r="L209" s="3" t="s">
        <v>1355</v>
      </c>
      <c r="M209" s="3" t="s">
        <v>847</v>
      </c>
      <c r="N209" s="10">
        <v>45272</v>
      </c>
      <c r="O209" s="5">
        <v>2024</v>
      </c>
      <c r="P209" s="5">
        <v>2029</v>
      </c>
      <c r="Q209" s="50">
        <v>227762.5</v>
      </c>
      <c r="R209" s="3"/>
      <c r="S209" s="3" t="s">
        <v>1356</v>
      </c>
      <c r="T209" s="268"/>
      <c r="U209" s="269" t="s">
        <v>12</v>
      </c>
      <c r="V209" s="269"/>
    </row>
    <row r="210" spans="1:22" s="9" customFormat="1" ht="150">
      <c r="A210" s="1" t="s">
        <v>1317</v>
      </c>
      <c r="B210" s="2" t="s">
        <v>1357</v>
      </c>
      <c r="C210" s="4" t="s">
        <v>1358</v>
      </c>
      <c r="D210" s="4" t="s">
        <v>1359</v>
      </c>
      <c r="E210" s="178">
        <v>872499</v>
      </c>
      <c r="F210" s="272" t="s">
        <v>47</v>
      </c>
      <c r="G210" s="263" t="s">
        <v>177</v>
      </c>
      <c r="H210" s="263" t="s">
        <v>1360</v>
      </c>
      <c r="I210" s="245" t="s">
        <v>1361</v>
      </c>
      <c r="J210" s="276" t="s">
        <v>1353</v>
      </c>
      <c r="K210" s="4" t="s">
        <v>354</v>
      </c>
      <c r="L210" s="4" t="s">
        <v>1362</v>
      </c>
      <c r="M210" s="3" t="s">
        <v>847</v>
      </c>
      <c r="N210" s="49">
        <v>43794</v>
      </c>
      <c r="O210" s="5">
        <v>2020</v>
      </c>
      <c r="P210" s="277" t="s">
        <v>1363</v>
      </c>
      <c r="Q210" s="6">
        <v>52126.55</v>
      </c>
      <c r="R210" s="4" t="s">
        <v>1326</v>
      </c>
      <c r="S210" s="4" t="s">
        <v>1364</v>
      </c>
      <c r="T210" s="51"/>
      <c r="U210" s="269" t="s">
        <v>12</v>
      </c>
      <c r="V210" s="269"/>
    </row>
    <row r="211" spans="1:22" s="9" customFormat="1" ht="262.5">
      <c r="A211" s="1" t="s">
        <v>1317</v>
      </c>
      <c r="B211" s="2" t="s">
        <v>1357</v>
      </c>
      <c r="C211" s="4" t="s">
        <v>1365</v>
      </c>
      <c r="D211" s="4" t="s">
        <v>1366</v>
      </c>
      <c r="E211" s="178">
        <v>101004887</v>
      </c>
      <c r="F211" s="272" t="s">
        <v>47</v>
      </c>
      <c r="G211" s="263" t="s">
        <v>1367</v>
      </c>
      <c r="H211" s="263" t="s">
        <v>1368</v>
      </c>
      <c r="I211" s="245" t="s">
        <v>1230</v>
      </c>
      <c r="J211" s="276" t="s">
        <v>1353</v>
      </c>
      <c r="K211" s="4" t="s">
        <v>354</v>
      </c>
      <c r="L211" s="4" t="s">
        <v>1362</v>
      </c>
      <c r="M211" s="3" t="s">
        <v>847</v>
      </c>
      <c r="N211" s="49">
        <v>44134</v>
      </c>
      <c r="O211" s="5">
        <v>2023</v>
      </c>
      <c r="P211" s="277">
        <v>2024</v>
      </c>
      <c r="Q211" s="6">
        <v>10085.76</v>
      </c>
      <c r="R211" s="4" t="s">
        <v>1369</v>
      </c>
      <c r="S211" s="4" t="s">
        <v>1370</v>
      </c>
      <c r="T211" s="51"/>
      <c r="U211" s="8" t="s">
        <v>12</v>
      </c>
      <c r="V211" s="8"/>
    </row>
    <row r="212" spans="1:22" s="9" customFormat="1" ht="375">
      <c r="A212" s="1" t="s">
        <v>1317</v>
      </c>
      <c r="B212" s="2" t="s">
        <v>1357</v>
      </c>
      <c r="C212" s="3" t="s">
        <v>1371</v>
      </c>
      <c r="D212" s="4" t="s">
        <v>1372</v>
      </c>
      <c r="E212" s="178">
        <v>822419</v>
      </c>
      <c r="F212" s="272" t="s">
        <v>47</v>
      </c>
      <c r="G212" s="263" t="s">
        <v>1373</v>
      </c>
      <c r="H212" s="263" t="s">
        <v>1374</v>
      </c>
      <c r="I212" s="245" t="s">
        <v>1373</v>
      </c>
      <c r="J212" s="276" t="s">
        <v>1353</v>
      </c>
      <c r="K212" s="4" t="s">
        <v>354</v>
      </c>
      <c r="L212" s="4" t="s">
        <v>1362</v>
      </c>
      <c r="M212" s="3" t="s">
        <v>847</v>
      </c>
      <c r="N212" s="278">
        <v>43437</v>
      </c>
      <c r="O212" s="5">
        <v>2019</v>
      </c>
      <c r="P212" s="5">
        <v>2023</v>
      </c>
      <c r="Q212" s="6">
        <v>21190.2</v>
      </c>
      <c r="R212" s="4" t="s">
        <v>1326</v>
      </c>
      <c r="S212" s="4" t="s">
        <v>1375</v>
      </c>
      <c r="T212" s="51"/>
      <c r="U212" s="269" t="s">
        <v>12</v>
      </c>
      <c r="V212" s="269"/>
    </row>
    <row r="213" spans="1:22" s="9" customFormat="1" ht="125">
      <c r="A213" s="1" t="s">
        <v>1317</v>
      </c>
      <c r="B213" s="2" t="s">
        <v>1357</v>
      </c>
      <c r="C213" s="3" t="s">
        <v>1376</v>
      </c>
      <c r="D213" s="4" t="s">
        <v>1377</v>
      </c>
      <c r="E213" s="178">
        <v>945263</v>
      </c>
      <c r="F213" s="272" t="s">
        <v>47</v>
      </c>
      <c r="G213" s="263" t="s">
        <v>1378</v>
      </c>
      <c r="H213" s="263" t="s">
        <v>1379</v>
      </c>
      <c r="I213" s="245" t="s">
        <v>1380</v>
      </c>
      <c r="J213" s="276" t="s">
        <v>1353</v>
      </c>
      <c r="K213" s="4" t="s">
        <v>354</v>
      </c>
      <c r="L213" s="4" t="s">
        <v>1362</v>
      </c>
      <c r="M213" s="3" t="s">
        <v>847</v>
      </c>
      <c r="N213" s="49">
        <v>44216</v>
      </c>
      <c r="O213" s="5">
        <v>2021</v>
      </c>
      <c r="P213" s="5">
        <v>2025</v>
      </c>
      <c r="Q213" s="6">
        <v>15692.94</v>
      </c>
      <c r="R213" s="4"/>
      <c r="S213" s="4" t="s">
        <v>1381</v>
      </c>
      <c r="T213" s="51"/>
      <c r="U213" s="8" t="s">
        <v>12</v>
      </c>
      <c r="V213" s="8"/>
    </row>
    <row r="214" spans="1:22" s="9" customFormat="1" ht="275">
      <c r="A214" s="1" t="s">
        <v>1317</v>
      </c>
      <c r="B214" s="2" t="s">
        <v>1357</v>
      </c>
      <c r="C214" s="3" t="s">
        <v>1382</v>
      </c>
      <c r="D214" s="4" t="s">
        <v>1383</v>
      </c>
      <c r="E214" s="178">
        <v>101051113</v>
      </c>
      <c r="F214" s="272" t="s">
        <v>197</v>
      </c>
      <c r="G214" s="263" t="s">
        <v>1384</v>
      </c>
      <c r="H214" s="263" t="s">
        <v>1385</v>
      </c>
      <c r="I214" s="245" t="s">
        <v>1386</v>
      </c>
      <c r="J214" s="276" t="s">
        <v>1353</v>
      </c>
      <c r="K214" s="4" t="s">
        <v>1387</v>
      </c>
      <c r="L214" s="4" t="s">
        <v>1388</v>
      </c>
      <c r="M214" s="3" t="s">
        <v>847</v>
      </c>
      <c r="N214" s="49">
        <v>44671</v>
      </c>
      <c r="O214" s="5">
        <v>2022</v>
      </c>
      <c r="P214" s="5">
        <v>2023</v>
      </c>
      <c r="Q214" s="6">
        <v>4000</v>
      </c>
      <c r="R214" s="4" t="s">
        <v>1326</v>
      </c>
      <c r="S214" s="4" t="s">
        <v>1389</v>
      </c>
      <c r="T214" s="51"/>
      <c r="U214" s="269" t="s">
        <v>12</v>
      </c>
      <c r="V214" s="269"/>
    </row>
    <row r="215" spans="1:22" s="9" customFormat="1" ht="100">
      <c r="A215" s="1" t="s">
        <v>1317</v>
      </c>
      <c r="B215" s="2" t="s">
        <v>1357</v>
      </c>
      <c r="C215" s="3" t="s">
        <v>1390</v>
      </c>
      <c r="D215" s="4" t="s">
        <v>1391</v>
      </c>
      <c r="E215" s="178">
        <v>101143824</v>
      </c>
      <c r="F215" s="272" t="s">
        <v>47</v>
      </c>
      <c r="G215" s="263" t="s">
        <v>177</v>
      </c>
      <c r="H215" s="263" t="s">
        <v>1392</v>
      </c>
      <c r="I215" s="245" t="s">
        <v>1361</v>
      </c>
      <c r="J215" s="276" t="s">
        <v>1353</v>
      </c>
      <c r="K215" s="4" t="s">
        <v>1393</v>
      </c>
      <c r="L215" s="4" t="s">
        <v>1388</v>
      </c>
      <c r="M215" s="3" t="s">
        <v>847</v>
      </c>
      <c r="N215" s="10">
        <v>45355</v>
      </c>
      <c r="O215" s="5">
        <v>2024</v>
      </c>
      <c r="P215" s="5">
        <v>2025</v>
      </c>
      <c r="Q215" s="6">
        <v>24600</v>
      </c>
      <c r="R215" s="4"/>
      <c r="S215" s="4" t="s">
        <v>1394</v>
      </c>
      <c r="T215" s="51"/>
      <c r="U215" s="8" t="s">
        <v>12</v>
      </c>
      <c r="V215" s="8"/>
    </row>
    <row r="216" spans="1:22" s="9" customFormat="1" ht="225">
      <c r="A216" s="1" t="s">
        <v>1317</v>
      </c>
      <c r="B216" s="2" t="s">
        <v>1357</v>
      </c>
      <c r="C216" s="3" t="s">
        <v>1395</v>
      </c>
      <c r="D216" s="4" t="s">
        <v>1396</v>
      </c>
      <c r="E216" s="178" t="s">
        <v>1397</v>
      </c>
      <c r="F216" s="272" t="s">
        <v>47</v>
      </c>
      <c r="G216" s="263" t="s">
        <v>177</v>
      </c>
      <c r="H216" s="263" t="s">
        <v>1360</v>
      </c>
      <c r="I216" s="245" t="s">
        <v>1361</v>
      </c>
      <c r="J216" s="4" t="s">
        <v>1353</v>
      </c>
      <c r="K216" s="4" t="s">
        <v>1398</v>
      </c>
      <c r="L216" s="4" t="s">
        <v>1399</v>
      </c>
      <c r="M216" s="3" t="s">
        <v>1400</v>
      </c>
      <c r="N216" s="10">
        <v>45000</v>
      </c>
      <c r="O216" s="5">
        <v>2023</v>
      </c>
      <c r="P216" s="5">
        <v>2023</v>
      </c>
      <c r="Q216" s="6">
        <v>24400</v>
      </c>
      <c r="R216" s="4" t="s">
        <v>1326</v>
      </c>
      <c r="S216" s="4" t="s">
        <v>1401</v>
      </c>
      <c r="T216" s="51"/>
      <c r="U216" s="269" t="s">
        <v>12</v>
      </c>
      <c r="V216" s="269"/>
    </row>
    <row r="217" spans="1:22" s="9" customFormat="1" ht="409.5">
      <c r="A217" s="1" t="s">
        <v>1317</v>
      </c>
      <c r="B217" s="2" t="s">
        <v>1402</v>
      </c>
      <c r="C217" s="3" t="s">
        <v>1403</v>
      </c>
      <c r="D217" s="4" t="s">
        <v>1404</v>
      </c>
      <c r="E217" s="178" t="s">
        <v>1405</v>
      </c>
      <c r="F217" s="279" t="s">
        <v>246</v>
      </c>
      <c r="G217" s="280" t="s">
        <v>247</v>
      </c>
      <c r="H217" s="280" t="s">
        <v>1406</v>
      </c>
      <c r="I217" s="245" t="s">
        <v>249</v>
      </c>
      <c r="J217" s="281" t="s">
        <v>807</v>
      </c>
      <c r="K217" s="4" t="s">
        <v>1407</v>
      </c>
      <c r="L217" s="4" t="s">
        <v>1408</v>
      </c>
      <c r="M217" s="3" t="s">
        <v>847</v>
      </c>
      <c r="N217" s="10">
        <v>45141</v>
      </c>
      <c r="O217" s="5">
        <v>2021</v>
      </c>
      <c r="P217" s="5">
        <v>2025</v>
      </c>
      <c r="Q217" s="6">
        <v>8220</v>
      </c>
      <c r="R217" s="4" t="s">
        <v>1409</v>
      </c>
      <c r="S217" s="3" t="s">
        <v>1410</v>
      </c>
      <c r="T217" s="51"/>
      <c r="U217" s="8" t="s">
        <v>12</v>
      </c>
      <c r="V217" s="8"/>
    </row>
    <row r="218" spans="1:22" s="9" customFormat="1" ht="409.5">
      <c r="A218" s="1" t="s">
        <v>1317</v>
      </c>
      <c r="B218" s="2" t="s">
        <v>1402</v>
      </c>
      <c r="C218" s="3" t="s">
        <v>1411</v>
      </c>
      <c r="D218" s="4" t="s">
        <v>1412</v>
      </c>
      <c r="E218" s="178" t="s">
        <v>1413</v>
      </c>
      <c r="F218" s="279" t="s">
        <v>246</v>
      </c>
      <c r="G218" s="280" t="s">
        <v>487</v>
      </c>
      <c r="H218" s="280" t="s">
        <v>1414</v>
      </c>
      <c r="I218" s="245" t="s">
        <v>487</v>
      </c>
      <c r="J218" s="282" t="s">
        <v>807</v>
      </c>
      <c r="K218" s="4" t="s">
        <v>1407</v>
      </c>
      <c r="L218" s="4" t="s">
        <v>1408</v>
      </c>
      <c r="M218" s="3" t="s">
        <v>847</v>
      </c>
      <c r="N218" s="10">
        <v>44587</v>
      </c>
      <c r="O218" s="5">
        <v>2022</v>
      </c>
      <c r="P218" s="5">
        <v>2025</v>
      </c>
      <c r="Q218" s="6">
        <v>8220</v>
      </c>
      <c r="R218" s="283" t="s">
        <v>1415</v>
      </c>
      <c r="S218" s="4" t="s">
        <v>1416</v>
      </c>
      <c r="T218" s="51"/>
      <c r="U218" s="8" t="s">
        <v>12</v>
      </c>
      <c r="V218" s="8"/>
    </row>
    <row r="219" spans="1:22" s="9" customFormat="1" ht="388.5">
      <c r="A219" s="1" t="s">
        <v>1317</v>
      </c>
      <c r="B219" s="2" t="s">
        <v>1402</v>
      </c>
      <c r="C219" s="3" t="s">
        <v>1417</v>
      </c>
      <c r="D219" s="4" t="s">
        <v>1418</v>
      </c>
      <c r="E219" s="178" t="s">
        <v>1419</v>
      </c>
      <c r="F219" s="279" t="s">
        <v>267</v>
      </c>
      <c r="G219" s="280" t="s">
        <v>318</v>
      </c>
      <c r="H219" s="280" t="s">
        <v>1420</v>
      </c>
      <c r="I219" s="245" t="s">
        <v>270</v>
      </c>
      <c r="J219" s="282" t="s">
        <v>807</v>
      </c>
      <c r="K219" s="4" t="s">
        <v>1407</v>
      </c>
      <c r="L219" s="4" t="s">
        <v>1408</v>
      </c>
      <c r="M219" s="3" t="s">
        <v>847</v>
      </c>
      <c r="N219" s="49">
        <v>45141</v>
      </c>
      <c r="O219" s="5">
        <v>2022</v>
      </c>
      <c r="P219" s="5">
        <v>2025</v>
      </c>
      <c r="Q219" s="6">
        <v>8220</v>
      </c>
      <c r="R219" s="4" t="s">
        <v>1421</v>
      </c>
      <c r="S219" s="284" t="s">
        <v>1422</v>
      </c>
      <c r="T219" s="51"/>
      <c r="U219" s="8" t="s">
        <v>12</v>
      </c>
      <c r="V219" s="8"/>
    </row>
    <row r="220" spans="1:22" s="9" customFormat="1" ht="409.5">
      <c r="A220" s="1" t="s">
        <v>1317</v>
      </c>
      <c r="B220" s="2" t="s">
        <v>1402</v>
      </c>
      <c r="C220" s="3" t="s">
        <v>1423</v>
      </c>
      <c r="D220" s="4" t="s">
        <v>1424</v>
      </c>
      <c r="E220" s="178" t="s">
        <v>1425</v>
      </c>
      <c r="F220" s="279" t="s">
        <v>246</v>
      </c>
      <c r="G220" s="280" t="s">
        <v>487</v>
      </c>
      <c r="H220" s="280" t="s">
        <v>1426</v>
      </c>
      <c r="I220" s="245" t="s">
        <v>487</v>
      </c>
      <c r="J220" s="285" t="s">
        <v>807</v>
      </c>
      <c r="K220" s="4" t="s">
        <v>1407</v>
      </c>
      <c r="L220" s="4" t="s">
        <v>1408</v>
      </c>
      <c r="M220" s="3" t="s">
        <v>847</v>
      </c>
      <c r="N220" s="49">
        <v>44798</v>
      </c>
      <c r="O220" s="5">
        <v>2022</v>
      </c>
      <c r="P220" s="5">
        <v>2025</v>
      </c>
      <c r="Q220" s="6">
        <v>8220</v>
      </c>
      <c r="R220" s="4" t="s">
        <v>1427</v>
      </c>
      <c r="S220" s="284" t="s">
        <v>1428</v>
      </c>
      <c r="T220" s="51"/>
      <c r="U220" s="8" t="s">
        <v>12</v>
      </c>
      <c r="V220" s="8"/>
    </row>
    <row r="221" spans="1:22" s="9" customFormat="1" ht="409.5">
      <c r="A221" s="1" t="s">
        <v>1317</v>
      </c>
      <c r="B221" s="2" t="s">
        <v>1402</v>
      </c>
      <c r="C221" s="3" t="s">
        <v>1429</v>
      </c>
      <c r="D221" s="4" t="s">
        <v>1430</v>
      </c>
      <c r="E221" s="178" t="s">
        <v>1431</v>
      </c>
      <c r="F221" s="279" t="s">
        <v>246</v>
      </c>
      <c r="G221" s="280" t="s">
        <v>487</v>
      </c>
      <c r="H221" s="280" t="s">
        <v>1432</v>
      </c>
      <c r="I221" s="194" t="s">
        <v>487</v>
      </c>
      <c r="J221" s="286" t="s">
        <v>807</v>
      </c>
      <c r="K221" s="4" t="s">
        <v>1407</v>
      </c>
      <c r="L221" s="4" t="s">
        <v>1408</v>
      </c>
      <c r="M221" s="3" t="s">
        <v>847</v>
      </c>
      <c r="N221" s="10">
        <v>44468</v>
      </c>
      <c r="O221" s="5">
        <v>2021</v>
      </c>
      <c r="P221" s="5">
        <v>2025</v>
      </c>
      <c r="Q221" s="6">
        <v>8220</v>
      </c>
      <c r="R221" s="287" t="s">
        <v>1433</v>
      </c>
      <c r="S221" s="3" t="s">
        <v>1434</v>
      </c>
      <c r="T221" s="51"/>
      <c r="U221" s="8" t="s">
        <v>12</v>
      </c>
      <c r="V221" s="8"/>
    </row>
    <row r="222" spans="1:22" s="9" customFormat="1" ht="325">
      <c r="A222" s="1" t="s">
        <v>1317</v>
      </c>
      <c r="B222" s="2" t="s">
        <v>1402</v>
      </c>
      <c r="C222" s="3" t="s">
        <v>1435</v>
      </c>
      <c r="D222" s="4" t="s">
        <v>1436</v>
      </c>
      <c r="E222" s="178">
        <v>810701</v>
      </c>
      <c r="F222" s="279" t="s">
        <v>246</v>
      </c>
      <c r="G222" s="280" t="s">
        <v>487</v>
      </c>
      <c r="H222" s="280" t="s">
        <v>1414</v>
      </c>
      <c r="I222" s="245" t="s">
        <v>487</v>
      </c>
      <c r="J222" s="4" t="s">
        <v>1437</v>
      </c>
      <c r="K222" s="288" t="s">
        <v>1438</v>
      </c>
      <c r="L222" s="284" t="s">
        <v>461</v>
      </c>
      <c r="M222" s="289" t="s">
        <v>847</v>
      </c>
      <c r="N222" s="290">
        <v>43249</v>
      </c>
      <c r="O222" s="5">
        <v>2018</v>
      </c>
      <c r="P222" s="5">
        <v>2024</v>
      </c>
      <c r="Q222" s="6">
        <v>361991.65</v>
      </c>
      <c r="R222" s="4" t="s">
        <v>1439</v>
      </c>
      <c r="S222" s="284" t="s">
        <v>1440</v>
      </c>
      <c r="T222" s="51"/>
      <c r="U222" s="8" t="s">
        <v>12</v>
      </c>
      <c r="V222" s="8"/>
    </row>
    <row r="223" spans="1:22" s="9" customFormat="1" ht="409.5">
      <c r="A223" s="1" t="s">
        <v>1317</v>
      </c>
      <c r="B223" s="2" t="s">
        <v>1402</v>
      </c>
      <c r="C223" s="3" t="s">
        <v>1441</v>
      </c>
      <c r="D223" s="4" t="s">
        <v>1442</v>
      </c>
      <c r="E223" s="178">
        <v>952398</v>
      </c>
      <c r="F223" s="279" t="s">
        <v>246</v>
      </c>
      <c r="G223" s="280" t="s">
        <v>1443</v>
      </c>
      <c r="H223" s="280" t="s">
        <v>1444</v>
      </c>
      <c r="I223" s="245" t="s">
        <v>1443</v>
      </c>
      <c r="J223" s="4" t="s">
        <v>1445</v>
      </c>
      <c r="K223" s="291" t="s">
        <v>1446</v>
      </c>
      <c r="L223" s="4" t="s">
        <v>461</v>
      </c>
      <c r="M223" s="289" t="s">
        <v>847</v>
      </c>
      <c r="N223" s="290">
        <v>44095</v>
      </c>
      <c r="O223" s="5">
        <v>2020</v>
      </c>
      <c r="P223" s="5">
        <v>2023</v>
      </c>
      <c r="Q223" s="6">
        <v>51555.94</v>
      </c>
      <c r="R223" s="4" t="s">
        <v>1326</v>
      </c>
      <c r="S223" s="284" t="s">
        <v>1447</v>
      </c>
      <c r="T223" s="51"/>
      <c r="U223" s="269" t="s">
        <v>12</v>
      </c>
      <c r="V223" s="269"/>
    </row>
    <row r="224" spans="1:22" s="9" customFormat="1" ht="87.5">
      <c r="A224" s="1" t="s">
        <v>1317</v>
      </c>
      <c r="B224" s="2" t="s">
        <v>1402</v>
      </c>
      <c r="C224" s="3" t="s">
        <v>1448</v>
      </c>
      <c r="D224" s="4" t="s">
        <v>1449</v>
      </c>
      <c r="E224" s="178" t="s">
        <v>1450</v>
      </c>
      <c r="F224" s="279" t="s">
        <v>246</v>
      </c>
      <c r="G224" s="280" t="s">
        <v>1443</v>
      </c>
      <c r="H224" s="280" t="s">
        <v>1451</v>
      </c>
      <c r="I224" s="245" t="s">
        <v>1443</v>
      </c>
      <c r="J224" s="276" t="s">
        <v>1353</v>
      </c>
      <c r="K224" s="4" t="s">
        <v>1452</v>
      </c>
      <c r="L224" s="4" t="s">
        <v>461</v>
      </c>
      <c r="M224" s="3" t="s">
        <v>847</v>
      </c>
      <c r="N224" s="10">
        <v>44111</v>
      </c>
      <c r="O224" s="5">
        <v>2020</v>
      </c>
      <c r="P224" s="5">
        <v>2027</v>
      </c>
      <c r="Q224" s="6">
        <v>61136</v>
      </c>
      <c r="R224" s="4"/>
      <c r="S224" s="4" t="s">
        <v>1453</v>
      </c>
      <c r="T224" s="51"/>
      <c r="U224" s="8" t="s">
        <v>12</v>
      </c>
      <c r="V224" s="8"/>
    </row>
    <row r="225" spans="1:22" s="9" customFormat="1" ht="137.5">
      <c r="A225" s="1" t="s">
        <v>1317</v>
      </c>
      <c r="B225" s="2" t="s">
        <v>1402</v>
      </c>
      <c r="C225" s="3" t="s">
        <v>1454</v>
      </c>
      <c r="D225" s="4" t="s">
        <v>1455</v>
      </c>
      <c r="E225" s="178" t="s">
        <v>1456</v>
      </c>
      <c r="F225" s="279" t="s">
        <v>246</v>
      </c>
      <c r="G225" s="280" t="s">
        <v>487</v>
      </c>
      <c r="H225" s="280" t="s">
        <v>1414</v>
      </c>
      <c r="I225" s="245" t="s">
        <v>487</v>
      </c>
      <c r="J225" s="292" t="s">
        <v>1457</v>
      </c>
      <c r="K225" s="293" t="s">
        <v>1458</v>
      </c>
      <c r="L225" s="293" t="s">
        <v>1458</v>
      </c>
      <c r="M225" s="294">
        <v>775729155</v>
      </c>
      <c r="N225" s="290">
        <v>44060</v>
      </c>
      <c r="O225" s="5">
        <v>2020</v>
      </c>
      <c r="P225" s="5">
        <v>2024</v>
      </c>
      <c r="Q225" s="6">
        <v>8000</v>
      </c>
      <c r="R225" s="4"/>
      <c r="S225" s="4" t="s">
        <v>1459</v>
      </c>
      <c r="T225" s="51"/>
      <c r="U225" s="8" t="s">
        <v>12</v>
      </c>
      <c r="V225" s="8"/>
    </row>
    <row r="226" spans="1:22" s="9" customFormat="1" ht="409.5">
      <c r="A226" s="1" t="s">
        <v>1317</v>
      </c>
      <c r="B226" s="2" t="s">
        <v>1402</v>
      </c>
      <c r="C226" s="3" t="s">
        <v>1460</v>
      </c>
      <c r="D226" s="4" t="s">
        <v>1461</v>
      </c>
      <c r="E226" s="178" t="s">
        <v>1462</v>
      </c>
      <c r="F226" s="279" t="s">
        <v>246</v>
      </c>
      <c r="G226" s="280" t="s">
        <v>247</v>
      </c>
      <c r="H226" s="280" t="s">
        <v>1463</v>
      </c>
      <c r="I226" s="245" t="s">
        <v>430</v>
      </c>
      <c r="J226" s="4" t="s">
        <v>1464</v>
      </c>
      <c r="K226" s="288" t="s">
        <v>1465</v>
      </c>
      <c r="L226" s="284" t="s">
        <v>1466</v>
      </c>
      <c r="M226" s="294">
        <v>50349287</v>
      </c>
      <c r="N226" s="290">
        <v>44861</v>
      </c>
      <c r="O226" s="5">
        <v>2021</v>
      </c>
      <c r="P226" s="5">
        <v>2023</v>
      </c>
      <c r="Q226" s="6">
        <v>131969.01999999999</v>
      </c>
      <c r="R226" s="295" t="s">
        <v>1326</v>
      </c>
      <c r="S226" s="284" t="s">
        <v>1467</v>
      </c>
      <c r="T226" s="51"/>
      <c r="U226" s="269" t="s">
        <v>12</v>
      </c>
      <c r="V226" s="269"/>
    </row>
    <row r="227" spans="1:22" s="9" customFormat="1" ht="100">
      <c r="A227" s="1" t="s">
        <v>1317</v>
      </c>
      <c r="B227" s="2" t="s">
        <v>1402</v>
      </c>
      <c r="C227" s="3" t="s">
        <v>1468</v>
      </c>
      <c r="D227" s="4" t="s">
        <v>1469</v>
      </c>
      <c r="E227" s="178" t="s">
        <v>1470</v>
      </c>
      <c r="F227" s="279" t="s">
        <v>246</v>
      </c>
      <c r="G227" s="280" t="s">
        <v>247</v>
      </c>
      <c r="H227" s="280" t="s">
        <v>1471</v>
      </c>
      <c r="I227" s="245" t="s">
        <v>430</v>
      </c>
      <c r="J227" s="234" t="s">
        <v>1472</v>
      </c>
      <c r="K227" s="284" t="s">
        <v>1473</v>
      </c>
      <c r="L227" s="284" t="s">
        <v>1474</v>
      </c>
      <c r="M227" s="294">
        <v>42181810</v>
      </c>
      <c r="N227" s="290">
        <v>44250</v>
      </c>
      <c r="O227" s="5">
        <v>2021</v>
      </c>
      <c r="P227" s="5">
        <v>2024</v>
      </c>
      <c r="Q227" s="6">
        <v>8160.71</v>
      </c>
      <c r="R227" s="296" t="s">
        <v>1475</v>
      </c>
      <c r="S227" s="284" t="s">
        <v>1476</v>
      </c>
      <c r="T227" s="51"/>
      <c r="U227" s="8" t="s">
        <v>12</v>
      </c>
      <c r="V227" s="8"/>
    </row>
    <row r="228" spans="1:22" s="9" customFormat="1" ht="150">
      <c r="A228" s="1" t="s">
        <v>1317</v>
      </c>
      <c r="B228" s="2" t="s">
        <v>1402</v>
      </c>
      <c r="C228" s="3" t="s">
        <v>1477</v>
      </c>
      <c r="D228" s="4" t="s">
        <v>1478</v>
      </c>
      <c r="E228" s="178" t="s">
        <v>1479</v>
      </c>
      <c r="F228" s="279" t="s">
        <v>246</v>
      </c>
      <c r="G228" s="280" t="s">
        <v>1443</v>
      </c>
      <c r="H228" s="280" t="s">
        <v>1480</v>
      </c>
      <c r="I228" s="245" t="s">
        <v>1443</v>
      </c>
      <c r="J228" s="297" t="s">
        <v>1481</v>
      </c>
      <c r="K228" s="293" t="s">
        <v>1482</v>
      </c>
      <c r="L228" s="293" t="s">
        <v>1482</v>
      </c>
      <c r="M228" s="289" t="s">
        <v>847</v>
      </c>
      <c r="N228" s="290">
        <v>44007</v>
      </c>
      <c r="O228" s="5">
        <v>2020</v>
      </c>
      <c r="P228" s="5">
        <v>2025</v>
      </c>
      <c r="Q228" s="6">
        <v>15383.03</v>
      </c>
      <c r="R228" s="4" t="s">
        <v>1483</v>
      </c>
      <c r="S228" s="284" t="s">
        <v>1484</v>
      </c>
      <c r="T228" s="51"/>
      <c r="U228" s="8" t="s">
        <v>12</v>
      </c>
      <c r="V228" s="8"/>
    </row>
    <row r="229" spans="1:22" s="9" customFormat="1" ht="187.5">
      <c r="A229" s="1" t="s">
        <v>1317</v>
      </c>
      <c r="B229" s="2" t="s">
        <v>1402</v>
      </c>
      <c r="C229" s="3" t="s">
        <v>1485</v>
      </c>
      <c r="D229" s="4" t="s">
        <v>1486</v>
      </c>
      <c r="E229" s="178">
        <v>3145</v>
      </c>
      <c r="F229" s="279" t="s">
        <v>246</v>
      </c>
      <c r="G229" s="280" t="s">
        <v>247</v>
      </c>
      <c r="H229" s="280" t="s">
        <v>1487</v>
      </c>
      <c r="I229" s="245" t="s">
        <v>430</v>
      </c>
      <c r="J229" s="285" t="s">
        <v>1488</v>
      </c>
      <c r="K229" s="4" t="s">
        <v>1489</v>
      </c>
      <c r="L229" s="4" t="s">
        <v>1490</v>
      </c>
      <c r="M229" s="3" t="s">
        <v>847</v>
      </c>
      <c r="N229" s="49">
        <v>44356</v>
      </c>
      <c r="O229" s="5">
        <v>2021</v>
      </c>
      <c r="P229" s="5">
        <v>2023</v>
      </c>
      <c r="Q229" s="6">
        <v>8000</v>
      </c>
      <c r="R229" s="4" t="s">
        <v>1326</v>
      </c>
      <c r="S229" s="4" t="s">
        <v>1491</v>
      </c>
      <c r="T229" s="51"/>
      <c r="U229" s="269" t="s">
        <v>12</v>
      </c>
      <c r="V229" s="269"/>
    </row>
    <row r="230" spans="1:22" s="9" customFormat="1" ht="409.5">
      <c r="A230" s="1" t="s">
        <v>1317</v>
      </c>
      <c r="B230" s="2" t="s">
        <v>1402</v>
      </c>
      <c r="C230" s="3" t="s">
        <v>1492</v>
      </c>
      <c r="D230" s="4" t="s">
        <v>1493</v>
      </c>
      <c r="E230" s="178">
        <v>101152113</v>
      </c>
      <c r="F230" s="279" t="s">
        <v>246</v>
      </c>
      <c r="G230" s="280" t="s">
        <v>487</v>
      </c>
      <c r="H230" s="280" t="s">
        <v>1414</v>
      </c>
      <c r="I230" s="245" t="s">
        <v>487</v>
      </c>
      <c r="J230" s="283" t="s">
        <v>1494</v>
      </c>
      <c r="K230" s="4" t="s">
        <v>1495</v>
      </c>
      <c r="L230" s="4" t="s">
        <v>1408</v>
      </c>
      <c r="M230" s="3" t="s">
        <v>847</v>
      </c>
      <c r="N230" s="10">
        <v>45404</v>
      </c>
      <c r="O230" s="5">
        <v>2024</v>
      </c>
      <c r="P230" s="5">
        <v>2026</v>
      </c>
      <c r="Q230" s="6">
        <v>107288.68</v>
      </c>
      <c r="R230" s="283" t="s">
        <v>1496</v>
      </c>
      <c r="S230" s="4" t="s">
        <v>1497</v>
      </c>
      <c r="T230" s="51"/>
      <c r="U230" s="8" t="s">
        <v>12</v>
      </c>
      <c r="V230" s="8"/>
    </row>
    <row r="231" spans="1:22" s="9" customFormat="1" ht="250">
      <c r="A231" s="1" t="s">
        <v>1317</v>
      </c>
      <c r="B231" s="2" t="s">
        <v>1402</v>
      </c>
      <c r="C231" s="3" t="s">
        <v>1498</v>
      </c>
      <c r="D231" s="4" t="s">
        <v>1499</v>
      </c>
      <c r="E231" s="178" t="s">
        <v>1500</v>
      </c>
      <c r="F231" s="279" t="s">
        <v>246</v>
      </c>
      <c r="G231" s="280" t="s">
        <v>247</v>
      </c>
      <c r="H231" s="280" t="s">
        <v>1463</v>
      </c>
      <c r="I231" s="245" t="s">
        <v>430</v>
      </c>
      <c r="J231" s="298" t="s">
        <v>1501</v>
      </c>
      <c r="K231" s="4" t="s">
        <v>1502</v>
      </c>
      <c r="L231" s="4" t="s">
        <v>1502</v>
      </c>
      <c r="M231" s="3" t="s">
        <v>847</v>
      </c>
      <c r="N231" s="10">
        <v>45369</v>
      </c>
      <c r="O231" s="5">
        <v>2024</v>
      </c>
      <c r="P231" s="5">
        <v>2026</v>
      </c>
      <c r="Q231" s="6">
        <v>25982</v>
      </c>
      <c r="R231" s="283" t="s">
        <v>1503</v>
      </c>
      <c r="S231" s="4" t="s">
        <v>1504</v>
      </c>
      <c r="T231" s="51"/>
      <c r="U231" s="8" t="s">
        <v>12</v>
      </c>
      <c r="V231" s="8"/>
    </row>
    <row r="232" spans="1:22" s="9" customFormat="1" ht="362.5">
      <c r="A232" s="1" t="s">
        <v>1317</v>
      </c>
      <c r="B232" s="2" t="s">
        <v>1402</v>
      </c>
      <c r="C232" s="3" t="s">
        <v>1505</v>
      </c>
      <c r="D232" s="4" t="s">
        <v>1506</v>
      </c>
      <c r="E232" s="178" t="s">
        <v>1507</v>
      </c>
      <c r="F232" s="279" t="s">
        <v>246</v>
      </c>
      <c r="G232" s="280" t="s">
        <v>1443</v>
      </c>
      <c r="H232" s="280" t="s">
        <v>1508</v>
      </c>
      <c r="I232" s="245" t="s">
        <v>1443</v>
      </c>
      <c r="J232" s="283" t="s">
        <v>1509</v>
      </c>
      <c r="K232" s="4" t="s">
        <v>1510</v>
      </c>
      <c r="L232" s="299" t="s">
        <v>1511</v>
      </c>
      <c r="M232" s="3" t="s">
        <v>847</v>
      </c>
      <c r="N232" s="10">
        <v>45498</v>
      </c>
      <c r="O232" s="5">
        <v>2024</v>
      </c>
      <c r="P232" s="5">
        <v>2029</v>
      </c>
      <c r="Q232" s="6">
        <v>10000</v>
      </c>
      <c r="R232" s="283" t="s">
        <v>1512</v>
      </c>
      <c r="S232" s="4" t="s">
        <v>1513</v>
      </c>
      <c r="T232" s="51"/>
      <c r="U232" s="8" t="s">
        <v>12</v>
      </c>
      <c r="V232" s="8"/>
    </row>
    <row r="233" spans="1:22" s="9" customFormat="1" ht="325">
      <c r="A233" s="1" t="s">
        <v>1317</v>
      </c>
      <c r="B233" s="2" t="s">
        <v>1514</v>
      </c>
      <c r="C233" s="3" t="s">
        <v>1515</v>
      </c>
      <c r="D233" s="3" t="s">
        <v>1516</v>
      </c>
      <c r="E233" s="178" t="s">
        <v>1517</v>
      </c>
      <c r="F233" s="272" t="s">
        <v>1322</v>
      </c>
      <c r="G233" s="263" t="s">
        <v>1352</v>
      </c>
      <c r="H233" s="263" t="s">
        <v>1518</v>
      </c>
      <c r="I233" s="245" t="s">
        <v>1218</v>
      </c>
      <c r="J233" s="41" t="s">
        <v>1519</v>
      </c>
      <c r="K233" s="4" t="s">
        <v>1520</v>
      </c>
      <c r="L233" s="4" t="s">
        <v>1521</v>
      </c>
      <c r="M233" s="3" t="s">
        <v>1522</v>
      </c>
      <c r="N233" s="10">
        <v>45636</v>
      </c>
      <c r="O233" s="5">
        <v>2020</v>
      </c>
      <c r="P233" s="5">
        <v>2024</v>
      </c>
      <c r="Q233" s="6">
        <v>6600</v>
      </c>
      <c r="R233" s="4"/>
      <c r="S233" s="4" t="s">
        <v>1523</v>
      </c>
      <c r="T233" s="51"/>
      <c r="U233" s="8" t="s">
        <v>12</v>
      </c>
      <c r="V233" s="8"/>
    </row>
    <row r="234" spans="1:22" s="9" customFormat="1" ht="87.5">
      <c r="A234" s="1" t="s">
        <v>1317</v>
      </c>
      <c r="B234" s="2" t="s">
        <v>1524</v>
      </c>
      <c r="C234" s="3" t="s">
        <v>1525</v>
      </c>
      <c r="D234" s="4" t="s">
        <v>1526</v>
      </c>
      <c r="E234" s="178" t="s">
        <v>1527</v>
      </c>
      <c r="F234" s="272" t="s">
        <v>1322</v>
      </c>
      <c r="G234" s="263" t="s">
        <v>1344</v>
      </c>
      <c r="H234" s="263" t="s">
        <v>1528</v>
      </c>
      <c r="I234" s="245" t="s">
        <v>1346</v>
      </c>
      <c r="J234" s="300" t="s">
        <v>1529</v>
      </c>
      <c r="K234" s="4" t="s">
        <v>1530</v>
      </c>
      <c r="L234" s="4" t="s">
        <v>1531</v>
      </c>
      <c r="M234" s="301">
        <v>50349287</v>
      </c>
      <c r="N234" s="290">
        <v>44162</v>
      </c>
      <c r="O234" s="5">
        <v>2021</v>
      </c>
      <c r="P234" s="5">
        <v>2022</v>
      </c>
      <c r="Q234" s="6">
        <v>166225.5</v>
      </c>
      <c r="R234" s="4" t="s">
        <v>1326</v>
      </c>
      <c r="S234" s="4" t="s">
        <v>1532</v>
      </c>
      <c r="T234" s="51"/>
      <c r="U234" s="269" t="s">
        <v>12</v>
      </c>
      <c r="V234" s="269"/>
    </row>
    <row r="235" spans="1:22" s="9" customFormat="1" ht="125">
      <c r="A235" s="1" t="s">
        <v>1317</v>
      </c>
      <c r="B235" s="2" t="s">
        <v>1524</v>
      </c>
      <c r="C235" s="3" t="s">
        <v>1533</v>
      </c>
      <c r="D235" s="4" t="s">
        <v>1526</v>
      </c>
      <c r="E235" s="178" t="s">
        <v>1534</v>
      </c>
      <c r="F235" s="272" t="s">
        <v>1322</v>
      </c>
      <c r="G235" s="263" t="s">
        <v>1323</v>
      </c>
      <c r="H235" s="263" t="s">
        <v>1323</v>
      </c>
      <c r="I235" s="245" t="s">
        <v>1137</v>
      </c>
      <c r="J235" s="300" t="s">
        <v>1535</v>
      </c>
      <c r="K235" s="4" t="s">
        <v>1536</v>
      </c>
      <c r="L235" s="4" t="s">
        <v>1531</v>
      </c>
      <c r="M235" s="301">
        <v>50349287</v>
      </c>
      <c r="N235" s="10">
        <v>43733</v>
      </c>
      <c r="O235" s="5">
        <v>2019</v>
      </c>
      <c r="P235" s="5">
        <v>2022</v>
      </c>
      <c r="Q235" s="6">
        <v>1988.69</v>
      </c>
      <c r="R235" s="4" t="s">
        <v>1326</v>
      </c>
      <c r="S235" s="4" t="s">
        <v>1537</v>
      </c>
      <c r="T235" s="51"/>
      <c r="U235" s="269" t="s">
        <v>12</v>
      </c>
      <c r="V235" s="269"/>
    </row>
    <row r="236" spans="1:22" s="9" customFormat="1" ht="409.5">
      <c r="A236" s="1" t="s">
        <v>1317</v>
      </c>
      <c r="B236" s="2" t="s">
        <v>1538</v>
      </c>
      <c r="C236" s="3" t="s">
        <v>1539</v>
      </c>
      <c r="D236" s="4" t="s">
        <v>1540</v>
      </c>
      <c r="E236" s="178">
        <v>754640</v>
      </c>
      <c r="F236" s="302" t="s">
        <v>1322</v>
      </c>
      <c r="G236" s="303" t="s">
        <v>1352</v>
      </c>
      <c r="H236" s="303" t="s">
        <v>1541</v>
      </c>
      <c r="I236" s="245" t="s">
        <v>1346</v>
      </c>
      <c r="J236" s="4" t="s">
        <v>1542</v>
      </c>
      <c r="K236" s="4" t="s">
        <v>354</v>
      </c>
      <c r="L236" s="4" t="s">
        <v>1362</v>
      </c>
      <c r="M236" s="3" t="s">
        <v>847</v>
      </c>
      <c r="N236" s="49">
        <v>43431</v>
      </c>
      <c r="O236" s="5">
        <v>2018</v>
      </c>
      <c r="P236" s="5">
        <v>2023</v>
      </c>
      <c r="Q236" s="6">
        <v>8944.48</v>
      </c>
      <c r="R236" s="4" t="s">
        <v>1326</v>
      </c>
      <c r="S236" s="4" t="s">
        <v>1543</v>
      </c>
      <c r="T236" s="51"/>
      <c r="U236" s="269" t="s">
        <v>12</v>
      </c>
      <c r="V236" s="269"/>
    </row>
    <row r="237" spans="1:22" s="9" customFormat="1" ht="225">
      <c r="A237" s="177" t="s">
        <v>1317</v>
      </c>
      <c r="B237" s="304" t="s">
        <v>1544</v>
      </c>
      <c r="C237" s="3" t="s">
        <v>1545</v>
      </c>
      <c r="D237" s="4" t="s">
        <v>1546</v>
      </c>
      <c r="E237" s="178" t="s">
        <v>1547</v>
      </c>
      <c r="F237" s="305" t="s">
        <v>246</v>
      </c>
      <c r="G237" s="306" t="s">
        <v>556</v>
      </c>
      <c r="H237" s="306" t="s">
        <v>557</v>
      </c>
      <c r="I237" s="284" t="s">
        <v>556</v>
      </c>
      <c r="J237" s="307" t="s">
        <v>1548</v>
      </c>
      <c r="K237" s="4" t="s">
        <v>1407</v>
      </c>
      <c r="L237" s="4" t="s">
        <v>1362</v>
      </c>
      <c r="M237" s="3" t="s">
        <v>847</v>
      </c>
      <c r="N237" s="49">
        <v>44781</v>
      </c>
      <c r="O237" s="5">
        <v>2022</v>
      </c>
      <c r="P237" s="5">
        <v>2025</v>
      </c>
      <c r="Q237" s="6">
        <v>8220</v>
      </c>
      <c r="R237" s="4"/>
      <c r="S237" s="4" t="s">
        <v>1549</v>
      </c>
      <c r="T237" s="51"/>
      <c r="U237" s="8" t="s">
        <v>12</v>
      </c>
      <c r="V237" s="8"/>
    </row>
    <row r="238" spans="1:22" s="9" customFormat="1" ht="87.5">
      <c r="A238" s="177" t="s">
        <v>1317</v>
      </c>
      <c r="B238" s="304" t="s">
        <v>1544</v>
      </c>
      <c r="C238" s="3" t="s">
        <v>1550</v>
      </c>
      <c r="D238" s="4" t="s">
        <v>1551</v>
      </c>
      <c r="E238" s="178" t="s">
        <v>1552</v>
      </c>
      <c r="F238" s="305" t="s">
        <v>246</v>
      </c>
      <c r="G238" s="306" t="s">
        <v>556</v>
      </c>
      <c r="H238" s="306" t="s">
        <v>557</v>
      </c>
      <c r="I238" s="284" t="s">
        <v>556</v>
      </c>
      <c r="J238" s="307" t="s">
        <v>1553</v>
      </c>
      <c r="K238" s="4" t="s">
        <v>1407</v>
      </c>
      <c r="L238" s="4" t="s">
        <v>1362</v>
      </c>
      <c r="M238" s="3" t="s">
        <v>847</v>
      </c>
      <c r="N238" s="49">
        <v>44587</v>
      </c>
      <c r="O238" s="5">
        <v>2022</v>
      </c>
      <c r="P238" s="5">
        <v>2025</v>
      </c>
      <c r="Q238" s="6">
        <v>8220</v>
      </c>
      <c r="R238" s="4"/>
      <c r="S238" s="4" t="s">
        <v>1554</v>
      </c>
      <c r="T238" s="51"/>
      <c r="U238" s="8" t="s">
        <v>12</v>
      </c>
      <c r="V238" s="8"/>
    </row>
    <row r="239" spans="1:22" s="9" customFormat="1" ht="50">
      <c r="A239" s="177" t="s">
        <v>1317</v>
      </c>
      <c r="B239" s="304" t="s">
        <v>1544</v>
      </c>
      <c r="C239" s="3" t="s">
        <v>1555</v>
      </c>
      <c r="D239" s="4" t="s">
        <v>1556</v>
      </c>
      <c r="E239" s="178">
        <v>3240000576</v>
      </c>
      <c r="F239" s="305" t="s">
        <v>246</v>
      </c>
      <c r="G239" s="306" t="s">
        <v>556</v>
      </c>
      <c r="H239" s="306" t="s">
        <v>1557</v>
      </c>
      <c r="I239" s="284" t="s">
        <v>556</v>
      </c>
      <c r="J239" s="3" t="s">
        <v>1558</v>
      </c>
      <c r="K239" s="4" t="s">
        <v>1559</v>
      </c>
      <c r="L239" s="4" t="s">
        <v>1560</v>
      </c>
      <c r="M239" s="3" t="s">
        <v>847</v>
      </c>
      <c r="N239" s="49">
        <v>45330</v>
      </c>
      <c r="O239" s="5">
        <v>2024</v>
      </c>
      <c r="P239" s="5">
        <v>2024</v>
      </c>
      <c r="Q239" s="6">
        <v>90000</v>
      </c>
      <c r="R239" s="4"/>
      <c r="S239" s="308" t="s">
        <v>1561</v>
      </c>
      <c r="T239" s="51"/>
      <c r="U239" s="8" t="s">
        <v>12</v>
      </c>
      <c r="V239" s="8"/>
    </row>
    <row r="240" spans="1:22" s="9" customFormat="1" ht="112.5">
      <c r="A240" s="177" t="s">
        <v>1317</v>
      </c>
      <c r="B240" s="304" t="s">
        <v>1544</v>
      </c>
      <c r="C240" s="3" t="s">
        <v>1562</v>
      </c>
      <c r="D240" s="4" t="s">
        <v>1556</v>
      </c>
      <c r="E240" s="178">
        <v>3240005259</v>
      </c>
      <c r="F240" s="305" t="s">
        <v>246</v>
      </c>
      <c r="G240" s="306" t="s">
        <v>556</v>
      </c>
      <c r="H240" s="306" t="s">
        <v>1557</v>
      </c>
      <c r="I240" s="284" t="s">
        <v>556</v>
      </c>
      <c r="J240" s="3" t="s">
        <v>1558</v>
      </c>
      <c r="K240" s="4" t="s">
        <v>1559</v>
      </c>
      <c r="L240" s="4" t="s">
        <v>1563</v>
      </c>
      <c r="M240" s="3" t="s">
        <v>847</v>
      </c>
      <c r="N240" s="49">
        <v>45596</v>
      </c>
      <c r="O240" s="5">
        <v>2024</v>
      </c>
      <c r="P240" s="5">
        <v>2024</v>
      </c>
      <c r="Q240" s="6">
        <v>24900</v>
      </c>
      <c r="R240" s="4"/>
      <c r="S240" s="308" t="s">
        <v>1564</v>
      </c>
      <c r="T240" s="51"/>
      <c r="U240" s="8" t="s">
        <v>12</v>
      </c>
      <c r="V240" s="8"/>
    </row>
    <row r="241" spans="1:22" s="9" customFormat="1" ht="150">
      <c r="A241" s="177" t="s">
        <v>1317</v>
      </c>
      <c r="B241" s="304" t="s">
        <v>1544</v>
      </c>
      <c r="C241" s="309" t="s">
        <v>1565</v>
      </c>
      <c r="D241" s="309" t="s">
        <v>1566</v>
      </c>
      <c r="E241" s="310">
        <v>101007299</v>
      </c>
      <c r="F241" s="305" t="s">
        <v>246</v>
      </c>
      <c r="G241" s="306" t="s">
        <v>556</v>
      </c>
      <c r="H241" s="306" t="s">
        <v>1567</v>
      </c>
      <c r="I241" s="284" t="s">
        <v>556</v>
      </c>
      <c r="J241" s="3" t="s">
        <v>1353</v>
      </c>
      <c r="K241" s="311" t="s">
        <v>354</v>
      </c>
      <c r="L241" s="311" t="s">
        <v>461</v>
      </c>
      <c r="M241" s="311" t="s">
        <v>847</v>
      </c>
      <c r="N241" s="312">
        <v>42353</v>
      </c>
      <c r="O241" s="313">
        <v>2021</v>
      </c>
      <c r="P241" s="313">
        <v>2025</v>
      </c>
      <c r="Q241" s="6">
        <v>54740</v>
      </c>
      <c r="R241" s="4"/>
      <c r="S241" s="4" t="s">
        <v>1568</v>
      </c>
      <c r="T241" s="51"/>
      <c r="U241" s="8" t="s">
        <v>12</v>
      </c>
      <c r="V241" s="8"/>
    </row>
    <row r="242" spans="1:22" s="9" customFormat="1" ht="87.5">
      <c r="A242" s="177" t="s">
        <v>1317</v>
      </c>
      <c r="B242" s="304" t="s">
        <v>1544</v>
      </c>
      <c r="C242" s="4" t="s">
        <v>1569</v>
      </c>
      <c r="D242" s="3" t="s">
        <v>1570</v>
      </c>
      <c r="E242" s="314">
        <v>101091548</v>
      </c>
      <c r="F242" s="305" t="s">
        <v>246</v>
      </c>
      <c r="G242" s="306" t="s">
        <v>556</v>
      </c>
      <c r="H242" s="306" t="s">
        <v>1571</v>
      </c>
      <c r="I242" s="284" t="s">
        <v>556</v>
      </c>
      <c r="J242" s="315" t="s">
        <v>1572</v>
      </c>
      <c r="K242" s="4" t="s">
        <v>1573</v>
      </c>
      <c r="L242" s="4" t="s">
        <v>461</v>
      </c>
      <c r="M242" s="3" t="s">
        <v>847</v>
      </c>
      <c r="N242" s="49">
        <v>45166</v>
      </c>
      <c r="O242" s="4">
        <v>2023</v>
      </c>
      <c r="P242" s="4">
        <v>2025</v>
      </c>
      <c r="Q242" s="6">
        <v>32300</v>
      </c>
      <c r="R242" s="4"/>
      <c r="S242" s="4" t="s">
        <v>1574</v>
      </c>
      <c r="T242" s="51"/>
      <c r="U242" s="8" t="s">
        <v>12</v>
      </c>
      <c r="V242" s="8"/>
    </row>
    <row r="243" spans="1:22" s="9" customFormat="1" ht="50">
      <c r="A243" s="177" t="s">
        <v>1317</v>
      </c>
      <c r="B243" s="304" t="s">
        <v>1544</v>
      </c>
      <c r="C243" s="4" t="s">
        <v>1575</v>
      </c>
      <c r="D243" s="3" t="s">
        <v>1576</v>
      </c>
      <c r="E243" s="314">
        <v>633053</v>
      </c>
      <c r="F243" s="305" t="s">
        <v>246</v>
      </c>
      <c r="G243" s="306" t="s">
        <v>556</v>
      </c>
      <c r="H243" s="306" t="s">
        <v>1577</v>
      </c>
      <c r="I243" s="284" t="s">
        <v>556</v>
      </c>
      <c r="J243" s="3" t="s">
        <v>1353</v>
      </c>
      <c r="K243" s="4" t="s">
        <v>354</v>
      </c>
      <c r="L243" s="4" t="s">
        <v>461</v>
      </c>
      <c r="M243" s="311" t="s">
        <v>847</v>
      </c>
      <c r="N243" s="49">
        <v>41921</v>
      </c>
      <c r="O243" s="52">
        <v>2024</v>
      </c>
      <c r="P243" s="5">
        <v>2024</v>
      </c>
      <c r="Q243" s="6">
        <v>51597.54</v>
      </c>
      <c r="R243" s="4"/>
      <c r="S243" s="4" t="s">
        <v>1578</v>
      </c>
      <c r="T243" s="51"/>
      <c r="U243" s="8" t="s">
        <v>12</v>
      </c>
      <c r="V243" s="8"/>
    </row>
    <row r="244" spans="1:22" s="9" customFormat="1" ht="125">
      <c r="A244" s="177" t="s">
        <v>1317</v>
      </c>
      <c r="B244" s="304" t="s">
        <v>1544</v>
      </c>
      <c r="C244" s="4" t="s">
        <v>1579</v>
      </c>
      <c r="D244" s="3" t="s">
        <v>1580</v>
      </c>
      <c r="E244" s="314">
        <v>956229</v>
      </c>
      <c r="F244" s="305" t="s">
        <v>246</v>
      </c>
      <c r="G244" s="306" t="s">
        <v>879</v>
      </c>
      <c r="H244" s="306" t="s">
        <v>1581</v>
      </c>
      <c r="I244" s="284" t="s">
        <v>124</v>
      </c>
      <c r="J244" s="311" t="s">
        <v>1353</v>
      </c>
      <c r="K244" s="4" t="s">
        <v>354</v>
      </c>
      <c r="L244" s="301" t="s">
        <v>461</v>
      </c>
      <c r="M244" s="316" t="s">
        <v>847</v>
      </c>
      <c r="N244" s="49">
        <v>44105</v>
      </c>
      <c r="O244" s="5">
        <v>2020</v>
      </c>
      <c r="P244" s="5">
        <v>2024</v>
      </c>
      <c r="Q244" s="6">
        <v>10959.85</v>
      </c>
      <c r="R244" s="4"/>
      <c r="S244" s="4" t="s">
        <v>1582</v>
      </c>
      <c r="T244" s="51"/>
      <c r="U244" s="8" t="s">
        <v>12</v>
      </c>
      <c r="V244" s="8"/>
    </row>
    <row r="245" spans="1:22" s="9" customFormat="1" ht="50">
      <c r="A245" s="177" t="s">
        <v>1317</v>
      </c>
      <c r="B245" s="304" t="s">
        <v>1544</v>
      </c>
      <c r="C245" s="4" t="s">
        <v>1583</v>
      </c>
      <c r="D245" s="3" t="s">
        <v>1576</v>
      </c>
      <c r="E245" s="317">
        <v>871149</v>
      </c>
      <c r="F245" s="305" t="s">
        <v>246</v>
      </c>
      <c r="G245" s="306" t="s">
        <v>556</v>
      </c>
      <c r="H245" s="306" t="s">
        <v>1577</v>
      </c>
      <c r="I245" s="284" t="s">
        <v>556</v>
      </c>
      <c r="J245" s="3" t="s">
        <v>1353</v>
      </c>
      <c r="K245" s="4" t="s">
        <v>354</v>
      </c>
      <c r="L245" s="57" t="s">
        <v>461</v>
      </c>
      <c r="M245" s="311" t="s">
        <v>847</v>
      </c>
      <c r="N245" s="49">
        <v>43866</v>
      </c>
      <c r="O245" s="195">
        <v>2020</v>
      </c>
      <c r="P245" s="5">
        <v>2024</v>
      </c>
      <c r="Q245" s="6">
        <v>9641.9599999999991</v>
      </c>
      <c r="R245" s="4"/>
      <c r="S245" s="4" t="s">
        <v>1584</v>
      </c>
      <c r="T245" s="51"/>
      <c r="U245" s="8" t="s">
        <v>12</v>
      </c>
      <c r="V245" s="8"/>
    </row>
    <row r="246" spans="1:22" s="9" customFormat="1" ht="125">
      <c r="A246" s="177" t="s">
        <v>1317</v>
      </c>
      <c r="B246" s="304" t="s">
        <v>1544</v>
      </c>
      <c r="C246" s="4" t="s">
        <v>1585</v>
      </c>
      <c r="D246" s="301" t="s">
        <v>1586</v>
      </c>
      <c r="E246" s="317">
        <v>951822</v>
      </c>
      <c r="F246" s="305" t="s">
        <v>246</v>
      </c>
      <c r="G246" s="306" t="s">
        <v>1587</v>
      </c>
      <c r="H246" s="306" t="s">
        <v>1587</v>
      </c>
      <c r="I246" s="284" t="s">
        <v>467</v>
      </c>
      <c r="J246" s="3" t="s">
        <v>1353</v>
      </c>
      <c r="K246" s="4" t="s">
        <v>354</v>
      </c>
      <c r="L246" s="57" t="s">
        <v>461</v>
      </c>
      <c r="M246" s="311" t="s">
        <v>847</v>
      </c>
      <c r="N246" s="49">
        <v>44092</v>
      </c>
      <c r="O246" s="195">
        <v>2021</v>
      </c>
      <c r="P246" s="5">
        <v>2024</v>
      </c>
      <c r="Q246" s="6">
        <v>29993.88</v>
      </c>
      <c r="R246" s="4"/>
      <c r="S246" s="4" t="s">
        <v>1588</v>
      </c>
      <c r="T246" s="51"/>
      <c r="U246" s="8" t="s">
        <v>12</v>
      </c>
      <c r="V246" s="8"/>
    </row>
    <row r="247" spans="1:22" s="9" customFormat="1" ht="62.5">
      <c r="A247" s="177" t="s">
        <v>1317</v>
      </c>
      <c r="B247" s="304" t="s">
        <v>1544</v>
      </c>
      <c r="C247" s="4" t="s">
        <v>1589</v>
      </c>
      <c r="D247" s="301" t="s">
        <v>1580</v>
      </c>
      <c r="E247" s="317">
        <v>872539</v>
      </c>
      <c r="F247" s="305" t="s">
        <v>246</v>
      </c>
      <c r="G247" s="306" t="s">
        <v>879</v>
      </c>
      <c r="H247" s="306" t="s">
        <v>1581</v>
      </c>
      <c r="I247" s="284" t="s">
        <v>124</v>
      </c>
      <c r="J247" s="3" t="s">
        <v>1353</v>
      </c>
      <c r="K247" s="4" t="s">
        <v>354</v>
      </c>
      <c r="L247" s="57" t="s">
        <v>461</v>
      </c>
      <c r="M247" s="311" t="s">
        <v>847</v>
      </c>
      <c r="N247" s="49">
        <v>43742</v>
      </c>
      <c r="O247" s="195">
        <v>2020</v>
      </c>
      <c r="P247" s="5">
        <v>2024</v>
      </c>
      <c r="Q247" s="6">
        <v>28652</v>
      </c>
      <c r="R247" s="4"/>
      <c r="S247" s="4" t="s">
        <v>1590</v>
      </c>
      <c r="T247" s="51"/>
      <c r="U247" s="8" t="s">
        <v>12</v>
      </c>
      <c r="V247" s="8"/>
    </row>
    <row r="248" spans="1:22" s="9" customFormat="1" ht="125">
      <c r="A248" s="177" t="s">
        <v>1317</v>
      </c>
      <c r="B248" s="304" t="s">
        <v>1544</v>
      </c>
      <c r="C248" s="4" t="s">
        <v>1591</v>
      </c>
      <c r="D248" s="3" t="s">
        <v>1592</v>
      </c>
      <c r="E248" s="314">
        <v>101052200</v>
      </c>
      <c r="F248" s="305" t="s">
        <v>246</v>
      </c>
      <c r="G248" s="306" t="s">
        <v>556</v>
      </c>
      <c r="H248" s="306" t="s">
        <v>1577</v>
      </c>
      <c r="I248" s="284" t="s">
        <v>556</v>
      </c>
      <c r="J248" s="311" t="s">
        <v>1353</v>
      </c>
      <c r="K248" s="4" t="s">
        <v>1593</v>
      </c>
      <c r="L248" s="3" t="s">
        <v>1362</v>
      </c>
      <c r="M248" s="316" t="s">
        <v>847</v>
      </c>
      <c r="N248" s="49">
        <v>45009</v>
      </c>
      <c r="O248" s="5">
        <v>2021</v>
      </c>
      <c r="P248" s="5">
        <v>2024</v>
      </c>
      <c r="Q248" s="6">
        <v>110851.09</v>
      </c>
      <c r="R248" s="4"/>
      <c r="S248" s="4" t="s">
        <v>1594</v>
      </c>
      <c r="T248" s="51"/>
      <c r="U248" s="8" t="s">
        <v>12</v>
      </c>
      <c r="V248" s="8"/>
    </row>
    <row r="249" spans="1:22" s="9" customFormat="1" ht="75">
      <c r="A249" s="318" t="s">
        <v>1317</v>
      </c>
      <c r="B249" s="319" t="s">
        <v>1544</v>
      </c>
      <c r="C249" s="320" t="s">
        <v>1595</v>
      </c>
      <c r="D249" s="275" t="s">
        <v>1596</v>
      </c>
      <c r="E249" s="321">
        <v>101158464</v>
      </c>
      <c r="F249" s="322" t="s">
        <v>246</v>
      </c>
      <c r="G249" s="323" t="s">
        <v>556</v>
      </c>
      <c r="H249" s="323" t="s">
        <v>1571</v>
      </c>
      <c r="I249" s="324" t="s">
        <v>556</v>
      </c>
      <c r="J249" s="275" t="s">
        <v>1353</v>
      </c>
      <c r="K249" s="320" t="s">
        <v>1597</v>
      </c>
      <c r="L249" s="320" t="s">
        <v>1362</v>
      </c>
      <c r="M249" s="325" t="s">
        <v>847</v>
      </c>
      <c r="N249" s="326">
        <v>45378</v>
      </c>
      <c r="O249" s="327">
        <v>2024</v>
      </c>
      <c r="P249" s="328">
        <v>2027</v>
      </c>
      <c r="Q249" s="329">
        <v>269723.44</v>
      </c>
      <c r="R249" s="276"/>
      <c r="S249" s="276" t="s">
        <v>1598</v>
      </c>
      <c r="T249" s="330"/>
      <c r="U249" s="8" t="s">
        <v>12</v>
      </c>
      <c r="V249" s="8"/>
    </row>
    <row r="250" spans="1:22" s="9" customFormat="1" ht="102.75" customHeight="1">
      <c r="A250" s="331" t="s">
        <v>1317</v>
      </c>
      <c r="B250" s="332" t="s">
        <v>1544</v>
      </c>
      <c r="C250" s="333" t="s">
        <v>1599</v>
      </c>
      <c r="D250" s="334" t="s">
        <v>1580</v>
      </c>
      <c r="E250" s="334">
        <v>101180581</v>
      </c>
      <c r="F250" s="305" t="s">
        <v>246</v>
      </c>
      <c r="G250" s="306" t="s">
        <v>879</v>
      </c>
      <c r="H250" s="306" t="s">
        <v>1581</v>
      </c>
      <c r="I250" s="335" t="s">
        <v>124</v>
      </c>
      <c r="J250" s="334" t="s">
        <v>1353</v>
      </c>
      <c r="K250" s="333" t="s">
        <v>1600</v>
      </c>
      <c r="L250" s="333" t="s">
        <v>1362</v>
      </c>
      <c r="M250" s="336" t="s">
        <v>847</v>
      </c>
      <c r="N250" s="337">
        <v>45469</v>
      </c>
      <c r="O250" s="338">
        <v>2024</v>
      </c>
      <c r="P250" s="339">
        <v>2026</v>
      </c>
      <c r="Q250" s="340">
        <v>96992.68</v>
      </c>
      <c r="R250" s="335"/>
      <c r="S250" s="335" t="s">
        <v>1601</v>
      </c>
      <c r="T250" s="341"/>
      <c r="U250" s="8" t="s">
        <v>12</v>
      </c>
      <c r="V250" s="8"/>
    </row>
    <row r="251" spans="1:22" s="9" customFormat="1" ht="87.5">
      <c r="A251" s="342" t="s">
        <v>1317</v>
      </c>
      <c r="B251" s="343" t="s">
        <v>1544</v>
      </c>
      <c r="C251" s="204" t="s">
        <v>1602</v>
      </c>
      <c r="D251" s="344" t="s">
        <v>1570</v>
      </c>
      <c r="E251" s="345" t="s">
        <v>1603</v>
      </c>
      <c r="F251" s="346" t="s">
        <v>246</v>
      </c>
      <c r="G251" s="347" t="s">
        <v>556</v>
      </c>
      <c r="H251" s="347" t="s">
        <v>1571</v>
      </c>
      <c r="I251" s="348" t="s">
        <v>556</v>
      </c>
      <c r="J251" s="349" t="s">
        <v>801</v>
      </c>
      <c r="K251" s="350" t="s">
        <v>1604</v>
      </c>
      <c r="L251" s="351" t="s">
        <v>1605</v>
      </c>
      <c r="M251" s="351" t="s">
        <v>847</v>
      </c>
      <c r="N251" s="352">
        <v>44172</v>
      </c>
      <c r="O251" s="353">
        <v>2020</v>
      </c>
      <c r="P251" s="353">
        <v>2024</v>
      </c>
      <c r="Q251" s="354">
        <v>7500</v>
      </c>
      <c r="R251" s="204"/>
      <c r="S251" s="204" t="s">
        <v>1606</v>
      </c>
      <c r="T251" s="355"/>
      <c r="U251" s="8" t="s">
        <v>12</v>
      </c>
      <c r="V251" s="8"/>
    </row>
    <row r="252" spans="1:22" s="9" customFormat="1" ht="112.5">
      <c r="A252" s="177" t="s">
        <v>1317</v>
      </c>
      <c r="B252" s="304" t="s">
        <v>1544</v>
      </c>
      <c r="C252" s="3" t="s">
        <v>1607</v>
      </c>
      <c r="D252" s="301" t="s">
        <v>1608</v>
      </c>
      <c r="E252" s="314" t="s">
        <v>1609</v>
      </c>
      <c r="F252" s="305" t="s">
        <v>246</v>
      </c>
      <c r="G252" s="306" t="s">
        <v>556</v>
      </c>
      <c r="H252" s="306" t="s">
        <v>1571</v>
      </c>
      <c r="I252" s="284" t="s">
        <v>556</v>
      </c>
      <c r="J252" s="3" t="s">
        <v>1610</v>
      </c>
      <c r="K252" s="356" t="s">
        <v>1611</v>
      </c>
      <c r="L252" s="3" t="s">
        <v>1612</v>
      </c>
      <c r="M252" s="311" t="s">
        <v>847</v>
      </c>
      <c r="N252" s="49">
        <v>44611</v>
      </c>
      <c r="O252" s="5">
        <v>2022</v>
      </c>
      <c r="P252" s="5">
        <v>2024</v>
      </c>
      <c r="Q252" s="6">
        <v>29040</v>
      </c>
      <c r="R252" s="4"/>
      <c r="S252" s="4" t="s">
        <v>1613</v>
      </c>
      <c r="T252" s="51"/>
      <c r="U252" s="8" t="s">
        <v>12</v>
      </c>
      <c r="V252" s="8"/>
    </row>
    <row r="253" spans="1:22" s="9" customFormat="1" ht="87.5">
      <c r="A253" s="177" t="s">
        <v>1317</v>
      </c>
      <c r="B253" s="304" t="s">
        <v>1544</v>
      </c>
      <c r="C253" s="3" t="s">
        <v>1614</v>
      </c>
      <c r="D253" s="301" t="s">
        <v>1615</v>
      </c>
      <c r="E253" s="314" t="s">
        <v>1616</v>
      </c>
      <c r="F253" s="305" t="s">
        <v>246</v>
      </c>
      <c r="G253" s="306" t="s">
        <v>556</v>
      </c>
      <c r="H253" s="306" t="s">
        <v>1617</v>
      </c>
      <c r="I253" s="284" t="s">
        <v>556</v>
      </c>
      <c r="J253" s="357" t="s">
        <v>1618</v>
      </c>
      <c r="K253" s="356" t="s">
        <v>1611</v>
      </c>
      <c r="L253" s="3" t="s">
        <v>1612</v>
      </c>
      <c r="M253" s="311" t="s">
        <v>847</v>
      </c>
      <c r="N253" s="49">
        <v>44938</v>
      </c>
      <c r="O253" s="5">
        <v>2022</v>
      </c>
      <c r="P253" s="5">
        <v>2024</v>
      </c>
      <c r="Q253" s="6">
        <v>44000</v>
      </c>
      <c r="R253" s="4"/>
      <c r="S253" s="4" t="s">
        <v>1619</v>
      </c>
      <c r="T253" s="51"/>
      <c r="U253" s="8" t="s">
        <v>12</v>
      </c>
      <c r="V253" s="8"/>
    </row>
    <row r="254" spans="1:22" s="9" customFormat="1" ht="100">
      <c r="A254" s="177" t="s">
        <v>1317</v>
      </c>
      <c r="B254" s="304" t="s">
        <v>1544</v>
      </c>
      <c r="C254" s="3" t="s">
        <v>1620</v>
      </c>
      <c r="D254" s="301" t="s">
        <v>1621</v>
      </c>
      <c r="E254" s="314" t="s">
        <v>1622</v>
      </c>
      <c r="F254" s="305" t="s">
        <v>246</v>
      </c>
      <c r="G254" s="306" t="s">
        <v>556</v>
      </c>
      <c r="H254" s="306" t="s">
        <v>1617</v>
      </c>
      <c r="I254" s="284" t="s">
        <v>556</v>
      </c>
      <c r="J254" s="3" t="s">
        <v>1623</v>
      </c>
      <c r="K254" s="356" t="s">
        <v>1611</v>
      </c>
      <c r="L254" s="3" t="s">
        <v>1612</v>
      </c>
      <c r="M254" s="311" t="s">
        <v>847</v>
      </c>
      <c r="N254" s="49">
        <v>44936</v>
      </c>
      <c r="O254" s="5">
        <v>2022</v>
      </c>
      <c r="P254" s="5">
        <v>2024</v>
      </c>
      <c r="Q254" s="6">
        <v>70373</v>
      </c>
      <c r="R254" s="4"/>
      <c r="S254" s="4" t="s">
        <v>1624</v>
      </c>
      <c r="T254" s="51"/>
      <c r="U254" s="8" t="s">
        <v>12</v>
      </c>
      <c r="V254" s="8"/>
    </row>
    <row r="255" spans="1:22" s="9" customFormat="1" ht="62.5">
      <c r="A255" s="177" t="s">
        <v>1317</v>
      </c>
      <c r="B255" s="304" t="s">
        <v>1544</v>
      </c>
      <c r="C255" s="3" t="s">
        <v>1625</v>
      </c>
      <c r="D255" s="3" t="s">
        <v>1626</v>
      </c>
      <c r="E255" s="314" t="s">
        <v>1627</v>
      </c>
      <c r="F255" s="305" t="s">
        <v>246</v>
      </c>
      <c r="G255" s="306" t="s">
        <v>556</v>
      </c>
      <c r="H255" s="306" t="s">
        <v>1617</v>
      </c>
      <c r="I255" s="284" t="s">
        <v>556</v>
      </c>
      <c r="J255" s="315" t="s">
        <v>1628</v>
      </c>
      <c r="K255" s="356" t="s">
        <v>1611</v>
      </c>
      <c r="L255" s="3" t="s">
        <v>1629</v>
      </c>
      <c r="M255" s="311" t="s">
        <v>847</v>
      </c>
      <c r="N255" s="49">
        <v>45327</v>
      </c>
      <c r="O255" s="5">
        <v>2024</v>
      </c>
      <c r="P255" s="5">
        <v>2027</v>
      </c>
      <c r="Q255" s="6">
        <v>10000</v>
      </c>
      <c r="R255" s="4"/>
      <c r="S255" s="4" t="s">
        <v>1630</v>
      </c>
      <c r="T255" s="51"/>
      <c r="U255" s="8" t="s">
        <v>12</v>
      </c>
      <c r="V255" s="8"/>
    </row>
    <row r="256" spans="1:22" s="9" customFormat="1" ht="200">
      <c r="A256" s="1" t="s">
        <v>1317</v>
      </c>
      <c r="B256" s="2" t="s">
        <v>1631</v>
      </c>
      <c r="C256" s="3" t="s">
        <v>1632</v>
      </c>
      <c r="D256" s="4" t="s">
        <v>1633</v>
      </c>
      <c r="E256" s="178" t="s">
        <v>1634</v>
      </c>
      <c r="F256" s="272" t="s">
        <v>1635</v>
      </c>
      <c r="G256" s="263" t="s">
        <v>1373</v>
      </c>
      <c r="H256" s="263" t="s">
        <v>1636</v>
      </c>
      <c r="I256" s="245" t="s">
        <v>1637</v>
      </c>
      <c r="J256" s="4" t="s">
        <v>1638</v>
      </c>
      <c r="K256" s="4" t="s">
        <v>1639</v>
      </c>
      <c r="L256" s="4" t="s">
        <v>1640</v>
      </c>
      <c r="M256" s="3" t="s">
        <v>847</v>
      </c>
      <c r="N256" s="290">
        <v>44810</v>
      </c>
      <c r="O256" s="5">
        <v>2022</v>
      </c>
      <c r="P256" s="5">
        <v>2024</v>
      </c>
      <c r="Q256" s="6">
        <v>15998.16</v>
      </c>
      <c r="R256" s="4"/>
      <c r="S256" s="4" t="s">
        <v>1641</v>
      </c>
      <c r="T256" s="51"/>
      <c r="U256" s="8" t="s">
        <v>12</v>
      </c>
      <c r="V256" s="8"/>
    </row>
    <row r="257" spans="1:22" s="9" customFormat="1" ht="409.5">
      <c r="A257" s="1" t="s">
        <v>1317</v>
      </c>
      <c r="B257" s="2" t="s">
        <v>1631</v>
      </c>
      <c r="C257" s="3" t="s">
        <v>1642</v>
      </c>
      <c r="D257" s="4" t="s">
        <v>1643</v>
      </c>
      <c r="E257" s="178" t="s">
        <v>1644</v>
      </c>
      <c r="F257" s="272" t="s">
        <v>1635</v>
      </c>
      <c r="G257" s="263" t="s">
        <v>177</v>
      </c>
      <c r="H257" s="263" t="s">
        <v>1645</v>
      </c>
      <c r="I257" s="245" t="s">
        <v>1361</v>
      </c>
      <c r="J257" s="4" t="s">
        <v>1646</v>
      </c>
      <c r="K257" s="4" t="s">
        <v>1647</v>
      </c>
      <c r="L257" s="4" t="s">
        <v>1408</v>
      </c>
      <c r="M257" s="3" t="s">
        <v>847</v>
      </c>
      <c r="N257" s="290">
        <v>44781</v>
      </c>
      <c r="O257" s="5">
        <v>2022</v>
      </c>
      <c r="P257" s="5">
        <v>2025</v>
      </c>
      <c r="Q257" s="6">
        <v>8220</v>
      </c>
      <c r="R257" s="4"/>
      <c r="S257" s="4" t="s">
        <v>1648</v>
      </c>
      <c r="T257" s="51"/>
      <c r="U257" s="8" t="s">
        <v>12</v>
      </c>
      <c r="V257" s="8"/>
    </row>
    <row r="258" spans="1:22" s="9" customFormat="1" ht="250">
      <c r="A258" s="1" t="s">
        <v>1317</v>
      </c>
      <c r="B258" s="2" t="s">
        <v>1631</v>
      </c>
      <c r="C258" s="3" t="s">
        <v>1649</v>
      </c>
      <c r="D258" s="4" t="s">
        <v>1650</v>
      </c>
      <c r="E258" s="178">
        <v>101136899</v>
      </c>
      <c r="F258" s="272" t="s">
        <v>1635</v>
      </c>
      <c r="G258" s="263" t="s">
        <v>1373</v>
      </c>
      <c r="H258" s="263" t="s">
        <v>1636</v>
      </c>
      <c r="I258" s="245" t="s">
        <v>1637</v>
      </c>
      <c r="J258" s="358" t="s">
        <v>1651</v>
      </c>
      <c r="K258" s="4" t="s">
        <v>1652</v>
      </c>
      <c r="L258" s="4" t="s">
        <v>1408</v>
      </c>
      <c r="M258" s="3" t="s">
        <v>847</v>
      </c>
      <c r="N258" s="10" t="s">
        <v>1653</v>
      </c>
      <c r="O258" s="5">
        <v>2024</v>
      </c>
      <c r="P258" s="5">
        <v>2028</v>
      </c>
      <c r="Q258" s="6">
        <v>89878.7</v>
      </c>
      <c r="R258" s="4"/>
      <c r="S258" s="4" t="s">
        <v>1654</v>
      </c>
      <c r="T258" s="12"/>
      <c r="U258" s="8" t="s">
        <v>12</v>
      </c>
      <c r="V258" s="8"/>
    </row>
    <row r="259" spans="1:22" s="9" customFormat="1" ht="162.5">
      <c r="A259" s="1" t="s">
        <v>1317</v>
      </c>
      <c r="B259" s="2" t="s">
        <v>1631</v>
      </c>
      <c r="C259" s="4" t="s">
        <v>1655</v>
      </c>
      <c r="D259" s="4" t="s">
        <v>1656</v>
      </c>
      <c r="E259" s="178" t="s">
        <v>1657</v>
      </c>
      <c r="F259" s="272" t="s">
        <v>1635</v>
      </c>
      <c r="G259" s="263" t="s">
        <v>1373</v>
      </c>
      <c r="H259" s="263" t="s">
        <v>1636</v>
      </c>
      <c r="I259" s="245" t="s">
        <v>1637</v>
      </c>
      <c r="J259" s="4" t="s">
        <v>1658</v>
      </c>
      <c r="K259" s="4" t="s">
        <v>1659</v>
      </c>
      <c r="L259" s="4" t="s">
        <v>180</v>
      </c>
      <c r="M259" s="3" t="s">
        <v>847</v>
      </c>
      <c r="N259" s="49">
        <v>44928</v>
      </c>
      <c r="O259" s="5">
        <v>2022</v>
      </c>
      <c r="P259" s="5">
        <v>2025</v>
      </c>
      <c r="Q259" s="6">
        <v>14000</v>
      </c>
      <c r="R259" s="4" t="s">
        <v>1660</v>
      </c>
      <c r="S259" s="4" t="s">
        <v>1661</v>
      </c>
      <c r="T259" s="12"/>
      <c r="U259" s="8" t="s">
        <v>12</v>
      </c>
      <c r="V259" s="8"/>
    </row>
    <row r="260" spans="1:22" s="9" customFormat="1" ht="100">
      <c r="A260" s="1" t="s">
        <v>1317</v>
      </c>
      <c r="B260" s="2" t="s">
        <v>1631</v>
      </c>
      <c r="C260" s="4" t="s">
        <v>1662</v>
      </c>
      <c r="D260" s="4" t="s">
        <v>1663</v>
      </c>
      <c r="E260" s="178" t="s">
        <v>1664</v>
      </c>
      <c r="F260" s="272" t="s">
        <v>1635</v>
      </c>
      <c r="G260" s="263" t="s">
        <v>1367</v>
      </c>
      <c r="H260" s="263" t="s">
        <v>1368</v>
      </c>
      <c r="I260" s="245" t="s">
        <v>1665</v>
      </c>
      <c r="J260" s="4" t="s">
        <v>1658</v>
      </c>
      <c r="K260" s="4" t="s">
        <v>1659</v>
      </c>
      <c r="L260" s="4" t="s">
        <v>180</v>
      </c>
      <c r="M260" s="266" t="s">
        <v>847</v>
      </c>
      <c r="N260" s="290">
        <v>44543</v>
      </c>
      <c r="O260" s="5">
        <v>2022</v>
      </c>
      <c r="P260" s="5">
        <v>2025</v>
      </c>
      <c r="Q260" s="6">
        <v>15000</v>
      </c>
      <c r="R260" s="300" t="s">
        <v>1666</v>
      </c>
      <c r="S260" s="4" t="s">
        <v>1667</v>
      </c>
      <c r="T260" s="12"/>
      <c r="U260" s="8" t="s">
        <v>12</v>
      </c>
      <c r="V260" s="8"/>
    </row>
    <row r="261" spans="1:22" s="371" customFormat="1" ht="125">
      <c r="A261" s="359" t="s">
        <v>1317</v>
      </c>
      <c r="B261" s="360" t="s">
        <v>1631</v>
      </c>
      <c r="C261" s="234" t="s">
        <v>1668</v>
      </c>
      <c r="D261" s="234" t="s">
        <v>1633</v>
      </c>
      <c r="E261" s="361">
        <v>22230021</v>
      </c>
      <c r="F261" s="362" t="s">
        <v>47</v>
      </c>
      <c r="G261" s="363" t="s">
        <v>1373</v>
      </c>
      <c r="H261" s="363" t="s">
        <v>1014</v>
      </c>
      <c r="I261" s="364" t="s">
        <v>1373</v>
      </c>
      <c r="J261" s="234" t="s">
        <v>1669</v>
      </c>
      <c r="K261" s="365" t="s">
        <v>1670</v>
      </c>
      <c r="L261" s="234" t="s">
        <v>100</v>
      </c>
      <c r="M261" s="173">
        <v>36060356</v>
      </c>
      <c r="N261" s="366">
        <v>44942</v>
      </c>
      <c r="O261" s="367">
        <v>2023</v>
      </c>
      <c r="P261" s="367">
        <v>2024</v>
      </c>
      <c r="Q261" s="368">
        <v>1588</v>
      </c>
      <c r="R261" s="234"/>
      <c r="S261" s="234" t="s">
        <v>1671</v>
      </c>
      <c r="T261" s="369" t="s">
        <v>1672</v>
      </c>
      <c r="U261" s="370" t="s">
        <v>12</v>
      </c>
      <c r="V261" s="370"/>
    </row>
    <row r="262" spans="1:22" s="9" customFormat="1" ht="50">
      <c r="A262" s="372" t="s">
        <v>1317</v>
      </c>
      <c r="B262" s="373" t="s">
        <v>1673</v>
      </c>
      <c r="C262" s="108" t="s">
        <v>1674</v>
      </c>
      <c r="D262" s="374" t="s">
        <v>1675</v>
      </c>
      <c r="E262" s="375">
        <v>101160008</v>
      </c>
      <c r="F262" s="272" t="s">
        <v>246</v>
      </c>
      <c r="G262" s="263" t="s">
        <v>1443</v>
      </c>
      <c r="H262" s="263" t="s">
        <v>1480</v>
      </c>
      <c r="I262" s="376" t="s">
        <v>1443</v>
      </c>
      <c r="J262" s="41" t="s">
        <v>1676</v>
      </c>
      <c r="K262" s="374" t="s">
        <v>1677</v>
      </c>
      <c r="L262" s="374" t="s">
        <v>1678</v>
      </c>
      <c r="M262" s="108" t="s">
        <v>847</v>
      </c>
      <c r="N262" s="377">
        <v>45404</v>
      </c>
      <c r="O262" s="378">
        <v>2024</v>
      </c>
      <c r="P262" s="378">
        <v>2027</v>
      </c>
      <c r="Q262" s="379">
        <v>556181.25</v>
      </c>
      <c r="R262" s="374"/>
      <c r="S262" s="374" t="s">
        <v>1679</v>
      </c>
      <c r="T262" s="380"/>
      <c r="U262" s="8" t="s">
        <v>12</v>
      </c>
      <c r="V262" s="8"/>
    </row>
    <row r="263" spans="1:22" s="9" customFormat="1" ht="50">
      <c r="A263" s="372" t="s">
        <v>1317</v>
      </c>
      <c r="B263" s="373" t="s">
        <v>1673</v>
      </c>
      <c r="C263" s="108" t="s">
        <v>1680</v>
      </c>
      <c r="D263" s="374" t="s">
        <v>1675</v>
      </c>
      <c r="E263" s="375">
        <v>101046203</v>
      </c>
      <c r="F263" s="272" t="s">
        <v>246</v>
      </c>
      <c r="G263" s="263" t="s">
        <v>1443</v>
      </c>
      <c r="H263" s="263" t="s">
        <v>1480</v>
      </c>
      <c r="I263" s="376" t="s">
        <v>1443</v>
      </c>
      <c r="J263" s="41" t="s">
        <v>1681</v>
      </c>
      <c r="K263" s="374" t="s">
        <v>1682</v>
      </c>
      <c r="L263" s="374" t="s">
        <v>1678</v>
      </c>
      <c r="M263" s="108" t="s">
        <v>847</v>
      </c>
      <c r="N263" s="377">
        <v>45345</v>
      </c>
      <c r="O263" s="378">
        <v>2024</v>
      </c>
      <c r="P263" s="378">
        <v>2024</v>
      </c>
      <c r="Q263" s="379">
        <v>57100</v>
      </c>
      <c r="R263" s="374"/>
      <c r="S263" s="374" t="s">
        <v>1683</v>
      </c>
      <c r="T263" s="380"/>
      <c r="U263" s="8" t="s">
        <v>12</v>
      </c>
      <c r="V263" s="8"/>
    </row>
    <row r="264" spans="1:22" s="9" customFormat="1" ht="100.5" thickBot="1">
      <c r="A264" s="372" t="s">
        <v>1317</v>
      </c>
      <c r="B264" s="381" t="s">
        <v>1673</v>
      </c>
      <c r="C264" s="382" t="s">
        <v>1684</v>
      </c>
      <c r="D264" s="383" t="s">
        <v>1685</v>
      </c>
      <c r="E264" s="384">
        <v>945478</v>
      </c>
      <c r="F264" s="272" t="s">
        <v>1322</v>
      </c>
      <c r="G264" s="385" t="s">
        <v>1352</v>
      </c>
      <c r="H264" s="385" t="s">
        <v>1518</v>
      </c>
      <c r="I264" s="376" t="s">
        <v>1137</v>
      </c>
      <c r="J264" s="286" t="s">
        <v>807</v>
      </c>
      <c r="K264" s="4" t="s">
        <v>1647</v>
      </c>
      <c r="L264" s="4" t="s">
        <v>1408</v>
      </c>
      <c r="M264" s="108" t="s">
        <v>847</v>
      </c>
      <c r="N264" s="377">
        <v>44798</v>
      </c>
      <c r="O264" s="378">
        <v>2022</v>
      </c>
      <c r="P264" s="378">
        <v>2025</v>
      </c>
      <c r="Q264" s="379">
        <v>8220</v>
      </c>
      <c r="R264" s="374"/>
      <c r="S264" s="374" t="s">
        <v>1686</v>
      </c>
      <c r="T264" s="380"/>
      <c r="U264" s="8" t="s">
        <v>12</v>
      </c>
      <c r="V264" s="8"/>
    </row>
    <row r="265" spans="1:22" s="9" customFormat="1" ht="288" thickBot="1">
      <c r="A265" s="1" t="s">
        <v>1687</v>
      </c>
      <c r="B265" s="2" t="s">
        <v>1688</v>
      </c>
      <c r="C265" s="4" t="s">
        <v>1689</v>
      </c>
      <c r="D265" s="4" t="s">
        <v>1690</v>
      </c>
      <c r="E265" s="386" t="s">
        <v>1691</v>
      </c>
      <c r="F265" s="48" t="s">
        <v>446</v>
      </c>
      <c r="G265" s="48" t="s">
        <v>536</v>
      </c>
      <c r="H265" s="48" t="s">
        <v>537</v>
      </c>
      <c r="I265" s="284" t="s">
        <v>124</v>
      </c>
      <c r="J265" s="4" t="s">
        <v>1692</v>
      </c>
      <c r="K265" s="57" t="s">
        <v>1693</v>
      </c>
      <c r="L265" s="76" t="s">
        <v>11</v>
      </c>
      <c r="M265" s="4"/>
      <c r="N265" s="387">
        <v>43542</v>
      </c>
      <c r="O265" s="5">
        <v>2019</v>
      </c>
      <c r="P265" s="5">
        <v>2024</v>
      </c>
      <c r="Q265" s="6">
        <v>5808</v>
      </c>
      <c r="R265" s="4"/>
      <c r="S265" s="13" t="s">
        <v>1694</v>
      </c>
      <c r="T265" s="14"/>
      <c r="U265" s="8" t="s">
        <v>8</v>
      </c>
      <c r="V265" s="8"/>
    </row>
    <row r="266" spans="1:22" s="9" customFormat="1" ht="138" thickBot="1">
      <c r="A266" s="1" t="s">
        <v>1687</v>
      </c>
      <c r="B266" s="2" t="s">
        <v>1688</v>
      </c>
      <c r="C266" s="4" t="s">
        <v>1695</v>
      </c>
      <c r="D266" s="4" t="s">
        <v>1696</v>
      </c>
      <c r="E266" s="386" t="s">
        <v>1697</v>
      </c>
      <c r="F266" s="48" t="s">
        <v>246</v>
      </c>
      <c r="G266" s="48" t="s">
        <v>467</v>
      </c>
      <c r="H266" s="48" t="s">
        <v>1698</v>
      </c>
      <c r="I266" s="245" t="s">
        <v>467</v>
      </c>
      <c r="J266" s="4" t="s">
        <v>1699</v>
      </c>
      <c r="K266" s="57" t="s">
        <v>1693</v>
      </c>
      <c r="L266" s="4" t="s">
        <v>11</v>
      </c>
      <c r="M266" s="4"/>
      <c r="N266" s="10">
        <v>44169</v>
      </c>
      <c r="O266" s="5">
        <v>2020</v>
      </c>
      <c r="P266" s="5">
        <v>2024</v>
      </c>
      <c r="Q266" s="6">
        <v>4252</v>
      </c>
      <c r="R266" s="4"/>
      <c r="S266" s="4" t="s">
        <v>1700</v>
      </c>
      <c r="T266" s="14"/>
      <c r="U266" s="8" t="s">
        <v>12</v>
      </c>
      <c r="V266" s="8"/>
    </row>
    <row r="267" spans="1:22" s="9" customFormat="1" ht="409.6" thickBot="1">
      <c r="A267" s="1" t="s">
        <v>1687</v>
      </c>
      <c r="B267" s="2" t="s">
        <v>1688</v>
      </c>
      <c r="C267" s="4" t="s">
        <v>1701</v>
      </c>
      <c r="D267" s="4" t="s">
        <v>1702</v>
      </c>
      <c r="E267" s="386" t="s">
        <v>1703</v>
      </c>
      <c r="F267" s="48" t="s">
        <v>446</v>
      </c>
      <c r="G267" s="48" t="s">
        <v>536</v>
      </c>
      <c r="H267" s="48" t="s">
        <v>537</v>
      </c>
      <c r="I267" s="284" t="s">
        <v>124</v>
      </c>
      <c r="J267" s="388" t="s">
        <v>1704</v>
      </c>
      <c r="K267" s="57" t="s">
        <v>1693</v>
      </c>
      <c r="L267" s="57" t="s">
        <v>168</v>
      </c>
      <c r="M267" s="57">
        <v>30778867</v>
      </c>
      <c r="N267" s="10">
        <v>45545</v>
      </c>
      <c r="O267" s="5">
        <v>2024</v>
      </c>
      <c r="P267" s="5">
        <v>2027</v>
      </c>
      <c r="Q267" s="6">
        <v>160000</v>
      </c>
      <c r="R267" s="4"/>
      <c r="S267" s="13" t="s">
        <v>1705</v>
      </c>
      <c r="T267" s="14"/>
      <c r="U267" s="8" t="s">
        <v>8</v>
      </c>
      <c r="V267" s="8"/>
    </row>
    <row r="268" spans="1:22" s="9" customFormat="1" ht="188" thickBot="1">
      <c r="A268" s="1" t="s">
        <v>1687</v>
      </c>
      <c r="B268" s="2" t="s">
        <v>1706</v>
      </c>
      <c r="C268" s="4" t="s">
        <v>1707</v>
      </c>
      <c r="D268" s="4" t="s">
        <v>1708</v>
      </c>
      <c r="E268" s="389" t="s">
        <v>1709</v>
      </c>
      <c r="F268" s="48" t="s">
        <v>1322</v>
      </c>
      <c r="G268" s="48" t="s">
        <v>1137</v>
      </c>
      <c r="H268" s="48" t="s">
        <v>1710</v>
      </c>
      <c r="I268" s="12" t="s">
        <v>1137</v>
      </c>
      <c r="J268" s="4" t="s">
        <v>1711</v>
      </c>
      <c r="K268" s="57" t="s">
        <v>1693</v>
      </c>
      <c r="L268" s="4" t="s">
        <v>11</v>
      </c>
      <c r="M268" s="4"/>
      <c r="N268" s="10">
        <v>43895</v>
      </c>
      <c r="O268" s="5">
        <v>2020</v>
      </c>
      <c r="P268" s="5">
        <v>2024</v>
      </c>
      <c r="Q268" s="6">
        <v>6212</v>
      </c>
      <c r="R268" s="4" t="s">
        <v>1712</v>
      </c>
      <c r="S268" s="4" t="s">
        <v>1713</v>
      </c>
      <c r="T268" s="14"/>
      <c r="U268" s="8" t="s">
        <v>12</v>
      </c>
      <c r="V268" s="8"/>
    </row>
    <row r="269" spans="1:22" s="9" customFormat="1" ht="163" thickBot="1">
      <c r="A269" s="1" t="s">
        <v>1687</v>
      </c>
      <c r="B269" s="2" t="s">
        <v>1714</v>
      </c>
      <c r="C269" s="4" t="s">
        <v>1715</v>
      </c>
      <c r="D269" s="4" t="s">
        <v>1716</v>
      </c>
      <c r="E269" s="386" t="s">
        <v>1717</v>
      </c>
      <c r="F269" s="48" t="s">
        <v>197</v>
      </c>
      <c r="G269" s="48" t="s">
        <v>1718</v>
      </c>
      <c r="H269" s="48" t="s">
        <v>1719</v>
      </c>
      <c r="I269" s="12" t="s">
        <v>1720</v>
      </c>
      <c r="J269" s="4"/>
      <c r="K269" s="4" t="s">
        <v>1076</v>
      </c>
      <c r="L269" s="4" t="s">
        <v>168</v>
      </c>
      <c r="M269" s="4">
        <v>30778867</v>
      </c>
      <c r="N269" s="10">
        <v>44881</v>
      </c>
      <c r="O269" s="5">
        <v>2022</v>
      </c>
      <c r="P269" s="5">
        <v>2025</v>
      </c>
      <c r="Q269" s="6">
        <v>100000</v>
      </c>
      <c r="R269" s="4" t="s">
        <v>1721</v>
      </c>
      <c r="S269" s="4" t="s">
        <v>1722</v>
      </c>
      <c r="T269" s="14"/>
      <c r="U269" s="8" t="s">
        <v>12</v>
      </c>
      <c r="V269" s="8"/>
    </row>
    <row r="270" spans="1:22" s="9" customFormat="1" ht="409.6" thickBot="1">
      <c r="A270" s="1" t="s">
        <v>1687</v>
      </c>
      <c r="B270" s="2" t="s">
        <v>1714</v>
      </c>
      <c r="C270" s="57" t="s">
        <v>1723</v>
      </c>
      <c r="D270" s="4" t="s">
        <v>1724</v>
      </c>
      <c r="E270" s="386" t="s">
        <v>1725</v>
      </c>
      <c r="F270" s="48" t="s">
        <v>197</v>
      </c>
      <c r="G270" s="48" t="s">
        <v>1718</v>
      </c>
      <c r="H270" s="48" t="s">
        <v>1719</v>
      </c>
      <c r="I270" s="12" t="s">
        <v>1720</v>
      </c>
      <c r="J270" s="4"/>
      <c r="K270" s="4" t="s">
        <v>1076</v>
      </c>
      <c r="L270" s="4" t="s">
        <v>168</v>
      </c>
      <c r="M270" s="4">
        <v>30778867</v>
      </c>
      <c r="N270" s="10">
        <v>44813</v>
      </c>
      <c r="O270" s="5">
        <v>2022</v>
      </c>
      <c r="P270" s="5">
        <v>2025</v>
      </c>
      <c r="Q270" s="6">
        <v>100000</v>
      </c>
      <c r="R270" s="4" t="s">
        <v>1726</v>
      </c>
      <c r="S270" s="4" t="s">
        <v>1727</v>
      </c>
      <c r="T270" s="14"/>
      <c r="U270" s="8" t="s">
        <v>12</v>
      </c>
      <c r="V270" s="8"/>
    </row>
    <row r="271" spans="1:22" s="9" customFormat="1" ht="213" thickBot="1">
      <c r="A271" s="1" t="s">
        <v>1687</v>
      </c>
      <c r="B271" s="2" t="s">
        <v>1714</v>
      </c>
      <c r="C271" s="57" t="s">
        <v>1728</v>
      </c>
      <c r="D271" s="4" t="s">
        <v>1729</v>
      </c>
      <c r="E271" s="390" t="s">
        <v>1730</v>
      </c>
      <c r="F271" s="48" t="s">
        <v>47</v>
      </c>
      <c r="G271" s="48" t="s">
        <v>258</v>
      </c>
      <c r="H271" s="391" t="s">
        <v>1731</v>
      </c>
      <c r="I271" s="4" t="s">
        <v>258</v>
      </c>
      <c r="J271" s="4"/>
      <c r="K271" s="4" t="s">
        <v>384</v>
      </c>
      <c r="L271" s="4" t="s">
        <v>1732</v>
      </c>
      <c r="M271" s="5"/>
      <c r="N271" s="10">
        <v>45602</v>
      </c>
      <c r="O271" s="5">
        <v>2024</v>
      </c>
      <c r="P271" s="5">
        <v>2024</v>
      </c>
      <c r="Q271" s="6">
        <v>21234</v>
      </c>
      <c r="R271" s="4"/>
      <c r="S271" s="11" t="s">
        <v>1733</v>
      </c>
      <c r="T271" s="14" t="s">
        <v>1734</v>
      </c>
      <c r="U271" s="8" t="s">
        <v>12</v>
      </c>
      <c r="V271" s="8"/>
    </row>
    <row r="272" spans="1:22" s="9" customFormat="1" ht="199.9" customHeight="1" thickBot="1">
      <c r="A272" s="1" t="s">
        <v>1735</v>
      </c>
      <c r="B272" s="392" t="s">
        <v>1736</v>
      </c>
      <c r="C272" s="3" t="s">
        <v>1737</v>
      </c>
      <c r="D272" s="4" t="s">
        <v>1738</v>
      </c>
      <c r="E272" s="3">
        <v>101060920</v>
      </c>
      <c r="F272" s="393" t="s">
        <v>47</v>
      </c>
      <c r="G272" s="393" t="s">
        <v>48</v>
      </c>
      <c r="H272" s="393" t="s">
        <v>1739</v>
      </c>
      <c r="I272" s="394" t="s">
        <v>50</v>
      </c>
      <c r="J272" s="395" t="s">
        <v>1107</v>
      </c>
      <c r="K272" s="396" t="s">
        <v>1740</v>
      </c>
      <c r="L272" s="3" t="s">
        <v>524</v>
      </c>
      <c r="M272" s="3" t="s">
        <v>847</v>
      </c>
      <c r="N272" s="49">
        <v>44705</v>
      </c>
      <c r="O272" s="397">
        <v>2022</v>
      </c>
      <c r="P272" s="397">
        <v>2025</v>
      </c>
      <c r="Q272" s="398">
        <v>10259</v>
      </c>
      <c r="R272" s="4"/>
      <c r="S272" s="4" t="s">
        <v>1741</v>
      </c>
      <c r="T272" s="14"/>
      <c r="U272" s="8" t="s">
        <v>8</v>
      </c>
      <c r="V272" s="8"/>
    </row>
    <row r="273" spans="1:22" s="9" customFormat="1" ht="190.9" customHeight="1" thickBot="1">
      <c r="A273" s="1" t="s">
        <v>1735</v>
      </c>
      <c r="B273" s="392" t="s">
        <v>1736</v>
      </c>
      <c r="C273" s="3" t="s">
        <v>1742</v>
      </c>
      <c r="D273" s="4" t="s">
        <v>1738</v>
      </c>
      <c r="E273" s="3">
        <v>900009</v>
      </c>
      <c r="F273" s="393" t="s">
        <v>47</v>
      </c>
      <c r="G273" s="393" t="s">
        <v>48</v>
      </c>
      <c r="H273" s="393" t="s">
        <v>49</v>
      </c>
      <c r="I273" s="394" t="s">
        <v>50</v>
      </c>
      <c r="J273" s="399" t="s">
        <v>1743</v>
      </c>
      <c r="K273" s="3" t="s">
        <v>1744</v>
      </c>
      <c r="L273" s="3" t="s">
        <v>252</v>
      </c>
      <c r="M273" s="3" t="s">
        <v>847</v>
      </c>
      <c r="N273" s="49">
        <v>44208</v>
      </c>
      <c r="O273" s="397">
        <v>2020</v>
      </c>
      <c r="P273" s="397">
        <v>2025</v>
      </c>
      <c r="Q273" s="398">
        <v>8518</v>
      </c>
      <c r="R273" s="4"/>
      <c r="S273" s="4" t="s">
        <v>1745</v>
      </c>
      <c r="T273" s="14"/>
      <c r="U273" s="8" t="s">
        <v>12</v>
      </c>
      <c r="V273" s="8"/>
    </row>
    <row r="274" spans="1:22" s="9" customFormat="1" ht="280.14999999999998" customHeight="1" thickBot="1">
      <c r="A274" s="1" t="s">
        <v>1735</v>
      </c>
      <c r="B274" s="392" t="s">
        <v>1736</v>
      </c>
      <c r="C274" s="3" t="s">
        <v>1746</v>
      </c>
      <c r="D274" s="4" t="s">
        <v>1747</v>
      </c>
      <c r="E274" s="3" t="s">
        <v>1748</v>
      </c>
      <c r="F274" s="393" t="s">
        <v>47</v>
      </c>
      <c r="G274" s="393" t="s">
        <v>48</v>
      </c>
      <c r="H274" s="393" t="s">
        <v>105</v>
      </c>
      <c r="I274" s="394" t="s">
        <v>50</v>
      </c>
      <c r="J274" s="395" t="s">
        <v>1749</v>
      </c>
      <c r="K274" s="3" t="s">
        <v>167</v>
      </c>
      <c r="L274" s="3" t="s">
        <v>168</v>
      </c>
      <c r="M274" s="3">
        <v>30778867</v>
      </c>
      <c r="N274" s="49">
        <v>44655</v>
      </c>
      <c r="O274" s="400">
        <v>2022</v>
      </c>
      <c r="P274" s="400">
        <v>2024</v>
      </c>
      <c r="Q274" s="398">
        <v>24882</v>
      </c>
      <c r="R274" s="4" t="s">
        <v>1750</v>
      </c>
      <c r="S274" s="4" t="s">
        <v>1751</v>
      </c>
      <c r="T274" s="14" t="s">
        <v>1752</v>
      </c>
      <c r="U274" s="8" t="s">
        <v>12</v>
      </c>
      <c r="V274" s="8"/>
    </row>
    <row r="275" spans="1:22" s="9" customFormat="1" ht="222" customHeight="1" thickBot="1">
      <c r="A275" s="1" t="s">
        <v>1735</v>
      </c>
      <c r="B275" s="392" t="s">
        <v>1736</v>
      </c>
      <c r="C275" s="29" t="s">
        <v>1753</v>
      </c>
      <c r="D275" s="401" t="s">
        <v>1754</v>
      </c>
      <c r="E275" s="29" t="s">
        <v>110</v>
      </c>
      <c r="F275" s="393" t="s">
        <v>47</v>
      </c>
      <c r="G275" s="393" t="s">
        <v>48</v>
      </c>
      <c r="H275" s="393" t="s">
        <v>49</v>
      </c>
      <c r="I275" s="394" t="s">
        <v>50</v>
      </c>
      <c r="J275" s="399"/>
      <c r="K275" s="3" t="s">
        <v>167</v>
      </c>
      <c r="L275" s="3" t="s">
        <v>11</v>
      </c>
      <c r="M275" s="29" t="s">
        <v>847</v>
      </c>
      <c r="N275" s="402">
        <v>44910</v>
      </c>
      <c r="O275" s="33">
        <v>2022</v>
      </c>
      <c r="P275" s="33">
        <v>2025</v>
      </c>
      <c r="Q275" s="398">
        <v>19392</v>
      </c>
      <c r="R275" s="4"/>
      <c r="S275" s="4" t="s">
        <v>1755</v>
      </c>
      <c r="T275" s="14" t="s">
        <v>1756</v>
      </c>
      <c r="U275" s="8" t="s">
        <v>12</v>
      </c>
      <c r="V275" s="8"/>
    </row>
    <row r="276" spans="1:22" s="9" customFormat="1" ht="233.5" customHeight="1" thickBot="1">
      <c r="A276" s="1" t="s">
        <v>1735</v>
      </c>
      <c r="B276" s="392" t="s">
        <v>1736</v>
      </c>
      <c r="C276" s="3" t="s">
        <v>1757</v>
      </c>
      <c r="D276" s="4" t="s">
        <v>1758</v>
      </c>
      <c r="E276" s="3">
        <v>101132584</v>
      </c>
      <c r="F276" s="393" t="s">
        <v>47</v>
      </c>
      <c r="G276" s="393" t="s">
        <v>1014</v>
      </c>
      <c r="H276" s="393" t="s">
        <v>1014</v>
      </c>
      <c r="I276" s="394" t="s">
        <v>50</v>
      </c>
      <c r="J276" s="395" t="s">
        <v>1107</v>
      </c>
      <c r="K276" s="3" t="s">
        <v>1759</v>
      </c>
      <c r="L276" s="3" t="s">
        <v>252</v>
      </c>
      <c r="M276" s="3" t="s">
        <v>847</v>
      </c>
      <c r="N276" s="49">
        <v>45236</v>
      </c>
      <c r="O276" s="400">
        <v>2024</v>
      </c>
      <c r="P276" s="400">
        <v>2027</v>
      </c>
      <c r="Q276" s="398">
        <v>93437.5</v>
      </c>
      <c r="R276" s="4" t="s">
        <v>1760</v>
      </c>
      <c r="S276" s="4" t="s">
        <v>1761</v>
      </c>
      <c r="T276" s="14"/>
      <c r="U276" s="8" t="s">
        <v>12</v>
      </c>
      <c r="V276" s="8"/>
    </row>
    <row r="277" spans="1:22" s="9" customFormat="1" ht="252" customHeight="1" thickBot="1">
      <c r="A277" s="1" t="s">
        <v>1735</v>
      </c>
      <c r="B277" s="392" t="s">
        <v>1762</v>
      </c>
      <c r="C277" s="3" t="s">
        <v>1757</v>
      </c>
      <c r="D277" s="4" t="s">
        <v>1758</v>
      </c>
      <c r="E277" s="3">
        <v>101132584</v>
      </c>
      <c r="F277" s="393" t="s">
        <v>47</v>
      </c>
      <c r="G277" s="393" t="s">
        <v>1014</v>
      </c>
      <c r="H277" s="393" t="s">
        <v>1014</v>
      </c>
      <c r="I277" s="394" t="s">
        <v>50</v>
      </c>
      <c r="J277" s="395" t="s">
        <v>1107</v>
      </c>
      <c r="K277" s="3" t="s">
        <v>1759</v>
      </c>
      <c r="L277" s="3" t="s">
        <v>252</v>
      </c>
      <c r="M277" s="3" t="s">
        <v>847</v>
      </c>
      <c r="N277" s="49">
        <v>45236</v>
      </c>
      <c r="O277" s="400">
        <v>2024</v>
      </c>
      <c r="P277" s="400">
        <v>2027</v>
      </c>
      <c r="Q277" s="398">
        <v>50312.5</v>
      </c>
      <c r="R277" s="4" t="s">
        <v>1763</v>
      </c>
      <c r="S277" s="4" t="s">
        <v>1761</v>
      </c>
      <c r="T277" s="14"/>
      <c r="U277" s="8" t="s">
        <v>12</v>
      </c>
      <c r="V277" s="8"/>
    </row>
    <row r="278" spans="1:22" s="9" customFormat="1" ht="222" customHeight="1" thickBot="1">
      <c r="A278" s="1" t="s">
        <v>1735</v>
      </c>
      <c r="B278" s="392" t="s">
        <v>1736</v>
      </c>
      <c r="C278" s="29" t="s">
        <v>1764</v>
      </c>
      <c r="D278" s="4" t="s">
        <v>1765</v>
      </c>
      <c r="E278" s="29">
        <v>22230227</v>
      </c>
      <c r="F278" s="393" t="s">
        <v>47</v>
      </c>
      <c r="G278" s="393" t="s">
        <v>48</v>
      </c>
      <c r="H278" s="393" t="s">
        <v>132</v>
      </c>
      <c r="I278" s="394" t="s">
        <v>50</v>
      </c>
      <c r="J278" s="4" t="s">
        <v>1766</v>
      </c>
      <c r="K278" s="29" t="s">
        <v>1767</v>
      </c>
      <c r="L278" s="29" t="s">
        <v>1768</v>
      </c>
      <c r="M278" s="29">
        <v>36060356</v>
      </c>
      <c r="N278" s="402">
        <v>44937</v>
      </c>
      <c r="O278" s="33">
        <v>2023</v>
      </c>
      <c r="P278" s="33">
        <v>2024</v>
      </c>
      <c r="Q278" s="112">
        <v>3303</v>
      </c>
      <c r="R278" s="4"/>
      <c r="S278" s="47" t="s">
        <v>1769</v>
      </c>
      <c r="T278" s="14"/>
      <c r="U278" s="8" t="s">
        <v>12</v>
      </c>
      <c r="V278" s="8"/>
    </row>
    <row r="279" spans="1:22" s="9" customFormat="1" ht="241.9" customHeight="1" thickBot="1">
      <c r="A279" s="1" t="s">
        <v>1735</v>
      </c>
      <c r="B279" s="392" t="s">
        <v>1762</v>
      </c>
      <c r="C279" s="3" t="s">
        <v>1770</v>
      </c>
      <c r="D279" s="4" t="s">
        <v>1771</v>
      </c>
      <c r="E279" s="3">
        <v>101058093</v>
      </c>
      <c r="F279" s="393" t="s">
        <v>47</v>
      </c>
      <c r="G279" s="393" t="s">
        <v>1014</v>
      </c>
      <c r="H279" s="393" t="s">
        <v>1014</v>
      </c>
      <c r="I279" s="394" t="s">
        <v>1361</v>
      </c>
      <c r="J279" s="395" t="s">
        <v>1107</v>
      </c>
      <c r="K279" s="3" t="s">
        <v>1772</v>
      </c>
      <c r="L279" s="3" t="s">
        <v>252</v>
      </c>
      <c r="M279" s="3" t="s">
        <v>847</v>
      </c>
      <c r="N279" s="49">
        <v>44694</v>
      </c>
      <c r="O279" s="4">
        <v>2022</v>
      </c>
      <c r="P279" s="4">
        <v>2025</v>
      </c>
      <c r="Q279" s="398">
        <v>5593</v>
      </c>
      <c r="R279" s="4" t="s">
        <v>1773</v>
      </c>
      <c r="S279" s="47" t="s">
        <v>1774</v>
      </c>
      <c r="T279" s="14"/>
      <c r="U279" s="8" t="s">
        <v>12</v>
      </c>
      <c r="V279" s="8"/>
    </row>
    <row r="280" spans="1:22" s="9" customFormat="1" ht="240" customHeight="1" thickBot="1">
      <c r="A280" s="1" t="s">
        <v>1735</v>
      </c>
      <c r="B280" s="403" t="s">
        <v>1762</v>
      </c>
      <c r="C280" s="275" t="s">
        <v>1775</v>
      </c>
      <c r="D280" s="276" t="s">
        <v>1776</v>
      </c>
      <c r="E280" s="275">
        <v>101060054</v>
      </c>
      <c r="F280" s="393" t="s">
        <v>47</v>
      </c>
      <c r="G280" s="393" t="s">
        <v>177</v>
      </c>
      <c r="H280" s="393" t="s">
        <v>1645</v>
      </c>
      <c r="I280" s="394" t="s">
        <v>1361</v>
      </c>
      <c r="J280" s="395" t="s">
        <v>1107</v>
      </c>
      <c r="K280" s="3" t="s">
        <v>1777</v>
      </c>
      <c r="L280" s="3" t="s">
        <v>252</v>
      </c>
      <c r="M280" s="3" t="s">
        <v>847</v>
      </c>
      <c r="N280" s="326">
        <v>44721</v>
      </c>
      <c r="O280" s="276">
        <v>2022</v>
      </c>
      <c r="P280" s="276">
        <v>2025</v>
      </c>
      <c r="Q280" s="404">
        <v>25699</v>
      </c>
      <c r="R280" s="276" t="s">
        <v>1778</v>
      </c>
      <c r="S280" s="405" t="s">
        <v>1779</v>
      </c>
      <c r="T280" s="14"/>
      <c r="U280" s="8" t="s">
        <v>12</v>
      </c>
      <c r="V280" s="8"/>
    </row>
    <row r="281" spans="1:22" s="9" customFormat="1" ht="165.65" customHeight="1" thickBot="1">
      <c r="A281" s="1" t="s">
        <v>1735</v>
      </c>
      <c r="B281" s="392" t="s">
        <v>1762</v>
      </c>
      <c r="C281" s="29" t="s">
        <v>1780</v>
      </c>
      <c r="D281" s="4" t="s">
        <v>1781</v>
      </c>
      <c r="E281" s="29" t="s">
        <v>1782</v>
      </c>
      <c r="F281" s="393" t="s">
        <v>197</v>
      </c>
      <c r="G281" s="393" t="s">
        <v>198</v>
      </c>
      <c r="H281" s="393" t="s">
        <v>1783</v>
      </c>
      <c r="I281" s="394" t="s">
        <v>200</v>
      </c>
      <c r="J281" s="395" t="s">
        <v>1749</v>
      </c>
      <c r="K281" s="3" t="s">
        <v>167</v>
      </c>
      <c r="L281" s="3" t="s">
        <v>168</v>
      </c>
      <c r="M281" s="29" t="s">
        <v>1784</v>
      </c>
      <c r="N281" s="402">
        <v>44531</v>
      </c>
      <c r="O281" s="33">
        <v>2021</v>
      </c>
      <c r="P281" s="33">
        <v>2023</v>
      </c>
      <c r="Q281" s="398">
        <v>26985</v>
      </c>
      <c r="R281" s="4" t="s">
        <v>88</v>
      </c>
      <c r="S281" s="4" t="s">
        <v>1785</v>
      </c>
      <c r="T281" s="14"/>
      <c r="U281" s="8" t="s">
        <v>12</v>
      </c>
      <c r="V281" s="8"/>
    </row>
    <row r="282" spans="1:22" s="9" customFormat="1" ht="157.9" customHeight="1" thickBot="1">
      <c r="A282" s="1" t="s">
        <v>1735</v>
      </c>
      <c r="B282" s="406" t="s">
        <v>1762</v>
      </c>
      <c r="C282" s="407" t="s">
        <v>1786</v>
      </c>
      <c r="D282" s="408" t="s">
        <v>1787</v>
      </c>
      <c r="E282" s="409">
        <v>101100660</v>
      </c>
      <c r="F282" s="393" t="s">
        <v>246</v>
      </c>
      <c r="G282" s="393" t="s">
        <v>879</v>
      </c>
      <c r="H282" s="393" t="s">
        <v>1788</v>
      </c>
      <c r="I282" s="394" t="s">
        <v>124</v>
      </c>
      <c r="J282" s="410" t="s">
        <v>1789</v>
      </c>
      <c r="K282" s="407" t="s">
        <v>1790</v>
      </c>
      <c r="L282" s="407" t="s">
        <v>1791</v>
      </c>
      <c r="M282" s="407" t="s">
        <v>847</v>
      </c>
      <c r="N282" s="411">
        <v>44908</v>
      </c>
      <c r="O282" s="408">
        <v>2023</v>
      </c>
      <c r="P282" s="408">
        <v>2025</v>
      </c>
      <c r="Q282" s="412">
        <v>9135</v>
      </c>
      <c r="R282" s="408" t="s">
        <v>1792</v>
      </c>
      <c r="S282" s="4" t="s">
        <v>1793</v>
      </c>
      <c r="T282" s="14" t="s">
        <v>1794</v>
      </c>
      <c r="U282" s="8" t="s">
        <v>12</v>
      </c>
      <c r="V282" s="8"/>
    </row>
    <row r="283" spans="1:22" s="9" customFormat="1" ht="287.5" customHeight="1" thickBot="1">
      <c r="A283" s="1" t="s">
        <v>1735</v>
      </c>
      <c r="B283" s="227" t="s">
        <v>1795</v>
      </c>
      <c r="C283" s="4" t="s">
        <v>1796</v>
      </c>
      <c r="D283" s="4" t="s">
        <v>1797</v>
      </c>
      <c r="E283" s="3" t="s">
        <v>1798</v>
      </c>
      <c r="F283" s="393" t="s">
        <v>47</v>
      </c>
      <c r="G283" s="393" t="s">
        <v>258</v>
      </c>
      <c r="H283" s="393" t="s">
        <v>1190</v>
      </c>
      <c r="I283" s="178" t="s">
        <v>258</v>
      </c>
      <c r="J283" s="413" t="s">
        <v>1799</v>
      </c>
      <c r="K283" s="4" t="s">
        <v>634</v>
      </c>
      <c r="L283" s="4" t="s">
        <v>11</v>
      </c>
      <c r="M283" s="3" t="s">
        <v>847</v>
      </c>
      <c r="N283" s="49">
        <v>44599</v>
      </c>
      <c r="O283" s="4">
        <v>2022</v>
      </c>
      <c r="P283" s="4">
        <v>2024</v>
      </c>
      <c r="Q283" s="414">
        <v>12540</v>
      </c>
      <c r="R283" s="4" t="s">
        <v>1800</v>
      </c>
      <c r="S283" s="3" t="s">
        <v>1801</v>
      </c>
      <c r="T283" s="174" t="s">
        <v>1802</v>
      </c>
      <c r="U283" s="8" t="s">
        <v>12</v>
      </c>
      <c r="V283" s="8"/>
    </row>
    <row r="284" spans="1:22" s="9" customFormat="1" ht="203.5" customHeight="1" thickBot="1">
      <c r="A284" s="1" t="s">
        <v>1735</v>
      </c>
      <c r="B284" s="227" t="s">
        <v>1795</v>
      </c>
      <c r="C284" s="29" t="s">
        <v>1803</v>
      </c>
      <c r="D284" s="4" t="s">
        <v>1804</v>
      </c>
      <c r="E284" s="29" t="s">
        <v>1805</v>
      </c>
      <c r="F284" s="393" t="s">
        <v>47</v>
      </c>
      <c r="G284" s="393" t="s">
        <v>258</v>
      </c>
      <c r="H284" s="393" t="s">
        <v>1190</v>
      </c>
      <c r="I284" s="394" t="s">
        <v>258</v>
      </c>
      <c r="J284" s="399" t="s">
        <v>1799</v>
      </c>
      <c r="K284" s="3" t="s">
        <v>634</v>
      </c>
      <c r="L284" s="3" t="s">
        <v>11</v>
      </c>
      <c r="M284" s="3" t="s">
        <v>847</v>
      </c>
      <c r="N284" s="49">
        <v>45237</v>
      </c>
      <c r="O284" s="33">
        <v>2023</v>
      </c>
      <c r="P284" s="33">
        <v>2026</v>
      </c>
      <c r="Q284" s="112">
        <v>11779</v>
      </c>
      <c r="R284" s="33" t="s">
        <v>1806</v>
      </c>
      <c r="S284" s="415" t="s">
        <v>1807</v>
      </c>
      <c r="T284" s="14" t="s">
        <v>1808</v>
      </c>
      <c r="U284" s="8" t="s">
        <v>12</v>
      </c>
      <c r="V284" s="8"/>
    </row>
    <row r="285" spans="1:22" s="9" customFormat="1" ht="231" customHeight="1" thickBot="1">
      <c r="A285" s="1" t="s">
        <v>1735</v>
      </c>
      <c r="B285" s="392" t="s">
        <v>1809</v>
      </c>
      <c r="C285" s="3" t="s">
        <v>1810</v>
      </c>
      <c r="D285" s="4" t="s">
        <v>1811</v>
      </c>
      <c r="E285" s="3" t="s">
        <v>1812</v>
      </c>
      <c r="F285" s="393" t="s">
        <v>47</v>
      </c>
      <c r="G285" s="393" t="s">
        <v>1373</v>
      </c>
      <c r="H285" s="393" t="s">
        <v>1636</v>
      </c>
      <c r="I285" s="394" t="s">
        <v>1373</v>
      </c>
      <c r="J285" s="416" t="s">
        <v>1813</v>
      </c>
      <c r="K285" s="3" t="s">
        <v>634</v>
      </c>
      <c r="L285" s="396" t="s">
        <v>11</v>
      </c>
      <c r="M285" s="3" t="s">
        <v>847</v>
      </c>
      <c r="N285" s="49">
        <v>44207</v>
      </c>
      <c r="O285" s="397">
        <v>2020</v>
      </c>
      <c r="P285" s="397">
        <v>2023</v>
      </c>
      <c r="Q285" s="398">
        <v>7440</v>
      </c>
      <c r="R285" s="271" t="s">
        <v>1814</v>
      </c>
      <c r="S285" s="4" t="s">
        <v>1815</v>
      </c>
      <c r="T285" s="14" t="s">
        <v>1816</v>
      </c>
      <c r="U285" s="8" t="s">
        <v>12</v>
      </c>
      <c r="V285" s="8"/>
    </row>
    <row r="286" spans="1:22" s="9" customFormat="1" ht="126" customHeight="1" thickBot="1">
      <c r="A286" s="1" t="s">
        <v>1735</v>
      </c>
      <c r="B286" s="392" t="s">
        <v>1817</v>
      </c>
      <c r="C286" s="3" t="s">
        <v>1818</v>
      </c>
      <c r="D286" s="14" t="s">
        <v>1819</v>
      </c>
      <c r="E286" s="3" t="s">
        <v>1820</v>
      </c>
      <c r="F286" s="393" t="s">
        <v>47</v>
      </c>
      <c r="G286" s="393" t="s">
        <v>177</v>
      </c>
      <c r="H286" s="393" t="s">
        <v>178</v>
      </c>
      <c r="I286" s="394" t="s">
        <v>178</v>
      </c>
      <c r="J286" s="395"/>
      <c r="K286" s="3" t="s">
        <v>1821</v>
      </c>
      <c r="L286" s="3" t="s">
        <v>11</v>
      </c>
      <c r="M286" s="3" t="s">
        <v>847</v>
      </c>
      <c r="N286" s="49">
        <v>44673</v>
      </c>
      <c r="O286" s="397">
        <v>2022</v>
      </c>
      <c r="P286" s="397">
        <v>2024</v>
      </c>
      <c r="Q286" s="398">
        <v>10776</v>
      </c>
      <c r="R286" s="4"/>
      <c r="S286" s="4" t="s">
        <v>1822</v>
      </c>
      <c r="T286" s="14"/>
      <c r="U286" s="8" t="s">
        <v>12</v>
      </c>
      <c r="V286" s="8"/>
    </row>
    <row r="287" spans="1:22" s="9" customFormat="1" ht="98.5" thickBot="1">
      <c r="A287" s="417" t="s">
        <v>1823</v>
      </c>
      <c r="B287" s="418" t="s">
        <v>1824</v>
      </c>
      <c r="C287" s="419" t="s">
        <v>1825</v>
      </c>
      <c r="D287" s="420" t="s">
        <v>1826</v>
      </c>
      <c r="E287" s="421" t="s">
        <v>1827</v>
      </c>
      <c r="F287" s="422" t="s">
        <v>47</v>
      </c>
      <c r="G287" s="423" t="s">
        <v>1014</v>
      </c>
      <c r="H287" s="423" t="s">
        <v>1014</v>
      </c>
      <c r="I287" s="424" t="s">
        <v>459</v>
      </c>
      <c r="J287" s="425" t="s">
        <v>1828</v>
      </c>
      <c r="K287" s="426" t="s">
        <v>1829</v>
      </c>
      <c r="L287" s="426" t="s">
        <v>802</v>
      </c>
      <c r="M287" s="426" t="s">
        <v>1830</v>
      </c>
      <c r="N287" s="427">
        <v>45126</v>
      </c>
      <c r="O287" s="426">
        <v>2023</v>
      </c>
      <c r="P287" s="426">
        <v>2026</v>
      </c>
      <c r="Q287" s="428">
        <v>32700</v>
      </c>
      <c r="R287" s="426"/>
      <c r="S287" s="426" t="s">
        <v>1831</v>
      </c>
      <c r="T287" s="429"/>
      <c r="U287" s="8" t="s">
        <v>12</v>
      </c>
      <c r="V287" s="8"/>
    </row>
    <row r="288" spans="1:22" s="9" customFormat="1" ht="409.6" thickBot="1">
      <c r="A288" s="417" t="s">
        <v>1823</v>
      </c>
      <c r="B288" s="418" t="s">
        <v>1824</v>
      </c>
      <c r="C288" s="419" t="s">
        <v>1832</v>
      </c>
      <c r="D288" s="420" t="s">
        <v>1826</v>
      </c>
      <c r="E288" s="421" t="s">
        <v>1833</v>
      </c>
      <c r="F288" s="422" t="s">
        <v>47</v>
      </c>
      <c r="G288" s="423" t="s">
        <v>1014</v>
      </c>
      <c r="H288" s="423" t="s">
        <v>1014</v>
      </c>
      <c r="I288" s="424" t="s">
        <v>695</v>
      </c>
      <c r="J288" s="425" t="s">
        <v>1828</v>
      </c>
      <c r="K288" s="426" t="s">
        <v>1829</v>
      </c>
      <c r="L288" s="426" t="s">
        <v>802</v>
      </c>
      <c r="M288" s="426" t="s">
        <v>1830</v>
      </c>
      <c r="N288" s="427">
        <v>44384</v>
      </c>
      <c r="O288" s="426">
        <v>2021</v>
      </c>
      <c r="P288" s="426">
        <v>2024</v>
      </c>
      <c r="Q288" s="428">
        <v>12410</v>
      </c>
      <c r="R288" s="426"/>
      <c r="S288" s="426" t="s">
        <v>1834</v>
      </c>
      <c r="T288" s="429"/>
      <c r="U288" s="8" t="s">
        <v>12</v>
      </c>
      <c r="V288" s="8"/>
    </row>
    <row r="289" spans="1:22" s="9" customFormat="1" ht="56.5" thickBot="1">
      <c r="A289" s="417" t="s">
        <v>1823</v>
      </c>
      <c r="B289" s="418" t="s">
        <v>1824</v>
      </c>
      <c r="C289" s="419" t="s">
        <v>1835</v>
      </c>
      <c r="D289" s="420" t="s">
        <v>1836</v>
      </c>
      <c r="E289" s="421" t="s">
        <v>1837</v>
      </c>
      <c r="F289" s="422" t="s">
        <v>47</v>
      </c>
      <c r="G289" s="423" t="s">
        <v>1014</v>
      </c>
      <c r="H289" s="423" t="s">
        <v>1014</v>
      </c>
      <c r="I289" s="424" t="s">
        <v>695</v>
      </c>
      <c r="J289" s="425" t="s">
        <v>1828</v>
      </c>
      <c r="K289" s="426" t="s">
        <v>1829</v>
      </c>
      <c r="L289" s="426" t="s">
        <v>802</v>
      </c>
      <c r="M289" s="426" t="s">
        <v>1830</v>
      </c>
      <c r="N289" s="427">
        <v>44971</v>
      </c>
      <c r="O289" s="426">
        <v>2022</v>
      </c>
      <c r="P289" s="426">
        <v>2025</v>
      </c>
      <c r="Q289" s="428">
        <v>12527</v>
      </c>
      <c r="R289" s="426"/>
      <c r="S289" s="426" t="s">
        <v>1838</v>
      </c>
      <c r="T289" s="429"/>
      <c r="U289" s="8" t="s">
        <v>12</v>
      </c>
      <c r="V289" s="8"/>
    </row>
    <row r="290" spans="1:22" s="9" customFormat="1" ht="409.6" thickBot="1">
      <c r="A290" s="417" t="s">
        <v>1823</v>
      </c>
      <c r="B290" s="418" t="s">
        <v>1839</v>
      </c>
      <c r="C290" s="419" t="s">
        <v>1840</v>
      </c>
      <c r="D290" s="420" t="s">
        <v>1841</v>
      </c>
      <c r="E290" s="421">
        <v>101057029</v>
      </c>
      <c r="F290" s="422" t="s">
        <v>446</v>
      </c>
      <c r="G290" s="430" t="s">
        <v>536</v>
      </c>
      <c r="H290" s="430" t="s">
        <v>1842</v>
      </c>
      <c r="I290" s="424" t="s">
        <v>695</v>
      </c>
      <c r="J290" s="426" t="s">
        <v>1843</v>
      </c>
      <c r="K290" s="426" t="s">
        <v>1844</v>
      </c>
      <c r="L290" s="426" t="s">
        <v>461</v>
      </c>
      <c r="M290" s="426">
        <v>30778867</v>
      </c>
      <c r="N290" s="427">
        <v>45244</v>
      </c>
      <c r="O290" s="426">
        <v>2022</v>
      </c>
      <c r="P290" s="426">
        <v>2026</v>
      </c>
      <c r="Q290" s="428">
        <v>137785</v>
      </c>
      <c r="R290" s="426"/>
      <c r="S290" s="426" t="s">
        <v>1845</v>
      </c>
      <c r="T290" s="429"/>
      <c r="U290" s="8" t="s">
        <v>12</v>
      </c>
      <c r="V290" s="8"/>
    </row>
    <row r="291" spans="1:22" s="9" customFormat="1" ht="42.5" thickBot="1">
      <c r="A291" s="417" t="s">
        <v>1823</v>
      </c>
      <c r="B291" s="418" t="s">
        <v>1846</v>
      </c>
      <c r="C291" s="419" t="s">
        <v>1847</v>
      </c>
      <c r="D291" s="420" t="s">
        <v>1848</v>
      </c>
      <c r="E291" s="421" t="s">
        <v>1849</v>
      </c>
      <c r="F291" s="422" t="s">
        <v>446</v>
      </c>
      <c r="G291" s="430" t="s">
        <v>717</v>
      </c>
      <c r="H291" s="430" t="s">
        <v>717</v>
      </c>
      <c r="I291" s="424" t="s">
        <v>124</v>
      </c>
      <c r="J291" s="431" t="s">
        <v>1850</v>
      </c>
      <c r="K291" s="426" t="s">
        <v>583</v>
      </c>
      <c r="L291" s="426" t="s">
        <v>461</v>
      </c>
      <c r="M291" s="426">
        <v>30778867</v>
      </c>
      <c r="N291" s="427">
        <v>44228</v>
      </c>
      <c r="O291" s="426">
        <v>2019</v>
      </c>
      <c r="P291" s="426">
        <v>2022</v>
      </c>
      <c r="Q291" s="428">
        <v>16605</v>
      </c>
      <c r="R291" s="432" t="s">
        <v>1851</v>
      </c>
      <c r="S291" s="431" t="s">
        <v>1852</v>
      </c>
      <c r="T291" s="429"/>
      <c r="U291" s="8" t="s">
        <v>12</v>
      </c>
      <c r="V291" s="8"/>
    </row>
    <row r="292" spans="1:22" s="9" customFormat="1" ht="42.5" thickBot="1">
      <c r="A292" s="417" t="s">
        <v>1823</v>
      </c>
      <c r="B292" s="418" t="s">
        <v>1846</v>
      </c>
      <c r="C292" s="419" t="s">
        <v>1853</v>
      </c>
      <c r="D292" s="420" t="s">
        <v>1854</v>
      </c>
      <c r="E292" s="421">
        <v>101015492</v>
      </c>
      <c r="F292" s="422" t="s">
        <v>446</v>
      </c>
      <c r="G292" s="430" t="s">
        <v>717</v>
      </c>
      <c r="H292" s="430" t="s">
        <v>717</v>
      </c>
      <c r="I292" s="424" t="s">
        <v>124</v>
      </c>
      <c r="J292" s="431" t="s">
        <v>1855</v>
      </c>
      <c r="K292" s="426" t="s">
        <v>583</v>
      </c>
      <c r="L292" s="426" t="s">
        <v>461</v>
      </c>
      <c r="M292" s="426">
        <v>30778867</v>
      </c>
      <c r="N292" s="427">
        <v>44175</v>
      </c>
      <c r="O292" s="426">
        <v>2020</v>
      </c>
      <c r="P292" s="426">
        <v>2023</v>
      </c>
      <c r="Q292" s="428">
        <v>16317</v>
      </c>
      <c r="R292" s="432" t="s">
        <v>1856</v>
      </c>
      <c r="S292" s="431" t="s">
        <v>1857</v>
      </c>
      <c r="T292" s="429"/>
      <c r="U292" s="8" t="s">
        <v>12</v>
      </c>
      <c r="V292" s="8"/>
    </row>
    <row r="293" spans="1:22" s="9" customFormat="1" ht="56.5" thickBot="1">
      <c r="A293" s="417" t="s">
        <v>1823</v>
      </c>
      <c r="B293" s="418" t="s">
        <v>1846</v>
      </c>
      <c r="C293" s="419" t="s">
        <v>1858</v>
      </c>
      <c r="D293" s="420" t="s">
        <v>1859</v>
      </c>
      <c r="E293" s="421">
        <v>881825</v>
      </c>
      <c r="F293" s="422" t="s">
        <v>446</v>
      </c>
      <c r="G293" s="430" t="s">
        <v>717</v>
      </c>
      <c r="H293" s="430" t="s">
        <v>717</v>
      </c>
      <c r="I293" s="424" t="s">
        <v>124</v>
      </c>
      <c r="J293" s="433" t="s">
        <v>1860</v>
      </c>
      <c r="K293" s="426" t="s">
        <v>583</v>
      </c>
      <c r="L293" s="426" t="s">
        <v>461</v>
      </c>
      <c r="M293" s="426">
        <v>30778867</v>
      </c>
      <c r="N293" s="427">
        <v>43798</v>
      </c>
      <c r="O293" s="434">
        <v>2019</v>
      </c>
      <c r="P293" s="434">
        <v>2023</v>
      </c>
      <c r="Q293" s="428">
        <v>14234</v>
      </c>
      <c r="R293" s="432" t="s">
        <v>1856</v>
      </c>
      <c r="S293" s="431" t="s">
        <v>1861</v>
      </c>
      <c r="T293" s="429"/>
      <c r="U293" s="8" t="s">
        <v>12</v>
      </c>
      <c r="V293" s="8"/>
    </row>
    <row r="294" spans="1:22" s="9" customFormat="1" ht="126.5" thickBot="1">
      <c r="A294" s="417" t="s">
        <v>1823</v>
      </c>
      <c r="B294" s="418" t="s">
        <v>1846</v>
      </c>
      <c r="C294" s="419" t="s">
        <v>1862</v>
      </c>
      <c r="D294" s="420" t="s">
        <v>1854</v>
      </c>
      <c r="E294" s="421" t="s">
        <v>1863</v>
      </c>
      <c r="F294" s="422" t="s">
        <v>446</v>
      </c>
      <c r="G294" s="430" t="s">
        <v>717</v>
      </c>
      <c r="H294" s="430" t="s">
        <v>717</v>
      </c>
      <c r="I294" s="424" t="s">
        <v>124</v>
      </c>
      <c r="J294" s="426" t="s">
        <v>1864</v>
      </c>
      <c r="K294" s="426" t="s">
        <v>1865</v>
      </c>
      <c r="L294" s="426" t="s">
        <v>1865</v>
      </c>
      <c r="M294" s="426" t="s">
        <v>1830</v>
      </c>
      <c r="N294" s="427">
        <v>45006</v>
      </c>
      <c r="O294" s="426">
        <v>2023</v>
      </c>
      <c r="P294" s="426">
        <v>2026</v>
      </c>
      <c r="Q294" s="435">
        <v>72498</v>
      </c>
      <c r="R294" s="426" t="s">
        <v>1866</v>
      </c>
      <c r="S294" s="426" t="s">
        <v>1867</v>
      </c>
      <c r="T294" s="429"/>
      <c r="U294" s="8" t="s">
        <v>12</v>
      </c>
      <c r="V294" s="8"/>
    </row>
    <row r="295" spans="1:22" s="9" customFormat="1" ht="238.5" thickBot="1">
      <c r="A295" s="417" t="s">
        <v>1823</v>
      </c>
      <c r="B295" s="418" t="s">
        <v>1846</v>
      </c>
      <c r="C295" s="419" t="s">
        <v>1868</v>
      </c>
      <c r="D295" s="420" t="s">
        <v>1848</v>
      </c>
      <c r="E295" s="421">
        <v>101180278</v>
      </c>
      <c r="F295" s="422" t="s">
        <v>446</v>
      </c>
      <c r="G295" s="430" t="s">
        <v>717</v>
      </c>
      <c r="H295" s="430" t="s">
        <v>717</v>
      </c>
      <c r="I295" s="424" t="s">
        <v>124</v>
      </c>
      <c r="J295" s="426" t="s">
        <v>583</v>
      </c>
      <c r="K295" s="426" t="s">
        <v>583</v>
      </c>
      <c r="L295" s="426" t="s">
        <v>461</v>
      </c>
      <c r="M295" s="426">
        <v>30778867</v>
      </c>
      <c r="N295" s="427">
        <v>2024</v>
      </c>
      <c r="O295" s="426">
        <v>2024</v>
      </c>
      <c r="P295" s="426">
        <v>2026</v>
      </c>
      <c r="Q295" s="435">
        <v>60937</v>
      </c>
      <c r="R295" s="426" t="s">
        <v>1866</v>
      </c>
      <c r="S295" s="426" t="s">
        <v>1869</v>
      </c>
      <c r="T295" s="429"/>
      <c r="U295" s="8" t="s">
        <v>12</v>
      </c>
      <c r="V295" s="8"/>
    </row>
    <row r="296" spans="1:22" s="9" customFormat="1" ht="308.5" thickBot="1">
      <c r="A296" s="417" t="s">
        <v>1823</v>
      </c>
      <c r="B296" s="418" t="s">
        <v>1870</v>
      </c>
      <c r="C296" s="419" t="s">
        <v>1871</v>
      </c>
      <c r="D296" s="420" t="s">
        <v>1872</v>
      </c>
      <c r="E296" s="421">
        <v>101086250</v>
      </c>
      <c r="F296" s="422" t="s">
        <v>446</v>
      </c>
      <c r="G296" s="430" t="s">
        <v>536</v>
      </c>
      <c r="H296" s="430" t="s">
        <v>537</v>
      </c>
      <c r="I296" s="424" t="s">
        <v>124</v>
      </c>
      <c r="J296" s="425" t="s">
        <v>1873</v>
      </c>
      <c r="K296" s="426" t="s">
        <v>1521</v>
      </c>
      <c r="L296" s="426" t="s">
        <v>461</v>
      </c>
      <c r="M296" s="426" t="s">
        <v>1830</v>
      </c>
      <c r="N296" s="427">
        <v>44825</v>
      </c>
      <c r="O296" s="426">
        <v>2022</v>
      </c>
      <c r="P296" s="426">
        <v>2026</v>
      </c>
      <c r="Q296" s="428">
        <v>129809</v>
      </c>
      <c r="R296" s="426" t="s">
        <v>1874</v>
      </c>
      <c r="S296" s="426" t="s">
        <v>1875</v>
      </c>
      <c r="T296" s="429"/>
      <c r="U296" s="8" t="s">
        <v>12</v>
      </c>
      <c r="V296" s="8"/>
    </row>
    <row r="297" spans="1:22" s="9" customFormat="1" ht="70.5" thickBot="1">
      <c r="A297" s="417" t="s">
        <v>1823</v>
      </c>
      <c r="B297" s="418" t="s">
        <v>1876</v>
      </c>
      <c r="C297" s="419" t="s">
        <v>1877</v>
      </c>
      <c r="D297" s="420" t="s">
        <v>1878</v>
      </c>
      <c r="E297" s="421">
        <v>101169598</v>
      </c>
      <c r="F297" s="422" t="s">
        <v>446</v>
      </c>
      <c r="G297" s="430" t="s">
        <v>457</v>
      </c>
      <c r="H297" s="430" t="s">
        <v>1879</v>
      </c>
      <c r="I297" s="424" t="s">
        <v>459</v>
      </c>
      <c r="J297" s="426" t="s">
        <v>1880</v>
      </c>
      <c r="K297" s="426" t="s">
        <v>590</v>
      </c>
      <c r="L297" s="426" t="s">
        <v>461</v>
      </c>
      <c r="M297" s="426">
        <v>30778868</v>
      </c>
      <c r="N297" s="427">
        <v>45624</v>
      </c>
      <c r="O297" s="426">
        <v>2024</v>
      </c>
      <c r="P297" s="426">
        <v>2027</v>
      </c>
      <c r="Q297" s="428">
        <v>10000</v>
      </c>
      <c r="R297" s="426"/>
      <c r="S297" s="426" t="s">
        <v>1881</v>
      </c>
      <c r="T297" s="429"/>
      <c r="U297" s="8" t="s">
        <v>12</v>
      </c>
      <c r="V297" s="8"/>
    </row>
    <row r="298" spans="1:22" s="9" customFormat="1" ht="42.5" thickBot="1">
      <c r="A298" s="417" t="s">
        <v>1823</v>
      </c>
      <c r="B298" s="418" t="s">
        <v>1882</v>
      </c>
      <c r="C298" s="419" t="s">
        <v>1883</v>
      </c>
      <c r="D298" s="420" t="s">
        <v>1884</v>
      </c>
      <c r="E298" s="421" t="s">
        <v>1885</v>
      </c>
      <c r="F298" s="422" t="s">
        <v>446</v>
      </c>
      <c r="G298" s="430" t="s">
        <v>717</v>
      </c>
      <c r="H298" s="430" t="s">
        <v>717</v>
      </c>
      <c r="I298" s="424" t="s">
        <v>124</v>
      </c>
      <c r="J298" s="436" t="s">
        <v>1886</v>
      </c>
      <c r="K298" s="426" t="s">
        <v>437</v>
      </c>
      <c r="L298" s="426" t="s">
        <v>461</v>
      </c>
      <c r="M298" s="426">
        <v>30778867</v>
      </c>
      <c r="N298" s="427">
        <v>44684</v>
      </c>
      <c r="O298" s="426">
        <v>2022</v>
      </c>
      <c r="P298" s="426">
        <v>2023</v>
      </c>
      <c r="Q298" s="428">
        <v>36259</v>
      </c>
      <c r="R298" s="432" t="s">
        <v>1856</v>
      </c>
      <c r="S298" s="437" t="s">
        <v>1887</v>
      </c>
      <c r="T298" s="429"/>
      <c r="U298" s="8" t="s">
        <v>12</v>
      </c>
      <c r="V298" s="8"/>
    </row>
    <row r="299" spans="1:22" s="9" customFormat="1" ht="56.5" thickBot="1">
      <c r="A299" s="417" t="s">
        <v>1823</v>
      </c>
      <c r="B299" s="418" t="s">
        <v>1882</v>
      </c>
      <c r="C299" s="419" t="s">
        <v>1858</v>
      </c>
      <c r="D299" s="420" t="s">
        <v>1884</v>
      </c>
      <c r="E299" s="421">
        <v>881825</v>
      </c>
      <c r="F299" s="422" t="s">
        <v>446</v>
      </c>
      <c r="G299" s="430" t="s">
        <v>717</v>
      </c>
      <c r="H299" s="430" t="s">
        <v>717</v>
      </c>
      <c r="I299" s="424" t="s">
        <v>124</v>
      </c>
      <c r="J299" s="436" t="s">
        <v>1888</v>
      </c>
      <c r="K299" s="426" t="s">
        <v>583</v>
      </c>
      <c r="L299" s="426" t="s">
        <v>461</v>
      </c>
      <c r="M299" s="426">
        <v>30778867</v>
      </c>
      <c r="N299" s="427">
        <v>43798</v>
      </c>
      <c r="O299" s="434">
        <v>2019</v>
      </c>
      <c r="P299" s="434">
        <v>2022</v>
      </c>
      <c r="Q299" s="428">
        <v>10127</v>
      </c>
      <c r="R299" s="432" t="s">
        <v>1856</v>
      </c>
      <c r="S299" s="431" t="s">
        <v>1889</v>
      </c>
      <c r="T299" s="429"/>
      <c r="U299" s="8" t="s">
        <v>12</v>
      </c>
      <c r="V299" s="8"/>
    </row>
    <row r="300" spans="1:22" s="9" customFormat="1" ht="252.5" thickBot="1">
      <c r="A300" s="417" t="s">
        <v>1823</v>
      </c>
      <c r="B300" s="418" t="s">
        <v>1882</v>
      </c>
      <c r="C300" s="419" t="s">
        <v>1890</v>
      </c>
      <c r="D300" s="420" t="s">
        <v>1884</v>
      </c>
      <c r="E300" s="421">
        <v>101071330</v>
      </c>
      <c r="F300" s="422" t="s">
        <v>446</v>
      </c>
      <c r="G300" s="430" t="s">
        <v>717</v>
      </c>
      <c r="H300" s="430" t="s">
        <v>717</v>
      </c>
      <c r="I300" s="424" t="s">
        <v>124</v>
      </c>
      <c r="J300" s="426" t="s">
        <v>1891</v>
      </c>
      <c r="K300" s="426" t="s">
        <v>437</v>
      </c>
      <c r="L300" s="426" t="s">
        <v>461</v>
      </c>
      <c r="M300" s="426">
        <v>30778867</v>
      </c>
      <c r="N300" s="427">
        <v>44696</v>
      </c>
      <c r="O300" s="426">
        <v>2022</v>
      </c>
      <c r="P300" s="426">
        <v>2025</v>
      </c>
      <c r="Q300" s="428">
        <v>50431</v>
      </c>
      <c r="R300" s="426"/>
      <c r="S300" s="426" t="s">
        <v>1892</v>
      </c>
      <c r="T300" s="429"/>
      <c r="U300" s="8" t="s">
        <v>12</v>
      </c>
      <c r="V300" s="8"/>
    </row>
    <row r="301" spans="1:22" s="9" customFormat="1" ht="252.5" thickBot="1">
      <c r="A301" s="417" t="s">
        <v>1823</v>
      </c>
      <c r="B301" s="418" t="s">
        <v>1882</v>
      </c>
      <c r="C301" s="419" t="s">
        <v>1893</v>
      </c>
      <c r="D301" s="420" t="s">
        <v>1884</v>
      </c>
      <c r="E301" s="421">
        <v>101056927</v>
      </c>
      <c r="F301" s="422" t="s">
        <v>446</v>
      </c>
      <c r="G301" s="430" t="s">
        <v>717</v>
      </c>
      <c r="H301" s="430" t="s">
        <v>717</v>
      </c>
      <c r="I301" s="424" t="s">
        <v>124</v>
      </c>
      <c r="J301" s="425" t="s">
        <v>1894</v>
      </c>
      <c r="K301" s="426" t="s">
        <v>437</v>
      </c>
      <c r="L301" s="426" t="s">
        <v>461</v>
      </c>
      <c r="M301" s="426">
        <v>30778867</v>
      </c>
      <c r="N301" s="427">
        <v>44826</v>
      </c>
      <c r="O301" s="426">
        <v>2022</v>
      </c>
      <c r="P301" s="426">
        <v>2025</v>
      </c>
      <c r="Q301" s="428">
        <v>6102</v>
      </c>
      <c r="R301" s="426"/>
      <c r="S301" s="426" t="s">
        <v>1895</v>
      </c>
      <c r="T301" s="429"/>
      <c r="U301" s="8" t="s">
        <v>12</v>
      </c>
      <c r="V301" s="8"/>
    </row>
    <row r="302" spans="1:22" s="9" customFormat="1" ht="126.5" thickBot="1">
      <c r="A302" s="417" t="s">
        <v>1823</v>
      </c>
      <c r="B302" s="418" t="s">
        <v>1882</v>
      </c>
      <c r="C302" s="419" t="s">
        <v>1896</v>
      </c>
      <c r="D302" s="420" t="s">
        <v>1884</v>
      </c>
      <c r="E302" s="421">
        <v>101132580</v>
      </c>
      <c r="F302" s="422" t="s">
        <v>47</v>
      </c>
      <c r="G302" s="430" t="s">
        <v>177</v>
      </c>
      <c r="H302" s="430" t="s">
        <v>377</v>
      </c>
      <c r="I302" s="424" t="s">
        <v>459</v>
      </c>
      <c r="J302" s="425" t="s">
        <v>1897</v>
      </c>
      <c r="K302" s="426" t="s">
        <v>1844</v>
      </c>
      <c r="L302" s="426" t="s">
        <v>461</v>
      </c>
      <c r="M302" s="426">
        <v>30778867</v>
      </c>
      <c r="N302" s="427">
        <v>45225</v>
      </c>
      <c r="O302" s="426">
        <v>2024</v>
      </c>
      <c r="P302" s="426">
        <v>2027</v>
      </c>
      <c r="Q302" s="428">
        <v>104245</v>
      </c>
      <c r="R302" s="426"/>
      <c r="S302" s="426" t="s">
        <v>1898</v>
      </c>
      <c r="T302" s="429"/>
      <c r="U302" s="8" t="s">
        <v>12</v>
      </c>
      <c r="V302" s="8"/>
    </row>
    <row r="303" spans="1:22" s="9" customFormat="1" ht="70.5" thickBot="1">
      <c r="A303" s="417" t="s">
        <v>1823</v>
      </c>
      <c r="B303" s="418" t="s">
        <v>1882</v>
      </c>
      <c r="C303" s="419" t="s">
        <v>1899</v>
      </c>
      <c r="D303" s="420" t="s">
        <v>1900</v>
      </c>
      <c r="E303" s="421">
        <v>101147113</v>
      </c>
      <c r="F303" s="422" t="s">
        <v>446</v>
      </c>
      <c r="G303" s="430" t="s">
        <v>457</v>
      </c>
      <c r="H303" s="430" t="s">
        <v>1901</v>
      </c>
      <c r="I303" s="424" t="s">
        <v>430</v>
      </c>
      <c r="J303" s="425" t="s">
        <v>1902</v>
      </c>
      <c r="K303" s="426" t="s">
        <v>1844</v>
      </c>
      <c r="L303" s="426" t="s">
        <v>461</v>
      </c>
      <c r="M303" s="426">
        <v>30778867</v>
      </c>
      <c r="N303" s="427">
        <v>45405</v>
      </c>
      <c r="O303" s="426">
        <v>2024</v>
      </c>
      <c r="P303" s="426">
        <v>2028</v>
      </c>
      <c r="Q303" s="428">
        <v>192804</v>
      </c>
      <c r="R303" s="426"/>
      <c r="S303" s="426" t="s">
        <v>1903</v>
      </c>
      <c r="T303" s="429"/>
      <c r="U303" s="8" t="s">
        <v>12</v>
      </c>
      <c r="V303" s="8"/>
    </row>
    <row r="304" spans="1:22" s="9" customFormat="1" ht="84.5" thickBot="1">
      <c r="A304" s="417" t="s">
        <v>1823</v>
      </c>
      <c r="B304" s="418" t="s">
        <v>1882</v>
      </c>
      <c r="C304" s="419" t="s">
        <v>1904</v>
      </c>
      <c r="D304" s="420" t="s">
        <v>1884</v>
      </c>
      <c r="E304" s="421" t="s">
        <v>1905</v>
      </c>
      <c r="F304" s="422" t="s">
        <v>47</v>
      </c>
      <c r="G304" s="430" t="s">
        <v>177</v>
      </c>
      <c r="H304" s="430" t="s">
        <v>377</v>
      </c>
      <c r="I304" s="424" t="s">
        <v>50</v>
      </c>
      <c r="J304" s="425" t="s">
        <v>1906</v>
      </c>
      <c r="K304" s="426" t="s">
        <v>1844</v>
      </c>
      <c r="L304" s="426" t="s">
        <v>461</v>
      </c>
      <c r="M304" s="426">
        <v>30778867</v>
      </c>
      <c r="N304" s="427">
        <v>45149</v>
      </c>
      <c r="O304" s="426">
        <v>2022</v>
      </c>
      <c r="P304" s="426">
        <v>2028</v>
      </c>
      <c r="Q304" s="428">
        <v>36278</v>
      </c>
      <c r="R304" s="426" t="s">
        <v>1907</v>
      </c>
      <c r="S304" s="426" t="s">
        <v>1908</v>
      </c>
      <c r="T304" s="429"/>
      <c r="U304" s="8" t="s">
        <v>12</v>
      </c>
      <c r="V304" s="8"/>
    </row>
    <row r="305" spans="1:22" s="9" customFormat="1" ht="409.6" thickBot="1">
      <c r="A305" s="417" t="s">
        <v>1823</v>
      </c>
      <c r="B305" s="418" t="s">
        <v>1909</v>
      </c>
      <c r="C305" s="419" t="s">
        <v>1910</v>
      </c>
      <c r="D305" s="420" t="s">
        <v>1911</v>
      </c>
      <c r="E305" s="421" t="s">
        <v>1912</v>
      </c>
      <c r="F305" s="422" t="s">
        <v>446</v>
      </c>
      <c r="G305" s="438" t="s">
        <v>447</v>
      </c>
      <c r="H305" s="438" t="s">
        <v>1913</v>
      </c>
      <c r="I305" s="424" t="s">
        <v>430</v>
      </c>
      <c r="J305" s="426" t="s">
        <v>1914</v>
      </c>
      <c r="K305" s="426" t="s">
        <v>1126</v>
      </c>
      <c r="L305" s="426" t="s">
        <v>1915</v>
      </c>
      <c r="M305" s="426" t="s">
        <v>1830</v>
      </c>
      <c r="N305" s="427">
        <v>45000</v>
      </c>
      <c r="O305" s="426">
        <v>2023</v>
      </c>
      <c r="P305" s="426">
        <v>2026</v>
      </c>
      <c r="Q305" s="428">
        <v>520761</v>
      </c>
      <c r="R305" s="426"/>
      <c r="S305" s="426" t="s">
        <v>1916</v>
      </c>
      <c r="T305" s="429"/>
      <c r="U305" s="8" t="s">
        <v>12</v>
      </c>
      <c r="V305" s="8"/>
    </row>
    <row r="306" spans="1:22" s="9" customFormat="1" ht="252.5" thickBot="1">
      <c r="A306" s="417" t="s">
        <v>1823</v>
      </c>
      <c r="B306" s="418" t="s">
        <v>1917</v>
      </c>
      <c r="C306" s="419" t="s">
        <v>1918</v>
      </c>
      <c r="D306" s="420" t="s">
        <v>1919</v>
      </c>
      <c r="E306" s="421" t="s">
        <v>1920</v>
      </c>
      <c r="F306" s="422" t="s">
        <v>446</v>
      </c>
      <c r="G306" s="430" t="s">
        <v>565</v>
      </c>
      <c r="H306" s="430" t="s">
        <v>615</v>
      </c>
      <c r="I306" s="424" t="s">
        <v>567</v>
      </c>
      <c r="J306" s="425" t="s">
        <v>1921</v>
      </c>
      <c r="K306" s="426" t="s">
        <v>1922</v>
      </c>
      <c r="L306" s="426" t="s">
        <v>461</v>
      </c>
      <c r="M306" s="426">
        <v>30778867</v>
      </c>
      <c r="N306" s="427">
        <v>44862</v>
      </c>
      <c r="O306" s="426">
        <v>2022</v>
      </c>
      <c r="P306" s="426">
        <v>2024</v>
      </c>
      <c r="Q306" s="435">
        <v>18100</v>
      </c>
      <c r="R306" s="426" t="s">
        <v>1923</v>
      </c>
      <c r="S306" s="426" t="s">
        <v>1924</v>
      </c>
      <c r="T306" s="429"/>
      <c r="U306" s="8" t="s">
        <v>12</v>
      </c>
      <c r="V306" s="8"/>
    </row>
    <row r="307" spans="1:22" s="9" customFormat="1" ht="98.5" thickBot="1">
      <c r="A307" s="417" t="s">
        <v>1823</v>
      </c>
      <c r="B307" s="418" t="s">
        <v>1917</v>
      </c>
      <c r="C307" s="419" t="s">
        <v>1925</v>
      </c>
      <c r="D307" s="420" t="s">
        <v>1919</v>
      </c>
      <c r="E307" s="421" t="s">
        <v>1926</v>
      </c>
      <c r="F307" s="422" t="s">
        <v>446</v>
      </c>
      <c r="G307" s="430" t="s">
        <v>565</v>
      </c>
      <c r="H307" s="423" t="s">
        <v>615</v>
      </c>
      <c r="I307" s="424" t="s">
        <v>567</v>
      </c>
      <c r="J307" s="425" t="s">
        <v>1927</v>
      </c>
      <c r="K307" s="426" t="s">
        <v>1928</v>
      </c>
      <c r="L307" s="426" t="s">
        <v>1929</v>
      </c>
      <c r="M307" s="426">
        <v>31819494</v>
      </c>
      <c r="N307" s="427">
        <v>44916</v>
      </c>
      <c r="O307" s="426">
        <v>2023</v>
      </c>
      <c r="P307" s="426">
        <v>2024</v>
      </c>
      <c r="Q307" s="428">
        <v>12815</v>
      </c>
      <c r="R307" s="426" t="s">
        <v>1923</v>
      </c>
      <c r="S307" s="426" t="s">
        <v>1930</v>
      </c>
      <c r="T307" s="429"/>
      <c r="U307" s="8" t="s">
        <v>12</v>
      </c>
      <c r="V307" s="8"/>
    </row>
    <row r="308" spans="1:22" s="9" customFormat="1" ht="140.5" thickBot="1">
      <c r="A308" s="417" t="s">
        <v>1823</v>
      </c>
      <c r="B308" s="418" t="s">
        <v>1917</v>
      </c>
      <c r="C308" s="419" t="s">
        <v>1931</v>
      </c>
      <c r="D308" s="420" t="s">
        <v>1932</v>
      </c>
      <c r="E308" s="421" t="s">
        <v>1933</v>
      </c>
      <c r="F308" s="422" t="s">
        <v>446</v>
      </c>
      <c r="G308" s="430" t="s">
        <v>565</v>
      </c>
      <c r="H308" s="430" t="s">
        <v>1934</v>
      </c>
      <c r="I308" s="424" t="s">
        <v>567</v>
      </c>
      <c r="J308" s="439" t="s">
        <v>1935</v>
      </c>
      <c r="K308" s="426" t="s">
        <v>99</v>
      </c>
      <c r="L308" s="440" t="s">
        <v>1936</v>
      </c>
      <c r="M308" s="426" t="s">
        <v>1830</v>
      </c>
      <c r="N308" s="427">
        <v>45209</v>
      </c>
      <c r="O308" s="426">
        <v>2023</v>
      </c>
      <c r="P308" s="426">
        <v>2025</v>
      </c>
      <c r="Q308" s="428">
        <v>1600</v>
      </c>
      <c r="R308" s="426"/>
      <c r="S308" s="440" t="s">
        <v>1937</v>
      </c>
      <c r="T308" s="429"/>
      <c r="U308" s="8" t="s">
        <v>12</v>
      </c>
      <c r="V308" s="8"/>
    </row>
    <row r="309" spans="1:22" s="9" customFormat="1" ht="409.6" thickBot="1">
      <c r="A309" s="417" t="s">
        <v>1823</v>
      </c>
      <c r="B309" s="418" t="s">
        <v>1938</v>
      </c>
      <c r="C309" s="419" t="s">
        <v>1939</v>
      </c>
      <c r="D309" s="420" t="s">
        <v>1940</v>
      </c>
      <c r="E309" s="421" t="s">
        <v>1941</v>
      </c>
      <c r="F309" s="422" t="s">
        <v>446</v>
      </c>
      <c r="G309" s="430" t="s">
        <v>565</v>
      </c>
      <c r="H309" s="430" t="s">
        <v>1942</v>
      </c>
      <c r="I309" s="424" t="s">
        <v>567</v>
      </c>
      <c r="J309" s="441" t="s">
        <v>1943</v>
      </c>
      <c r="K309" s="440" t="s">
        <v>1944</v>
      </c>
      <c r="L309" s="426" t="s">
        <v>461</v>
      </c>
      <c r="M309" s="426">
        <v>30778867</v>
      </c>
      <c r="N309" s="427">
        <v>45638</v>
      </c>
      <c r="O309" s="426">
        <v>2024</v>
      </c>
      <c r="P309" s="426">
        <v>2028</v>
      </c>
      <c r="Q309" s="428">
        <v>11040</v>
      </c>
      <c r="R309" s="426"/>
      <c r="S309" s="440" t="s">
        <v>1945</v>
      </c>
      <c r="T309" s="429"/>
      <c r="U309" s="8" t="s">
        <v>12</v>
      </c>
      <c r="V309" s="8"/>
    </row>
    <row r="310" spans="1:22" s="9" customFormat="1" ht="44" thickBot="1">
      <c r="A310" s="261" t="s">
        <v>1823</v>
      </c>
      <c r="B310" s="2" t="s">
        <v>1917</v>
      </c>
      <c r="C310" s="4" t="s">
        <v>1946</v>
      </c>
      <c r="D310" s="4" t="s">
        <v>1947</v>
      </c>
      <c r="E310" s="4" t="s">
        <v>1948</v>
      </c>
      <c r="F310" s="422" t="s">
        <v>446</v>
      </c>
      <c r="G310" s="422" t="s">
        <v>565</v>
      </c>
      <c r="H310" s="422" t="s">
        <v>1942</v>
      </c>
      <c r="I310" s="12" t="s">
        <v>567</v>
      </c>
      <c r="J310" s="4"/>
      <c r="K310" s="4" t="s">
        <v>1949</v>
      </c>
      <c r="L310" s="4" t="s">
        <v>1950</v>
      </c>
      <c r="M310" s="4"/>
      <c r="N310" s="4"/>
      <c r="O310" s="4">
        <v>2023</v>
      </c>
      <c r="P310" s="4">
        <v>2024</v>
      </c>
      <c r="Q310" s="442">
        <v>1500</v>
      </c>
      <c r="R310" s="4"/>
      <c r="S310" s="4" t="s">
        <v>1951</v>
      </c>
      <c r="T310" s="8"/>
      <c r="U310" s="8" t="s">
        <v>12</v>
      </c>
      <c r="V310" s="8" t="s">
        <v>839</v>
      </c>
    </row>
    <row r="311" spans="1:22" s="9" customFormat="1" ht="225.5" thickBot="1">
      <c r="A311" s="261" t="s">
        <v>1823</v>
      </c>
      <c r="B311" s="2" t="s">
        <v>1952</v>
      </c>
      <c r="C311" s="4" t="s">
        <v>1953</v>
      </c>
      <c r="D311" s="4" t="s">
        <v>1954</v>
      </c>
      <c r="E311" s="4" t="s">
        <v>1955</v>
      </c>
      <c r="F311" s="422" t="s">
        <v>446</v>
      </c>
      <c r="G311" s="422" t="s">
        <v>485</v>
      </c>
      <c r="H311" s="422" t="s">
        <v>1956</v>
      </c>
      <c r="I311" s="12" t="s">
        <v>567</v>
      </c>
      <c r="J311" s="4"/>
      <c r="K311" s="4" t="s">
        <v>1949</v>
      </c>
      <c r="L311" s="4" t="s">
        <v>1950</v>
      </c>
      <c r="M311" s="4"/>
      <c r="N311" s="4"/>
      <c r="O311" s="4">
        <v>2023</v>
      </c>
      <c r="P311" s="4">
        <v>2024</v>
      </c>
      <c r="Q311" s="442">
        <v>3000</v>
      </c>
      <c r="R311" s="4"/>
      <c r="S311" s="4" t="s">
        <v>1957</v>
      </c>
      <c r="T311" s="8"/>
      <c r="U311" s="8" t="s">
        <v>12</v>
      </c>
      <c r="V311" s="8" t="s">
        <v>839</v>
      </c>
    </row>
    <row r="312" spans="1:22" s="9" customFormat="1" ht="175.5" thickBot="1">
      <c r="A312" s="261" t="s">
        <v>1823</v>
      </c>
      <c r="B312" s="2" t="s">
        <v>1952</v>
      </c>
      <c r="C312" s="4" t="s">
        <v>1958</v>
      </c>
      <c r="D312" s="4" t="s">
        <v>1959</v>
      </c>
      <c r="E312" s="4" t="s">
        <v>1960</v>
      </c>
      <c r="F312" s="422" t="s">
        <v>446</v>
      </c>
      <c r="G312" s="422" t="s">
        <v>485</v>
      </c>
      <c r="H312" s="422" t="s">
        <v>609</v>
      </c>
      <c r="I312" s="12" t="s">
        <v>567</v>
      </c>
      <c r="J312" s="4"/>
      <c r="K312" s="4" t="s">
        <v>1949</v>
      </c>
      <c r="L312" s="4" t="s">
        <v>1950</v>
      </c>
      <c r="M312" s="4"/>
      <c r="N312" s="4"/>
      <c r="O312" s="4">
        <v>2023</v>
      </c>
      <c r="P312" s="4">
        <v>2024</v>
      </c>
      <c r="Q312" s="442">
        <v>3000</v>
      </c>
      <c r="R312" s="4"/>
      <c r="S312" s="4" t="s">
        <v>1961</v>
      </c>
      <c r="T312" s="8"/>
      <c r="U312" s="8" t="s">
        <v>12</v>
      </c>
      <c r="V312" s="8" t="s">
        <v>839</v>
      </c>
    </row>
    <row r="313" spans="1:22" s="9" customFormat="1" ht="263" thickBot="1">
      <c r="A313" s="261" t="s">
        <v>1823</v>
      </c>
      <c r="B313" s="2" t="s">
        <v>1952</v>
      </c>
      <c r="C313" s="4" t="s">
        <v>1962</v>
      </c>
      <c r="D313" s="4" t="s">
        <v>1954</v>
      </c>
      <c r="E313" s="4" t="s">
        <v>1963</v>
      </c>
      <c r="F313" s="422" t="s">
        <v>446</v>
      </c>
      <c r="G313" s="422" t="s">
        <v>485</v>
      </c>
      <c r="H313" s="422" t="s">
        <v>1956</v>
      </c>
      <c r="I313" s="12" t="s">
        <v>567</v>
      </c>
      <c r="J313" s="4"/>
      <c r="K313" s="4" t="s">
        <v>1949</v>
      </c>
      <c r="L313" s="4" t="s">
        <v>1950</v>
      </c>
      <c r="M313" s="4"/>
      <c r="N313" s="4"/>
      <c r="O313" s="4">
        <v>2023</v>
      </c>
      <c r="P313" s="4">
        <v>2024</v>
      </c>
      <c r="Q313" s="442">
        <v>3000</v>
      </c>
      <c r="R313" s="4"/>
      <c r="S313" s="4" t="s">
        <v>1964</v>
      </c>
      <c r="T313" s="8"/>
      <c r="U313" s="8" t="s">
        <v>12</v>
      </c>
      <c r="V313" s="8" t="s">
        <v>839</v>
      </c>
    </row>
    <row r="314" spans="1:22" s="446" customFormat="1" ht="204.75" customHeight="1" thickBot="1">
      <c r="A314" s="261" t="s">
        <v>1965</v>
      </c>
      <c r="B314" s="262" t="s">
        <v>1966</v>
      </c>
      <c r="C314" s="443" t="s">
        <v>1967</v>
      </c>
      <c r="D314" s="443" t="s">
        <v>1968</v>
      </c>
      <c r="E314" s="443" t="s">
        <v>1969</v>
      </c>
      <c r="F314" s="444" t="s">
        <v>246</v>
      </c>
      <c r="G314" s="444" t="s">
        <v>467</v>
      </c>
      <c r="H314" s="444" t="s">
        <v>1698</v>
      </c>
      <c r="I314" s="178" t="s">
        <v>467</v>
      </c>
      <c r="J314" s="3" t="s">
        <v>1970</v>
      </c>
      <c r="K314" s="3" t="s">
        <v>1971</v>
      </c>
      <c r="L314" s="3" t="s">
        <v>461</v>
      </c>
      <c r="M314" s="3" t="s">
        <v>1972</v>
      </c>
      <c r="N314" s="267">
        <v>44110</v>
      </c>
      <c r="O314" s="3">
        <v>2021</v>
      </c>
      <c r="P314" s="3">
        <v>2023</v>
      </c>
      <c r="Q314" s="445">
        <v>12347</v>
      </c>
      <c r="R314" s="3" t="s">
        <v>1973</v>
      </c>
      <c r="S314" s="3" t="s">
        <v>1974</v>
      </c>
      <c r="T314" s="174"/>
      <c r="U314" s="8" t="s">
        <v>12</v>
      </c>
      <c r="V314" s="8"/>
    </row>
    <row r="315" spans="1:22" s="446" customFormat="1" ht="397.5" customHeight="1" thickBot="1">
      <c r="A315" s="261" t="s">
        <v>1965</v>
      </c>
      <c r="B315" s="262" t="s">
        <v>1975</v>
      </c>
      <c r="C315" s="443" t="s">
        <v>1976</v>
      </c>
      <c r="D315" s="443" t="s">
        <v>1977</v>
      </c>
      <c r="E315" s="443" t="s">
        <v>1978</v>
      </c>
      <c r="F315" s="444" t="s">
        <v>1322</v>
      </c>
      <c r="G315" s="444" t="s">
        <v>1137</v>
      </c>
      <c r="H315" s="444" t="s">
        <v>1979</v>
      </c>
      <c r="I315" s="178" t="s">
        <v>1346</v>
      </c>
      <c r="J315" s="447" t="s">
        <v>1980</v>
      </c>
      <c r="K315" s="3" t="s">
        <v>1981</v>
      </c>
      <c r="L315" s="3" t="s">
        <v>1982</v>
      </c>
      <c r="M315" s="3" t="s">
        <v>1983</v>
      </c>
      <c r="N315" s="267">
        <v>44173</v>
      </c>
      <c r="O315" s="3">
        <v>2021</v>
      </c>
      <c r="P315" s="3">
        <v>2023</v>
      </c>
      <c r="Q315" s="445">
        <v>5649.18</v>
      </c>
      <c r="R315" s="3" t="s">
        <v>1984</v>
      </c>
      <c r="S315" s="3" t="s">
        <v>1985</v>
      </c>
      <c r="T315" s="174" t="s">
        <v>1986</v>
      </c>
      <c r="U315" s="8" t="s">
        <v>12</v>
      </c>
      <c r="V315" s="8"/>
    </row>
    <row r="316" spans="1:22" s="446" customFormat="1" ht="167.25" customHeight="1" thickBot="1">
      <c r="A316" s="261" t="s">
        <v>1965</v>
      </c>
      <c r="B316" s="448" t="s">
        <v>1987</v>
      </c>
      <c r="C316" s="443" t="s">
        <v>1988</v>
      </c>
      <c r="D316" s="3" t="s">
        <v>1989</v>
      </c>
      <c r="E316" s="443" t="s">
        <v>1990</v>
      </c>
      <c r="F316" s="444" t="s">
        <v>246</v>
      </c>
      <c r="G316" s="444" t="s">
        <v>556</v>
      </c>
      <c r="H316" s="444" t="s">
        <v>1567</v>
      </c>
      <c r="I316" s="178" t="s">
        <v>556</v>
      </c>
      <c r="J316" s="273" t="s">
        <v>1991</v>
      </c>
      <c r="K316" s="3" t="s">
        <v>1992</v>
      </c>
      <c r="L316" s="3" t="s">
        <v>1993</v>
      </c>
      <c r="M316" s="3" t="s">
        <v>1994</v>
      </c>
      <c r="N316" s="10">
        <v>43992</v>
      </c>
      <c r="O316" s="5">
        <v>2020</v>
      </c>
      <c r="P316" s="5">
        <v>2023</v>
      </c>
      <c r="Q316" s="50">
        <v>64446.32</v>
      </c>
      <c r="R316" s="449" t="s">
        <v>1995</v>
      </c>
      <c r="S316" s="3" t="s">
        <v>1996</v>
      </c>
      <c r="T316" s="174"/>
      <c r="U316" s="8" t="s">
        <v>12</v>
      </c>
      <c r="V316" s="8"/>
    </row>
    <row r="317" spans="1:22" s="446" customFormat="1" ht="138" customHeight="1" thickBot="1">
      <c r="A317" s="261" t="s">
        <v>1965</v>
      </c>
      <c r="B317" s="262" t="s">
        <v>1975</v>
      </c>
      <c r="C317" s="443" t="s">
        <v>1997</v>
      </c>
      <c r="D317" s="443" t="s">
        <v>1998</v>
      </c>
      <c r="E317" s="443" t="s">
        <v>1999</v>
      </c>
      <c r="F317" s="444" t="s">
        <v>1322</v>
      </c>
      <c r="G317" s="444" t="s">
        <v>1344</v>
      </c>
      <c r="H317" s="444" t="s">
        <v>1345</v>
      </c>
      <c r="I317" s="178" t="s">
        <v>1218</v>
      </c>
      <c r="J317" s="450" t="s">
        <v>2000</v>
      </c>
      <c r="K317" s="181" t="s">
        <v>2001</v>
      </c>
      <c r="L317" s="181" t="s">
        <v>2002</v>
      </c>
      <c r="M317" s="181" t="s">
        <v>2003</v>
      </c>
      <c r="N317" s="451">
        <v>43985</v>
      </c>
      <c r="O317" s="5">
        <v>2020</v>
      </c>
      <c r="P317" s="452">
        <v>2026</v>
      </c>
      <c r="Q317" s="50">
        <v>10006.39</v>
      </c>
      <c r="R317" s="453" t="s">
        <v>2004</v>
      </c>
      <c r="S317" s="181" t="s">
        <v>2005</v>
      </c>
      <c r="T317" s="174"/>
      <c r="U317" s="8" t="s">
        <v>8</v>
      </c>
      <c r="V317" s="78"/>
    </row>
    <row r="318" spans="1:22" s="446" customFormat="1" ht="149.25" customHeight="1" thickBot="1">
      <c r="A318" s="261" t="s">
        <v>1965</v>
      </c>
      <c r="B318" s="262" t="s">
        <v>1966</v>
      </c>
      <c r="C318" s="443" t="s">
        <v>2006</v>
      </c>
      <c r="D318" s="443" t="s">
        <v>2007</v>
      </c>
      <c r="E318" s="443" t="s">
        <v>2008</v>
      </c>
      <c r="F318" s="444" t="s">
        <v>246</v>
      </c>
      <c r="G318" s="444" t="s">
        <v>556</v>
      </c>
      <c r="H318" s="444" t="s">
        <v>1567</v>
      </c>
      <c r="I318" s="178" t="s">
        <v>556</v>
      </c>
      <c r="J318" s="273" t="s">
        <v>1991</v>
      </c>
      <c r="K318" s="3" t="s">
        <v>2009</v>
      </c>
      <c r="L318" s="3" t="s">
        <v>2010</v>
      </c>
      <c r="M318" s="3" t="s">
        <v>2011</v>
      </c>
      <c r="N318" s="10">
        <v>44687</v>
      </c>
      <c r="O318" s="5">
        <v>2022</v>
      </c>
      <c r="P318" s="452">
        <v>2025</v>
      </c>
      <c r="Q318" s="50">
        <v>97680</v>
      </c>
      <c r="R318" s="273" t="s">
        <v>2012</v>
      </c>
      <c r="S318" s="3" t="s">
        <v>2013</v>
      </c>
      <c r="T318" s="174"/>
      <c r="U318" s="8" t="s">
        <v>12</v>
      </c>
      <c r="V318" s="8"/>
    </row>
    <row r="319" spans="1:22" s="446" customFormat="1" ht="408.75" customHeight="1" thickBot="1">
      <c r="A319" s="261" t="s">
        <v>1965</v>
      </c>
      <c r="B319" s="262" t="s">
        <v>1975</v>
      </c>
      <c r="C319" s="454" t="s">
        <v>2014</v>
      </c>
      <c r="D319" s="454" t="s">
        <v>2015</v>
      </c>
      <c r="E319" s="454" t="s">
        <v>2016</v>
      </c>
      <c r="F319" s="444" t="s">
        <v>1322</v>
      </c>
      <c r="G319" s="444" t="s">
        <v>1344</v>
      </c>
      <c r="H319" s="444" t="s">
        <v>1345</v>
      </c>
      <c r="I319" s="178" t="s">
        <v>1218</v>
      </c>
      <c r="J319" s="273" t="s">
        <v>1991</v>
      </c>
      <c r="K319" s="3" t="s">
        <v>2017</v>
      </c>
      <c r="L319" s="3" t="s">
        <v>2002</v>
      </c>
      <c r="M319" s="173" t="s">
        <v>2003</v>
      </c>
      <c r="N319" s="366">
        <v>44704</v>
      </c>
      <c r="O319" s="5">
        <v>2022</v>
      </c>
      <c r="P319" s="452">
        <v>2027</v>
      </c>
      <c r="Q319" s="50">
        <v>25840.79</v>
      </c>
      <c r="R319" s="273" t="s">
        <v>2018</v>
      </c>
      <c r="S319" s="3" t="s">
        <v>2019</v>
      </c>
      <c r="T319" s="174"/>
      <c r="U319" s="8" t="s">
        <v>12</v>
      </c>
      <c r="V319" s="8"/>
    </row>
    <row r="320" spans="1:22" s="446" customFormat="1" ht="169.5" customHeight="1" thickBot="1">
      <c r="A320" s="261" t="s">
        <v>1965</v>
      </c>
      <c r="B320" s="262" t="s">
        <v>1966</v>
      </c>
      <c r="C320" s="443" t="s">
        <v>2020</v>
      </c>
      <c r="D320" s="443" t="s">
        <v>2021</v>
      </c>
      <c r="E320" s="443" t="s">
        <v>2022</v>
      </c>
      <c r="F320" s="444" t="s">
        <v>246</v>
      </c>
      <c r="G320" s="444" t="s">
        <v>879</v>
      </c>
      <c r="H320" s="444" t="s">
        <v>889</v>
      </c>
      <c r="I320" s="178" t="s">
        <v>124</v>
      </c>
      <c r="J320" s="447" t="s">
        <v>2023</v>
      </c>
      <c r="K320" s="3" t="s">
        <v>437</v>
      </c>
      <c r="L320" s="3" t="s">
        <v>2024</v>
      </c>
      <c r="M320" s="3" t="s">
        <v>2025</v>
      </c>
      <c r="N320" s="10">
        <v>45303</v>
      </c>
      <c r="O320" s="5">
        <v>2023</v>
      </c>
      <c r="P320" s="452">
        <v>2027</v>
      </c>
      <c r="Q320" s="50">
        <v>55691.02</v>
      </c>
      <c r="R320" s="273" t="s">
        <v>2026</v>
      </c>
      <c r="S320" s="3" t="s">
        <v>2027</v>
      </c>
      <c r="T320" s="174"/>
      <c r="U320" s="8" t="s">
        <v>12</v>
      </c>
      <c r="V320" s="8"/>
    </row>
    <row r="321" spans="1:22" s="446" customFormat="1" ht="129" customHeight="1" thickBot="1">
      <c r="A321" s="261" t="s">
        <v>1965</v>
      </c>
      <c r="B321" s="262" t="s">
        <v>1975</v>
      </c>
      <c r="C321" s="443" t="s">
        <v>2028</v>
      </c>
      <c r="D321" s="443" t="s">
        <v>2029</v>
      </c>
      <c r="E321" s="443" t="s">
        <v>2030</v>
      </c>
      <c r="F321" s="444" t="s">
        <v>1322</v>
      </c>
      <c r="G321" s="444" t="s">
        <v>1137</v>
      </c>
      <c r="H321" s="444" t="s">
        <v>1979</v>
      </c>
      <c r="I321" s="178" t="s">
        <v>1137</v>
      </c>
      <c r="J321" s="455" t="s">
        <v>2031</v>
      </c>
      <c r="K321" s="456" t="s">
        <v>2032</v>
      </c>
      <c r="L321" s="3" t="s">
        <v>461</v>
      </c>
      <c r="M321" s="3" t="s">
        <v>2025</v>
      </c>
      <c r="N321" s="10">
        <v>44214</v>
      </c>
      <c r="O321" s="5">
        <v>2021</v>
      </c>
      <c r="P321" s="452">
        <v>2025</v>
      </c>
      <c r="Q321" s="50">
        <v>4682.05</v>
      </c>
      <c r="R321" s="273" t="s">
        <v>2033</v>
      </c>
      <c r="S321" s="3" t="s">
        <v>2034</v>
      </c>
      <c r="T321" s="174"/>
      <c r="U321" s="8" t="s">
        <v>12</v>
      </c>
      <c r="V321" s="8"/>
    </row>
    <row r="322" spans="1:22" s="446" customFormat="1" ht="180.75" customHeight="1" thickBot="1">
      <c r="A322" s="261" t="s">
        <v>1965</v>
      </c>
      <c r="B322" s="262" t="s">
        <v>1966</v>
      </c>
      <c r="C322" s="443" t="s">
        <v>2035</v>
      </c>
      <c r="D322" s="443" t="s">
        <v>2036</v>
      </c>
      <c r="E322" s="443" t="s">
        <v>2037</v>
      </c>
      <c r="F322" s="444" t="s">
        <v>246</v>
      </c>
      <c r="G322" s="444" t="s">
        <v>556</v>
      </c>
      <c r="H322" s="444" t="s">
        <v>1571</v>
      </c>
      <c r="I322" s="178" t="s">
        <v>556</v>
      </c>
      <c r="J322" s="4" t="s">
        <v>1828</v>
      </c>
      <c r="K322" s="4" t="s">
        <v>2038</v>
      </c>
      <c r="L322" s="454" t="s">
        <v>802</v>
      </c>
      <c r="M322" s="3" t="s">
        <v>2039</v>
      </c>
      <c r="N322" s="10">
        <v>45230</v>
      </c>
      <c r="O322" s="5">
        <v>2023</v>
      </c>
      <c r="P322" s="452">
        <v>2026</v>
      </c>
      <c r="Q322" s="50">
        <v>38952</v>
      </c>
      <c r="R322" s="3" t="s">
        <v>2040</v>
      </c>
      <c r="S322" s="4" t="s">
        <v>2041</v>
      </c>
      <c r="T322" s="174"/>
      <c r="U322" s="8" t="s">
        <v>12</v>
      </c>
      <c r="V322" s="8"/>
    </row>
    <row r="323" spans="1:22" s="446" customFormat="1" ht="196.5" customHeight="1" thickBot="1">
      <c r="A323" s="261" t="s">
        <v>1965</v>
      </c>
      <c r="B323" s="262" t="s">
        <v>1966</v>
      </c>
      <c r="C323" s="443" t="s">
        <v>2042</v>
      </c>
      <c r="D323" s="443" t="s">
        <v>2043</v>
      </c>
      <c r="E323" s="443" t="s">
        <v>2044</v>
      </c>
      <c r="F323" s="444" t="s">
        <v>246</v>
      </c>
      <c r="G323" s="444" t="s">
        <v>247</v>
      </c>
      <c r="H323" s="444" t="s">
        <v>1106</v>
      </c>
      <c r="I323" s="178" t="s">
        <v>249</v>
      </c>
      <c r="J323" s="447" t="s">
        <v>2045</v>
      </c>
      <c r="K323" s="3" t="s">
        <v>2046</v>
      </c>
      <c r="L323" s="443" t="s">
        <v>2047</v>
      </c>
      <c r="M323" s="3" t="s">
        <v>2048</v>
      </c>
      <c r="N323" s="10">
        <v>43768</v>
      </c>
      <c r="O323" s="5">
        <v>2019</v>
      </c>
      <c r="P323" s="5">
        <v>2022</v>
      </c>
      <c r="Q323" s="50">
        <v>14631.49</v>
      </c>
      <c r="R323" s="3" t="s">
        <v>2049</v>
      </c>
      <c r="S323" s="3" t="s">
        <v>2050</v>
      </c>
      <c r="T323" s="174"/>
      <c r="U323" s="457" t="s">
        <v>12</v>
      </c>
      <c r="V323" s="8"/>
    </row>
    <row r="324" spans="1:22" s="446" customFormat="1" ht="107.25" customHeight="1" thickBot="1">
      <c r="A324" s="261" t="s">
        <v>1965</v>
      </c>
      <c r="B324" s="262" t="s">
        <v>1966</v>
      </c>
      <c r="C324" s="443" t="s">
        <v>2051</v>
      </c>
      <c r="D324" s="443" t="s">
        <v>2052</v>
      </c>
      <c r="E324" s="443" t="s">
        <v>2053</v>
      </c>
      <c r="F324" s="444" t="s">
        <v>246</v>
      </c>
      <c r="G324" s="444" t="s">
        <v>247</v>
      </c>
      <c r="H324" s="444" t="s">
        <v>1106</v>
      </c>
      <c r="I324" s="178" t="s">
        <v>249</v>
      </c>
      <c r="J324" s="3" t="s">
        <v>2054</v>
      </c>
      <c r="K324" s="3"/>
      <c r="L324" s="458" t="s">
        <v>490</v>
      </c>
      <c r="M324" s="3" t="s">
        <v>2055</v>
      </c>
      <c r="N324" s="10">
        <v>45322</v>
      </c>
      <c r="O324" s="452">
        <v>2024</v>
      </c>
      <c r="P324" s="452">
        <v>2025</v>
      </c>
      <c r="Q324" s="50">
        <v>1500</v>
      </c>
      <c r="R324" s="459" t="s">
        <v>2056</v>
      </c>
      <c r="S324" s="3" t="s">
        <v>2057</v>
      </c>
      <c r="T324" s="174"/>
      <c r="U324" s="8" t="s">
        <v>12</v>
      </c>
      <c r="V324" s="8"/>
    </row>
    <row r="325" spans="1:22" s="446" customFormat="1" ht="112.5" customHeight="1" thickBot="1">
      <c r="A325" s="261" t="s">
        <v>1965</v>
      </c>
      <c r="B325" s="448" t="s">
        <v>2058</v>
      </c>
      <c r="C325" s="443" t="s">
        <v>2059</v>
      </c>
      <c r="D325" s="443" t="s">
        <v>2060</v>
      </c>
      <c r="E325" s="460" t="s">
        <v>2061</v>
      </c>
      <c r="F325" s="444" t="s">
        <v>47</v>
      </c>
      <c r="G325" s="444" t="s">
        <v>258</v>
      </c>
      <c r="H325" s="444" t="s">
        <v>1731</v>
      </c>
      <c r="I325" s="178" t="s">
        <v>258</v>
      </c>
      <c r="J325" s="447" t="s">
        <v>2023</v>
      </c>
      <c r="K325" s="3"/>
      <c r="L325" s="3" t="s">
        <v>461</v>
      </c>
      <c r="M325" s="3" t="s">
        <v>2062</v>
      </c>
      <c r="N325" s="10">
        <v>45252</v>
      </c>
      <c r="O325" s="452">
        <v>2024</v>
      </c>
      <c r="P325" s="452">
        <v>2027</v>
      </c>
      <c r="Q325" s="50">
        <v>127062.5</v>
      </c>
      <c r="R325" s="3"/>
      <c r="S325" s="456" t="s">
        <v>2063</v>
      </c>
      <c r="T325" s="174"/>
      <c r="U325" s="8" t="s">
        <v>12</v>
      </c>
      <c r="V325" s="8"/>
    </row>
    <row r="326" spans="1:22" s="446" customFormat="1" ht="155.25" customHeight="1" thickBot="1">
      <c r="A326" s="261" t="s">
        <v>1965</v>
      </c>
      <c r="B326" s="262" t="s">
        <v>1966</v>
      </c>
      <c r="C326" s="443" t="s">
        <v>2064</v>
      </c>
      <c r="D326" s="443" t="s">
        <v>2065</v>
      </c>
      <c r="E326" s="443" t="s">
        <v>2066</v>
      </c>
      <c r="F326" s="444" t="s">
        <v>246</v>
      </c>
      <c r="G326" s="444" t="s">
        <v>487</v>
      </c>
      <c r="H326" s="444" t="s">
        <v>2067</v>
      </c>
      <c r="I326" s="178" t="s">
        <v>487</v>
      </c>
      <c r="J326" s="461" t="s">
        <v>2068</v>
      </c>
      <c r="K326" s="59" t="s">
        <v>2069</v>
      </c>
      <c r="L326" s="454" t="s">
        <v>802</v>
      </c>
      <c r="M326" s="3" t="s">
        <v>2039</v>
      </c>
      <c r="N326" s="461">
        <v>45225</v>
      </c>
      <c r="O326" s="452">
        <v>2024</v>
      </c>
      <c r="P326" s="452">
        <v>2027</v>
      </c>
      <c r="Q326" s="50">
        <f>209657.32-149577</f>
        <v>60080.320000000007</v>
      </c>
      <c r="R326" s="3" t="s">
        <v>2070</v>
      </c>
      <c r="S326" s="59" t="s">
        <v>2071</v>
      </c>
      <c r="T326" s="174"/>
      <c r="U326" s="8" t="s">
        <v>12</v>
      </c>
      <c r="V326" s="8"/>
    </row>
    <row r="327" spans="1:22" s="9" customFormat="1" ht="25.5" thickBot="1">
      <c r="A327" s="1" t="s">
        <v>2072</v>
      </c>
      <c r="B327" s="2" t="s">
        <v>2073</v>
      </c>
      <c r="C327" s="462" t="s">
        <v>2074</v>
      </c>
      <c r="D327" s="11" t="s">
        <v>2075</v>
      </c>
      <c r="E327" s="4" t="s">
        <v>2076</v>
      </c>
      <c r="F327" s="31" t="s">
        <v>267</v>
      </c>
      <c r="G327" s="31" t="s">
        <v>2077</v>
      </c>
      <c r="H327" s="31" t="s">
        <v>2078</v>
      </c>
      <c r="I327" s="12" t="s">
        <v>270</v>
      </c>
      <c r="J327" s="4"/>
      <c r="K327" s="4"/>
      <c r="L327" s="4" t="s">
        <v>1522</v>
      </c>
      <c r="M327" s="4"/>
      <c r="N327" s="10" t="s">
        <v>2079</v>
      </c>
      <c r="O327" s="5">
        <v>2022</v>
      </c>
      <c r="P327" s="5">
        <v>2026</v>
      </c>
      <c r="Q327" s="6">
        <v>44004</v>
      </c>
      <c r="R327" s="4"/>
      <c r="S327" s="4"/>
      <c r="T327" s="14"/>
      <c r="U327" s="8" t="s">
        <v>8</v>
      </c>
      <c r="V327" s="8"/>
    </row>
    <row r="328" spans="1:22" s="9" customFormat="1" ht="46.5" thickBot="1">
      <c r="A328" s="1" t="s">
        <v>2072</v>
      </c>
      <c r="B328" s="2" t="s">
        <v>2073</v>
      </c>
      <c r="C328" s="462" t="s">
        <v>2080</v>
      </c>
      <c r="D328" s="11" t="s">
        <v>2081</v>
      </c>
      <c r="E328" s="4" t="s">
        <v>2082</v>
      </c>
      <c r="F328" s="31" t="s">
        <v>267</v>
      </c>
      <c r="G328" s="31" t="s">
        <v>2077</v>
      </c>
      <c r="H328" s="32" t="s">
        <v>2083</v>
      </c>
      <c r="I328" s="4" t="s">
        <v>270</v>
      </c>
      <c r="J328" s="463" t="s">
        <v>2084</v>
      </c>
      <c r="K328" s="4" t="s">
        <v>2085</v>
      </c>
      <c r="L328" s="4" t="s">
        <v>577</v>
      </c>
      <c r="M328" s="4"/>
      <c r="N328" s="10">
        <v>45325</v>
      </c>
      <c r="O328" s="5">
        <v>2024</v>
      </c>
      <c r="P328" s="5">
        <v>2026</v>
      </c>
      <c r="Q328" s="6">
        <v>138794</v>
      </c>
      <c r="R328" s="4" t="s">
        <v>2086</v>
      </c>
      <c r="S328" s="4"/>
      <c r="T328" s="14"/>
      <c r="U328" s="8" t="s">
        <v>12</v>
      </c>
      <c r="V328" s="8"/>
    </row>
    <row r="329" spans="1:22" s="9" customFormat="1" ht="150.5" thickBot="1">
      <c r="A329" s="1" t="s">
        <v>2087</v>
      </c>
      <c r="B329" s="2" t="s">
        <v>42</v>
      </c>
      <c r="C329" s="4" t="s">
        <v>2088</v>
      </c>
      <c r="D329" s="4" t="s">
        <v>2089</v>
      </c>
      <c r="E329" s="464" t="s">
        <v>2090</v>
      </c>
      <c r="F329" s="465" t="s">
        <v>2091</v>
      </c>
      <c r="G329" s="466" t="s">
        <v>4</v>
      </c>
      <c r="H329" s="466" t="s">
        <v>10</v>
      </c>
      <c r="I329" s="12" t="s">
        <v>2092</v>
      </c>
      <c r="J329" s="4" t="s">
        <v>2093</v>
      </c>
      <c r="K329" s="4" t="s">
        <v>2094</v>
      </c>
      <c r="L329" s="53" t="s">
        <v>2095</v>
      </c>
      <c r="M329" s="5"/>
      <c r="N329" s="10" t="s">
        <v>2096</v>
      </c>
      <c r="O329" s="5">
        <v>2024</v>
      </c>
      <c r="P329" s="5">
        <v>2028</v>
      </c>
      <c r="Q329" s="467">
        <v>118575</v>
      </c>
      <c r="R329" s="4" t="s">
        <v>2097</v>
      </c>
      <c r="S329" s="468" t="s">
        <v>2098</v>
      </c>
      <c r="T329" s="14"/>
      <c r="U329" s="8" t="s">
        <v>8</v>
      </c>
      <c r="V329" s="8"/>
    </row>
    <row r="330" spans="1:22" s="9" customFormat="1" ht="225.5" thickBot="1">
      <c r="A330" s="261" t="s">
        <v>2099</v>
      </c>
      <c r="B330" s="262" t="s">
        <v>2100</v>
      </c>
      <c r="C330" s="3" t="s">
        <v>2101</v>
      </c>
      <c r="D330" s="3" t="s">
        <v>2102</v>
      </c>
      <c r="E330" s="3" t="s">
        <v>2103</v>
      </c>
      <c r="F330" s="469" t="s">
        <v>3</v>
      </c>
      <c r="G330" s="444" t="s">
        <v>2104</v>
      </c>
      <c r="H330" s="444" t="s">
        <v>2104</v>
      </c>
      <c r="I330" s="178" t="s">
        <v>18</v>
      </c>
      <c r="J330" s="3"/>
      <c r="K330" s="3" t="s">
        <v>2105</v>
      </c>
      <c r="L330" s="3" t="s">
        <v>2106</v>
      </c>
      <c r="M330" s="3" t="s">
        <v>2107</v>
      </c>
      <c r="N330" s="267">
        <v>45321</v>
      </c>
      <c r="O330" s="267">
        <v>45566</v>
      </c>
      <c r="P330" s="267">
        <v>46387</v>
      </c>
      <c r="Q330" s="470">
        <v>15564.2</v>
      </c>
      <c r="R330" s="3" t="s">
        <v>2108</v>
      </c>
      <c r="S330" s="3" t="s">
        <v>2109</v>
      </c>
      <c r="T330" s="14"/>
      <c r="U330" s="8" t="s">
        <v>8</v>
      </c>
      <c r="V330" s="8"/>
    </row>
  </sheetData>
  <conditionalFormatting sqref="C4">
    <cfRule type="duplicateValues" dxfId="5" priority="5"/>
    <cfRule type="duplicateValues" dxfId="4" priority="6"/>
  </conditionalFormatting>
  <conditionalFormatting sqref="C5">
    <cfRule type="duplicateValues" dxfId="3" priority="3"/>
    <cfRule type="duplicateValues" dxfId="2" priority="4"/>
  </conditionalFormatting>
  <conditionalFormatting sqref="C80">
    <cfRule type="duplicateValues" dxfId="1" priority="1"/>
    <cfRule type="duplicateValues" dxfId="0" priority="2"/>
  </conditionalFormatting>
  <dataValidations count="8">
    <dataValidation type="list" allowBlank="1" showInputMessage="1" showErrorMessage="1" sqref="A134:A330 A3:A131" xr:uid="{00000000-0002-0000-0200-000000000000}">
      <formula1>INDIRECT("Vysokáškola[Vysoká škola]")</formula1>
    </dataValidation>
    <dataValidation type="list" allowBlank="1" showInputMessage="1" showErrorMessage="1" sqref="H182 H187:H190 H194:H195 H197:H208 H210:H295 H297:H330 H3:H178" xr:uid="{00000000-0002-0000-0200-000001000000}">
      <formula1>INDIRECT("ODBORY["&amp;G3&amp;"]")</formula1>
    </dataValidation>
    <dataValidation type="list" allowBlank="1" showInputMessage="1" showErrorMessage="1" sqref="G182 G187:G190 G194:G195 G197:G295 G297:G330 G3:G178" xr:uid="{00000000-0002-0000-0200-000002000000}">
      <formula1>INDIRECT("PODSKUPINY["&amp;F3&amp;"]")</formula1>
    </dataValidation>
    <dataValidation type="list" allowBlank="1" showInputMessage="1" showErrorMessage="1" sqref="B134:B315 J289 B317:B324 B326:B330 B3:B131" xr:uid="{00000000-0002-0000-0200-000003000000}">
      <formula1>INDIRECT("Fakulty["&amp;A3&amp;"]")</formula1>
    </dataValidation>
    <dataValidation type="list" allowBlank="1" showInputMessage="1" showErrorMessage="1" sqref="F81:F88 I81:I87" xr:uid="{00000000-0002-0000-0200-000004000000}">
      <formula1>#REF!</formula1>
    </dataValidation>
    <dataValidation type="list" allowBlank="1" showInputMessage="1" showErrorMessage="1" sqref="H183:H186 H179:H181 H191:H193 H196" xr:uid="{00000000-0002-0000-0200-000005000000}">
      <formula1>INDIRECT("ODBOR["&amp;G179&amp;"]")</formula1>
    </dataValidation>
    <dataValidation type="list" allowBlank="1" showInputMessage="1" showErrorMessage="1" sqref="G179:G181 G183:G186 G191:G193 G196" xr:uid="{00000000-0002-0000-0200-000006000000}">
      <formula1>INDIRECT("PODSKUPINA["&amp;F179&amp;"]")</formula1>
    </dataValidation>
    <dataValidation type="list" allowBlank="1" showInputMessage="1" showErrorMessage="1" sqref="F179:F181 F183:F186 F191:F193 F196" xr:uid="{00000000-0002-0000-0200-000007000000}">
      <formula1>INDIRECT("SKUPINA[SKUPINA ODBOROV VEDY A TECHNIKY]")</formula1>
    </dataValidation>
  </dataValidations>
  <hyperlinks>
    <hyperlink ref="J6" r:id="rId1" xr:uid="{00000000-0004-0000-0200-000000000000}"/>
    <hyperlink ref="J9" r:id="rId2" xr:uid="{00000000-0004-0000-0200-000001000000}"/>
    <hyperlink ref="J8" r:id="rId3" xr:uid="{00000000-0004-0000-0200-000002000000}"/>
    <hyperlink ref="J16" r:id="rId4" xr:uid="{00000000-0004-0000-0200-000003000000}"/>
    <hyperlink ref="J17" r:id="rId5" xr:uid="{00000000-0004-0000-0200-000004000000}"/>
    <hyperlink ref="J18" r:id="rId6" xr:uid="{00000000-0004-0000-0200-000005000000}"/>
    <hyperlink ref="J15" r:id="rId7" xr:uid="{00000000-0004-0000-0200-000006000000}"/>
    <hyperlink ref="J19" r:id="rId8" xr:uid="{00000000-0004-0000-0200-000007000000}"/>
    <hyperlink ref="J23" r:id="rId9" xr:uid="{00000000-0004-0000-0200-000008000000}"/>
    <hyperlink ref="J36" r:id="rId10" xr:uid="{00000000-0004-0000-0200-000009000000}"/>
    <hyperlink ref="J37" r:id="rId11" display="https://ec.europa.eu/info/funding-tenders/opportunities/portal/screen/opportunities/topic-details/horizon-cl5-2022-d1-01-03-two-stage?isExactMatch=true&amp;status=31094501,31094502,31094503&amp;callIdentifier=HORIZON-CL5-2022-D1-01-two-stage&amp;order=DESC&amp;pageNumber=1&amp;pageSize=50&amp;sortBy=startDate" xr:uid="{00000000-0004-0000-0200-00000A000000}"/>
    <hyperlink ref="J38" r:id="rId12" display="https://ec.europa.eu/info/funding-tenders/opportunities/portal/screen/opportunities/topic-details/horizon-cl6-2022-governance-01-06?isExactMatch=true&amp;status=31094501,31094502,31094503&amp;callIdentifier=HORIZON-CL6-2022-GOVERNANCE-01&amp;order=DESC&amp;pageNumber=1&amp;pageSize=50&amp;sortBy=startDate" xr:uid="{00000000-0004-0000-0200-00000B000000}"/>
    <hyperlink ref="J43" r:id="rId13" display="https://ec.europa.eu/info/funding-tenders/opportunities/portal/screen/opportunities/topic-details/horizon-cl6-2022-zeropollution-01-02?isExactMatch=true&amp;status=31094501,31094502,31094503&amp;callIdentifier=HORIZON-CL6-2022-ZEROPOLLUTION-01&amp;order=DESC&amp;pageNumber=1&amp;pageSize=50&amp;sortBy=startDate" xr:uid="{00000000-0004-0000-0200-00000C000000}"/>
    <hyperlink ref="J44" r:id="rId14" xr:uid="{00000000-0004-0000-0200-00000D000000}"/>
    <hyperlink ref="M45" r:id="rId15" display="https://viaf.org/viaf/147492030/" xr:uid="{00000000-0004-0000-0200-00000E000000}"/>
    <hyperlink ref="J47" r:id="rId16" xr:uid="{00000000-0004-0000-0200-00000F000000}"/>
    <hyperlink ref="J50" r:id="rId17" xr:uid="{00000000-0004-0000-0200-000010000000}"/>
    <hyperlink ref="J51" r:id="rId18" xr:uid="{00000000-0004-0000-0200-000011000000}"/>
    <hyperlink ref="J48" r:id="rId19" xr:uid="{00000000-0004-0000-0200-000012000000}"/>
    <hyperlink ref="J42" r:id="rId20" xr:uid="{00000000-0004-0000-0200-000013000000}"/>
    <hyperlink ref="J39" r:id="rId21" xr:uid="{00000000-0004-0000-0200-000014000000}"/>
    <hyperlink ref="J41" r:id="rId22" xr:uid="{00000000-0004-0000-0200-000015000000}"/>
    <hyperlink ref="J40" r:id="rId23" display="https://ec.europa.eu/info/funding-tenders/opportunities/portal/screen/opportunities/topic-details/horizon-cl6-2022-governance-01-05?isExactMatch=true&amp;status=31094501,31094502,31094503&amp;callIdentifier=HORIZON-CL6-2022-GOVERNANCE-01&amp;order=DESC&amp;pageNumber=1&amp;pageSize=50&amp;sortBy=startDate" xr:uid="{00000000-0004-0000-0200-000016000000}"/>
    <hyperlink ref="J49" r:id="rId24" xr:uid="{00000000-0004-0000-0200-000017000000}"/>
    <hyperlink ref="J54" r:id="rId25" xr:uid="{00000000-0004-0000-0200-000018000000}"/>
    <hyperlink ref="J55" r:id="rId26" xr:uid="{00000000-0004-0000-0200-000019000000}"/>
    <hyperlink ref="J56" r:id="rId27" xr:uid="{00000000-0004-0000-0200-00001A000000}"/>
    <hyperlink ref="J57" r:id="rId28" xr:uid="{00000000-0004-0000-0200-00001B000000}"/>
    <hyperlink ref="J58" r:id="rId29" location="1722340807588-995d0ce4-1c21" xr:uid="{00000000-0004-0000-0200-00001C000000}"/>
    <hyperlink ref="J59" r:id="rId30" xr:uid="{00000000-0004-0000-0200-00001D000000}"/>
    <hyperlink ref="J60" r:id="rId31" xr:uid="{00000000-0004-0000-0200-00001E000000}"/>
    <hyperlink ref="J61" r:id="rId32" xr:uid="{00000000-0004-0000-0200-00001F000000}"/>
    <hyperlink ref="J62" r:id="rId33" display="https://ec.europa.eu/info/funding-tenders/opportunities/portal/screen/opportunities/calls-for-proposals?callIdentifier=HORIZON-MSCA-2021-DN-01&amp;status=31094501,31094502,31094503&amp;isExactMatch=true&amp;frameworkProgramme=43108390&amp;order=DESC&amp;pageNumber=1&amp;pageSize=50&amp;sortBy=startDate" xr:uid="{00000000-0004-0000-0200-000020000000}"/>
    <hyperlink ref="J63" r:id="rId34" xr:uid="{00000000-0004-0000-0200-000021000000}"/>
    <hyperlink ref="J64" r:id="rId35" xr:uid="{00000000-0004-0000-0200-000022000000}"/>
    <hyperlink ref="R61" r:id="rId36" xr:uid="{00000000-0004-0000-0200-000023000000}"/>
    <hyperlink ref="R63" r:id="rId37" xr:uid="{00000000-0004-0000-0200-000024000000}"/>
    <hyperlink ref="J73" r:id="rId38" display="https://saspro2app.sav.sk/External/Home/FrontPage" xr:uid="{00000000-0004-0000-0200-000025000000}"/>
    <hyperlink ref="J72" r:id="rId39" display="https://saspro2app.sav.sk/External/Home/FrontPage" xr:uid="{00000000-0004-0000-0200-000026000000}"/>
    <hyperlink ref="R62" r:id="rId40" display="https://actarebuild.eu/?page_id=166" xr:uid="{00000000-0004-0000-0200-000027000000}"/>
    <hyperlink ref="J74" r:id="rId41" xr:uid="{00000000-0004-0000-0200-000028000000}"/>
    <hyperlink ref="J77" r:id="rId42" xr:uid="{00000000-0004-0000-0200-000029000000}"/>
    <hyperlink ref="J89" r:id="rId43" display="https://ec.europa.eu/info/funding-tenders/opportunities/portal/screen/opportunities/topic-details/msca-rise-2017;freeTextSearchKeyword=;typeCodes=0,1;statusCodes=31094501,31094502,31094503;programCode=null;programDivisionCode=null;focusAreaCode=null;crossCuttingPriorityCode=null;callCode=H2020-MSCA-RISE-2017;sortQuery=openingDate;orderBy=asc;onlyTenders=false;topicListKey=topicSearchTablePageState" xr:uid="{00000000-0004-0000-0200-00002A000000}"/>
    <hyperlink ref="J90" r:id="rId44" xr:uid="{00000000-0004-0000-0200-00002B000000}"/>
    <hyperlink ref="J75" r:id="rId45" xr:uid="{00000000-0004-0000-0200-00002C000000}"/>
    <hyperlink ref="J102" r:id="rId46" xr:uid="{00000000-0004-0000-0200-00002D000000}"/>
    <hyperlink ref="J103" r:id="rId47" xr:uid="{00000000-0004-0000-0200-00002E000000}"/>
    <hyperlink ref="J104" r:id="rId48" xr:uid="{00000000-0004-0000-0200-00002F000000}"/>
    <hyperlink ref="J105" r:id="rId49" xr:uid="{00000000-0004-0000-0200-000030000000}"/>
    <hyperlink ref="J106" r:id="rId50" xr:uid="{00000000-0004-0000-0200-000031000000}"/>
    <hyperlink ref="J107" r:id="rId51" xr:uid="{00000000-0004-0000-0200-000032000000}"/>
    <hyperlink ref="J108" r:id="rId52" xr:uid="{00000000-0004-0000-0200-000033000000}"/>
    <hyperlink ref="J118" r:id="rId53" xr:uid="{00000000-0004-0000-0200-000034000000}"/>
    <hyperlink ref="J120" r:id="rId54" xr:uid="{00000000-0004-0000-0200-000035000000}"/>
    <hyperlink ref="J121" r:id="rId55" display="https://www.iaea.org/" xr:uid="{00000000-0004-0000-0200-000036000000}"/>
    <hyperlink ref="J123" r:id="rId56" xr:uid="{00000000-0004-0000-0200-000037000000}"/>
    <hyperlink ref="J124" r:id="rId57" display="https://ec.europa.eu/info/funding-tenders/opportunities/portal/screen/opportunities/topic-details/horizon-widera-2023-access-02-01?order=DESC&amp;pageNumber=1&amp;pageSize=50&amp;sortBy=relevance&amp;keywords=twin&amp;isExactMatch=true&amp;status=31094501,31094502,31094503&amp;programmePart=43121707,43121757,43121702&amp;frameworkProgramme=43108390" xr:uid="{00000000-0004-0000-0200-000038000000}"/>
    <hyperlink ref="J130" r:id="rId58" xr:uid="{00000000-0004-0000-0200-000039000000}"/>
    <hyperlink ref="J129" r:id="rId59" xr:uid="{00000000-0004-0000-0200-00003A000000}"/>
    <hyperlink ref="J131" r:id="rId60" xr:uid="{00000000-0004-0000-0200-00003B000000}"/>
    <hyperlink ref="J132" r:id="rId61" xr:uid="{00000000-0004-0000-0200-00003C000000}"/>
    <hyperlink ref="J133" r:id="rId62" xr:uid="{00000000-0004-0000-0200-00003D000000}"/>
    <hyperlink ref="J134" r:id="rId63" xr:uid="{00000000-0004-0000-0200-00003E000000}"/>
    <hyperlink ref="J135" r:id="rId64" xr:uid="{00000000-0004-0000-0200-00003F000000}"/>
    <hyperlink ref="J138" r:id="rId65" xr:uid="{00000000-0004-0000-0200-000040000000}"/>
    <hyperlink ref="J137" r:id="rId66" xr:uid="{00000000-0004-0000-0200-000041000000}"/>
    <hyperlink ref="J136" r:id="rId67" xr:uid="{00000000-0004-0000-0200-000042000000}"/>
    <hyperlink ref="J139" r:id="rId68" xr:uid="{00000000-0004-0000-0200-000043000000}"/>
    <hyperlink ref="J147" r:id="rId69" xr:uid="{00000000-0004-0000-0200-000044000000}"/>
    <hyperlink ref="R147" r:id="rId70" xr:uid="{00000000-0004-0000-0200-000045000000}"/>
    <hyperlink ref="J154" r:id="rId71" xr:uid="{00000000-0004-0000-0200-000046000000}"/>
    <hyperlink ref="J159" r:id="rId72" xr:uid="{00000000-0004-0000-0200-000047000000}"/>
    <hyperlink ref="J166" r:id="rId73" xr:uid="{00000000-0004-0000-0200-000048000000}"/>
    <hyperlink ref="J165" r:id="rId74" xr:uid="{00000000-0004-0000-0200-000049000000}"/>
    <hyperlink ref="J164" r:id="rId75" xr:uid="{00000000-0004-0000-0200-00004A000000}"/>
    <hyperlink ref="J162" r:id="rId76" xr:uid="{00000000-0004-0000-0200-00004B000000}"/>
    <hyperlink ref="J161" r:id="rId77" xr:uid="{00000000-0004-0000-0200-00004C000000}"/>
    <hyperlink ref="J167" r:id="rId78" xr:uid="{00000000-0004-0000-0200-00004D000000}"/>
    <hyperlink ref="J168" r:id="rId79" xr:uid="{00000000-0004-0000-0200-00004E000000}"/>
    <hyperlink ref="J170" r:id="rId80" xr:uid="{00000000-0004-0000-0200-00004F000000}"/>
    <hyperlink ref="J174" r:id="rId81" xr:uid="{00000000-0004-0000-0200-000050000000}"/>
    <hyperlink ref="J175" r:id="rId82" display="https://ec.europa.eu/info/funding-tenders/opportunities/portal/screen/opportunities/topic-details/lc-gd-2-1-2020" xr:uid="{00000000-0004-0000-0200-000051000000}"/>
    <hyperlink ref="J176" r:id="rId83" display="https://ec.europa.eu/info/funding-tenders/opportunities/portal/screen/opportunities/topic-details/lc-gd-2-1-2020" xr:uid="{00000000-0004-0000-0200-000052000000}"/>
    <hyperlink ref="J177" r:id="rId84" display="https://ec.europa.eu/info/funding-tenders/opportunities/portal/screen/opportunities/topic-details/lc-gd-2-1-2020" xr:uid="{00000000-0004-0000-0200-000053000000}"/>
    <hyperlink ref="J178" r:id="rId85" xr:uid="{00000000-0004-0000-0200-000054000000}"/>
    <hyperlink ref="K179" r:id="rId86" display="http://ec.europa.eu/programmes/horizon2020/en/h2020-section/health-demographic-change-and-wellbeing" xr:uid="{00000000-0004-0000-0200-000055000000}"/>
    <hyperlink ref="J180" r:id="rId87" xr:uid="{00000000-0004-0000-0200-000056000000}"/>
    <hyperlink ref="J181" r:id="rId88" xr:uid="{00000000-0004-0000-0200-000057000000}"/>
    <hyperlink ref="L204" r:id="rId89" display="http://projekty.ujs.sk/index.php/subm-view/view-submission/374" xr:uid="{00000000-0004-0000-0200-000058000000}"/>
    <hyperlink ref="J202" r:id="rId90" display="https://www.visegradfund.org/" xr:uid="{00000000-0004-0000-0200-000059000000}"/>
    <hyperlink ref="J201" r:id="rId91" xr:uid="{00000000-0004-0000-0200-00005A000000}"/>
    <hyperlink ref="J207" r:id="rId92" xr:uid="{00000000-0004-0000-0200-00005B000000}"/>
    <hyperlink ref="J220" r:id="rId93" xr:uid="{00000000-0004-0000-0200-00005C000000}"/>
    <hyperlink ref="J229" r:id="rId94" xr:uid="{00000000-0004-0000-0200-00005D000000}"/>
    <hyperlink ref="J217" r:id="rId95" xr:uid="{00000000-0004-0000-0200-00005E000000}"/>
    <hyperlink ref="R221" r:id="rId96" xr:uid="{00000000-0004-0000-0200-00005F000000}"/>
    <hyperlink ref="J232" r:id="rId97" xr:uid="{00000000-0004-0000-0200-000060000000}"/>
    <hyperlink ref="J230" r:id="rId98" xr:uid="{00000000-0004-0000-0200-000061000000}"/>
    <hyperlink ref="R230" r:id="rId99" xr:uid="{00000000-0004-0000-0200-000062000000}"/>
    <hyperlink ref="R232" r:id="rId100" xr:uid="{00000000-0004-0000-0200-000063000000}"/>
    <hyperlink ref="R218" r:id="rId101" xr:uid="{00000000-0004-0000-0200-000064000000}"/>
    <hyperlink ref="R231" r:id="rId102" xr:uid="{00000000-0004-0000-0200-000065000000}"/>
    <hyperlink ref="J231" r:id="rId103" xr:uid="{00000000-0004-0000-0200-000066000000}"/>
    <hyperlink ref="J221" r:id="rId104" xr:uid="{00000000-0004-0000-0200-000067000000}"/>
    <hyperlink ref="J225" r:id="rId105" xr:uid="{00000000-0004-0000-0200-000068000000}"/>
    <hyperlink ref="J234" r:id="rId106" xr:uid="{00000000-0004-0000-0200-000069000000}"/>
    <hyperlink ref="J235" r:id="rId107" display="https://www.sk-at.eu/informacia-o-zverejneni-vyzvy/, https://14-20.sk-at.eu/sk/vyzvy/2020" xr:uid="{00000000-0004-0000-0200-00006A000000}"/>
    <hyperlink ref="J233" r:id="rId108" xr:uid="{00000000-0004-0000-0200-00006B000000}"/>
    <hyperlink ref="J237" r:id="rId109" xr:uid="{00000000-0004-0000-0200-00006C000000}"/>
    <hyperlink ref="J238" r:id="rId110" xr:uid="{00000000-0004-0000-0200-00006D000000}"/>
    <hyperlink ref="J258" r:id="rId111" xr:uid="{00000000-0004-0000-0200-00006E000000}"/>
    <hyperlink ref="R260" r:id="rId112" xr:uid="{00000000-0004-0000-0200-00006F000000}"/>
    <hyperlink ref="J262" r:id="rId113" xr:uid="{00000000-0004-0000-0200-000070000000}"/>
    <hyperlink ref="J263" r:id="rId114" xr:uid="{00000000-0004-0000-0200-000071000000}"/>
    <hyperlink ref="J242" r:id="rId115" xr:uid="{00000000-0004-0000-0200-000072000000}"/>
    <hyperlink ref="J251" r:id="rId116" xr:uid="{00000000-0004-0000-0200-000073000000}"/>
    <hyperlink ref="J255" r:id="rId117" xr:uid="{00000000-0004-0000-0200-000074000000}"/>
    <hyperlink ref="J264" r:id="rId118" xr:uid="{00000000-0004-0000-0200-000075000000}"/>
    <hyperlink ref="E265" r:id="rId119" display="https://portal.ukf.sk/kvalita/index.php?r=projekty/projekty/view&amp;id=2076" xr:uid="{00000000-0004-0000-0200-000076000000}"/>
    <hyperlink ref="E266" r:id="rId120" display="https://portal.ukf.sk/kvalita/index.php?r=projekty/projekty/view&amp;id=2326" xr:uid="{00000000-0004-0000-0200-000077000000}"/>
    <hyperlink ref="E267" r:id="rId121" display="https://portal.ukf.sk/kvalita/index.php?r=projekty/projekty/view&amp;id=3011" xr:uid="{00000000-0004-0000-0200-000078000000}"/>
    <hyperlink ref="E268" r:id="rId122" display="https://portal.ukf.sk/kvalita/index.php?r=projekty/projekty/view&amp;id=2373" xr:uid="{00000000-0004-0000-0200-000079000000}"/>
    <hyperlink ref="J267" r:id="rId123" xr:uid="{00000000-0004-0000-0200-00007A000000}"/>
    <hyperlink ref="E271" r:id="rId124" display="https://portal.ukf.sk/kvalita/index.php?r=projekty/projekty/view&amp;id=3004" xr:uid="{00000000-0004-0000-0200-00007B000000}"/>
    <hyperlink ref="J272" r:id="rId125" display="https://ec.europa.eu/info/funding-tenders/opportunities/portal/screen/home" xr:uid="{00000000-0004-0000-0200-00007C000000}"/>
    <hyperlink ref="J274" r:id="rId126" display="https://www.erasmusplus.sk/" xr:uid="{00000000-0004-0000-0200-00007D000000}"/>
    <hyperlink ref="J273" r:id="rId127" display="https://research-and-innovation.ec.europa.eu/funding/funding-opportunities_en" xr:uid="{00000000-0004-0000-0200-00007E000000}"/>
    <hyperlink ref="J276" r:id="rId128" display="https://ec.europa.eu/info/funding-tenders/opportunities/portal/screen/home" xr:uid="{00000000-0004-0000-0200-00007F000000}"/>
    <hyperlink ref="J279" r:id="rId129" display="https://ec.europa.eu/info/funding-tenders/opportunities/portal/screen/home" xr:uid="{00000000-0004-0000-0200-000080000000}"/>
    <hyperlink ref="J280" r:id="rId130" display="https://ec.europa.eu/info/funding-tenders/opportunities/portal/screen/home" xr:uid="{00000000-0004-0000-0200-000081000000}"/>
    <hyperlink ref="J281" r:id="rId131" display="https://www.erasmusplus.sk/" xr:uid="{00000000-0004-0000-0200-000082000000}"/>
    <hyperlink ref="J282" r:id="rId132" tooltip="https://hadea.ec.europa.eu/calls-proposals/short-term-training-courses-key-capacity-areas_en" xr:uid="{00000000-0004-0000-0200-000083000000}"/>
    <hyperlink ref="J277" r:id="rId133" display="https://ec.europa.eu/info/funding-tenders/opportunities/portal/screen/home" xr:uid="{00000000-0004-0000-0200-000084000000}"/>
    <hyperlink ref="J283" r:id="rId134" xr:uid="{00000000-0004-0000-0200-000085000000}"/>
    <hyperlink ref="S284" r:id="rId135" tooltip="https://www.atlasofeuropeanvalues.eu/" display="https://www.atlasofeuropeanvalues.eu/" xr:uid="{00000000-0004-0000-0200-000086000000}"/>
    <hyperlink ref="J284" r:id="rId136" xr:uid="{00000000-0004-0000-0200-000087000000}"/>
    <hyperlink ref="J285" r:id="rId137" xr:uid="{00000000-0004-0000-0200-000088000000}"/>
    <hyperlink ref="J288" r:id="rId138" xr:uid="{00000000-0004-0000-0200-000089000000}"/>
    <hyperlink ref="J287" r:id="rId139" xr:uid="{00000000-0004-0000-0200-00008A000000}"/>
    <hyperlink ref="J289" r:id="rId140" xr:uid="{00000000-0004-0000-0200-00008B000000}"/>
    <hyperlink ref="J307" r:id="rId141" xr:uid="{00000000-0004-0000-0200-00008C000000}"/>
    <hyperlink ref="J298" r:id="rId142" xr:uid="{00000000-0004-0000-0200-00008D000000}"/>
    <hyperlink ref="J306" r:id="rId143" xr:uid="{00000000-0004-0000-0200-00008E000000}"/>
    <hyperlink ref="J299" r:id="rId144" display="https://ec.europa.eu/info/funding-tenders/opportunities/portal/screen/opportunities/topic-details/s2r-oc-ip4-01-2019;callCode=null;freeTextSearchKeyword=H2020-S2RJU-2019;matchWholeText=true;typeCodes=0,1,2;statusCodes=31094501,31094502,31094503;programmePeriod=null;programCcm2Id=31045243;programDivisionCode=null;focusAreaCode=null;destinationGroup=null;missionGroup=null;geographicalZonesCode=null;programmeDivisionProspect=null;startDateLte=null;startDateGte=null;crossCuttingPriorityCode=null;cpvCode=null;performanceOfDelivery=null;sortQuery=sortStatus;orderBy=asc;onlyTenders=false;topicListKey=topicSearchTablePageState" xr:uid="{00000000-0004-0000-0200-00008F000000}"/>
    <hyperlink ref="J302" r:id="rId145" xr:uid="{00000000-0004-0000-0200-000090000000}"/>
    <hyperlink ref="J303" r:id="rId146" xr:uid="{00000000-0004-0000-0200-000091000000}"/>
    <hyperlink ref="J304" r:id="rId147" xr:uid="{00000000-0004-0000-0200-000092000000}"/>
    <hyperlink ref="J309" r:id="rId148" xr:uid="{00000000-0004-0000-0200-000093000000}"/>
    <hyperlink ref="J296" r:id="rId149" xr:uid="{00000000-0004-0000-0200-000094000000}"/>
    <hyperlink ref="J301" r:id="rId150" display="https://ec.europa.eu/info/funding-tenders/opportunities/portal/screen/opportunities/topic-search;callCode=HORIZON-MISS-2021-CIT-01;freeTextSearchKeyword=;matchWholeText=true;typeCodes=1;statusCodes=31094501,31094502,31094503;programmePeriod=null;programCcm2Id=null;programDivisionCode=null;focusAreaCode=null;destinationGroup=null;missionGroup=null;geographicalZonesCode=null;programmeDivisionProspect=null;startDateLte=null;startDateGte=null;crossCuttingPriorityCode=null;cpvCode=null;performanceOfDelivery=null;sortQuery=sortStatus;orderBy=asc;onlyTenders=false;topicListKey=callTopicSearchTableState" xr:uid="{00000000-0004-0000-0200-000095000000}"/>
    <hyperlink ref="J308" r:id="rId151" display="https://app.powerbi.com/view?r=eyJrIjoiMzMwZDBlNTAtNDY4Yi00YmExLTlmODYtMDY5ZTk0M2E0NTJiIiwidCI6ImU5MWUzMjJhLWQ0ZDMtNGVjYy04YzJjLTIyOTZjZTZjYmY0YSIsImMiOjl9" xr:uid="{00000000-0004-0000-0200-000096000000}"/>
    <hyperlink ref="J317" r:id="rId152" xr:uid="{00000000-0004-0000-0200-000097000000}"/>
    <hyperlink ref="R317" r:id="rId153" xr:uid="{00000000-0004-0000-0200-000098000000}"/>
    <hyperlink ref="J321" r:id="rId154" xr:uid="{00000000-0004-0000-0200-000099000000}"/>
    <hyperlink ref="R321" r:id="rId155" xr:uid="{00000000-0004-0000-0200-00009A000000}"/>
    <hyperlink ref="J319" r:id="rId156" xr:uid="{00000000-0004-0000-0200-00009B000000}"/>
    <hyperlink ref="R319" r:id="rId157" xr:uid="{00000000-0004-0000-0200-00009C000000}"/>
    <hyperlink ref="J318" r:id="rId158" xr:uid="{00000000-0004-0000-0200-00009D000000}"/>
    <hyperlink ref="R318" r:id="rId159" xr:uid="{00000000-0004-0000-0200-00009E000000}"/>
    <hyperlink ref="J316" r:id="rId160" xr:uid="{00000000-0004-0000-0200-00009F000000}"/>
    <hyperlink ref="J315" r:id="rId161" xr:uid="{00000000-0004-0000-0200-0000A0000000}"/>
    <hyperlink ref="J320" r:id="rId162" xr:uid="{00000000-0004-0000-0200-0000A1000000}"/>
    <hyperlink ref="R320" r:id="rId163" xr:uid="{00000000-0004-0000-0200-0000A2000000}"/>
    <hyperlink ref="J325" r:id="rId164" xr:uid="{00000000-0004-0000-0200-0000A3000000}"/>
    <hyperlink ref="J323" r:id="rId165" xr:uid="{00000000-0004-0000-0200-0000A4000000}"/>
    <hyperlink ref="R324" r:id="rId166" xr:uid="{00000000-0004-0000-0200-0000A5000000}"/>
  </hyperlinks>
  <pageMargins left="0.70866141732283472" right="0.70866141732283472" top="0.74803149606299213" bottom="0.74803149606299213" header="0.31496062992125984" footer="0.31496062992125984"/>
  <pageSetup paperSize="9" scale="25" fitToHeight="0" orientation="landscape" r:id="rId167"/>
  <headerFooter>
    <oddFooter>&amp;R&amp;P</oddFooter>
  </headerFooter>
  <legacyDrawing r:id="rId16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U523"/>
  <sheetViews>
    <sheetView zoomScale="50" zoomScaleNormal="50" workbookViewId="0">
      <selection activeCell="X74" sqref="X74"/>
    </sheetView>
  </sheetViews>
  <sheetFormatPr defaultRowHeight="14.5"/>
  <cols>
    <col min="1" max="1" width="23.453125" customWidth="1"/>
    <col min="2" max="2" width="29.7265625" customWidth="1"/>
    <col min="3" max="3" width="30.1796875" customWidth="1"/>
    <col min="4" max="4" width="29" customWidth="1"/>
    <col min="5" max="5" width="17.26953125" customWidth="1"/>
    <col min="6" max="6" width="19.26953125" customWidth="1"/>
    <col min="7" max="7" width="21.453125" customWidth="1"/>
    <col min="8" max="8" width="18.26953125" customWidth="1"/>
    <col min="9" max="9" width="20.54296875" customWidth="1"/>
    <col min="10" max="11" width="18.7265625" customWidth="1"/>
    <col min="12" max="12" width="27.81640625" customWidth="1"/>
    <col min="13" max="13" width="12.1796875" customWidth="1"/>
    <col min="14" max="14" width="11.54296875" bestFit="1" customWidth="1"/>
    <col min="16" max="16" width="11.54296875" bestFit="1" customWidth="1"/>
    <col min="17" max="17" width="19.1796875" customWidth="1"/>
    <col min="18" max="18" width="27.1796875" customWidth="1"/>
    <col min="19" max="19" width="26.7265625" customWidth="1"/>
    <col min="20" max="20" width="9.1796875" customWidth="1"/>
    <col min="21" max="21" width="25.453125" customWidth="1"/>
  </cols>
  <sheetData>
    <row r="1" spans="1:21" s="9" customFormat="1" ht="33" customHeight="1">
      <c r="A1" s="489" t="s">
        <v>2210</v>
      </c>
      <c r="P1" s="483"/>
      <c r="Q1" s="482"/>
      <c r="T1" s="483"/>
      <c r="U1" s="483"/>
    </row>
    <row r="2" spans="1:21" s="270" customFormat="1" ht="133.5" customHeight="1" thickBot="1">
      <c r="A2" s="494" t="s">
        <v>20</v>
      </c>
      <c r="B2" s="484" t="s">
        <v>21</v>
      </c>
      <c r="C2" s="484" t="s">
        <v>22</v>
      </c>
      <c r="D2" s="484" t="s">
        <v>2112</v>
      </c>
      <c r="E2" s="484" t="s">
        <v>24</v>
      </c>
      <c r="F2" s="495" t="s">
        <v>25</v>
      </c>
      <c r="G2" s="495" t="s">
        <v>26</v>
      </c>
      <c r="H2" s="495" t="s">
        <v>27</v>
      </c>
      <c r="I2" s="484" t="s">
        <v>28</v>
      </c>
      <c r="J2" s="484" t="s">
        <v>2211</v>
      </c>
      <c r="K2" s="484" t="s">
        <v>2114</v>
      </c>
      <c r="L2" s="484" t="s">
        <v>31</v>
      </c>
      <c r="M2" s="484" t="s">
        <v>32</v>
      </c>
      <c r="N2" s="484" t="s">
        <v>33</v>
      </c>
      <c r="O2" s="484" t="s">
        <v>34</v>
      </c>
      <c r="P2" s="484" t="s">
        <v>35</v>
      </c>
      <c r="Q2" s="488" t="s">
        <v>2116</v>
      </c>
      <c r="R2" s="484" t="s">
        <v>37</v>
      </c>
      <c r="S2" s="484" t="s">
        <v>38</v>
      </c>
      <c r="T2" s="269" t="s">
        <v>40</v>
      </c>
      <c r="U2" s="269" t="s">
        <v>41</v>
      </c>
    </row>
    <row r="3" spans="1:21" s="9" customFormat="1" ht="100.5" thickBot="1">
      <c r="A3" s="1" t="s">
        <v>1</v>
      </c>
      <c r="B3" s="2" t="s">
        <v>42</v>
      </c>
      <c r="C3" s="4" t="s">
        <v>2258</v>
      </c>
      <c r="D3" s="4" t="s">
        <v>2259</v>
      </c>
      <c r="E3" s="4" t="s">
        <v>2260</v>
      </c>
      <c r="F3" s="31" t="s">
        <v>3</v>
      </c>
      <c r="G3" s="31" t="s">
        <v>2104</v>
      </c>
      <c r="H3" s="31" t="s">
        <v>2104</v>
      </c>
      <c r="I3" s="12" t="s">
        <v>6</v>
      </c>
      <c r="J3" s="4" t="s">
        <v>2261</v>
      </c>
      <c r="K3" s="4" t="s">
        <v>2262</v>
      </c>
      <c r="L3" s="4" t="s">
        <v>2263</v>
      </c>
      <c r="M3" s="5">
        <v>30778867</v>
      </c>
      <c r="N3" s="10">
        <v>44741</v>
      </c>
      <c r="O3" s="5">
        <v>2022</v>
      </c>
      <c r="P3" s="5">
        <v>2024</v>
      </c>
      <c r="Q3" s="6">
        <v>31800</v>
      </c>
      <c r="R3" s="4" t="s">
        <v>2264</v>
      </c>
      <c r="S3" s="52" t="s">
        <v>2265</v>
      </c>
      <c r="T3" s="8" t="s">
        <v>8</v>
      </c>
      <c r="U3" s="8"/>
    </row>
    <row r="4" spans="1:21" s="9" customFormat="1" ht="75.5" thickBot="1">
      <c r="A4" s="1" t="s">
        <v>1</v>
      </c>
      <c r="B4" s="2" t="s">
        <v>42</v>
      </c>
      <c r="C4" s="4" t="s">
        <v>2258</v>
      </c>
      <c r="D4" s="4" t="s">
        <v>2259</v>
      </c>
      <c r="E4" s="4" t="s">
        <v>2266</v>
      </c>
      <c r="F4" s="31" t="s">
        <v>3</v>
      </c>
      <c r="G4" s="31" t="s">
        <v>2104</v>
      </c>
      <c r="H4" s="31" t="s">
        <v>2104</v>
      </c>
      <c r="I4" s="12" t="s">
        <v>6</v>
      </c>
      <c r="J4" s="4" t="s">
        <v>2267</v>
      </c>
      <c r="K4" s="4" t="s">
        <v>2262</v>
      </c>
      <c r="L4" s="4" t="s">
        <v>2263</v>
      </c>
      <c r="M4" s="5">
        <v>30778867</v>
      </c>
      <c r="N4" s="10">
        <v>45103</v>
      </c>
      <c r="O4" s="5">
        <v>2023</v>
      </c>
      <c r="P4" s="5">
        <v>2025</v>
      </c>
      <c r="Q4" s="6">
        <v>21967</v>
      </c>
      <c r="R4" s="4" t="s">
        <v>2268</v>
      </c>
      <c r="S4" s="52" t="s">
        <v>2265</v>
      </c>
      <c r="T4" s="8" t="s">
        <v>12</v>
      </c>
      <c r="U4" s="8"/>
    </row>
    <row r="5" spans="1:21" s="9" customFormat="1" ht="75.5" thickBot="1">
      <c r="A5" s="1" t="s">
        <v>1</v>
      </c>
      <c r="B5" s="2" t="s">
        <v>42</v>
      </c>
      <c r="C5" s="4" t="s">
        <v>2258</v>
      </c>
      <c r="D5" s="4" t="s">
        <v>2259</v>
      </c>
      <c r="E5" s="4" t="s">
        <v>2266</v>
      </c>
      <c r="F5" s="31" t="s">
        <v>3</v>
      </c>
      <c r="G5" s="31" t="s">
        <v>2104</v>
      </c>
      <c r="H5" s="31" t="s">
        <v>2104</v>
      </c>
      <c r="I5" s="12" t="s">
        <v>6</v>
      </c>
      <c r="J5" s="4" t="s">
        <v>2267</v>
      </c>
      <c r="K5" s="4" t="s">
        <v>2262</v>
      </c>
      <c r="L5" s="4" t="s">
        <v>2263</v>
      </c>
      <c r="M5" s="5">
        <v>30778867</v>
      </c>
      <c r="N5" s="10">
        <v>45103</v>
      </c>
      <c r="O5" s="5">
        <v>2023</v>
      </c>
      <c r="P5" s="5">
        <v>2025</v>
      </c>
      <c r="Q5" s="6">
        <v>21541</v>
      </c>
      <c r="R5" s="4" t="s">
        <v>2269</v>
      </c>
      <c r="S5" s="52" t="s">
        <v>2265</v>
      </c>
      <c r="T5" s="8" t="s">
        <v>12</v>
      </c>
      <c r="U5" s="8"/>
    </row>
    <row r="6" spans="1:21" s="9" customFormat="1" ht="88" thickBot="1">
      <c r="A6" s="1" t="s">
        <v>1</v>
      </c>
      <c r="B6" s="2" t="s">
        <v>42</v>
      </c>
      <c r="C6" s="4" t="s">
        <v>2258</v>
      </c>
      <c r="D6" s="4" t="s">
        <v>2259</v>
      </c>
      <c r="E6" s="4" t="s">
        <v>2266</v>
      </c>
      <c r="F6" s="31" t="s">
        <v>3</v>
      </c>
      <c r="G6" s="31" t="s">
        <v>2104</v>
      </c>
      <c r="H6" s="31" t="s">
        <v>2104</v>
      </c>
      <c r="I6" s="12" t="s">
        <v>6</v>
      </c>
      <c r="J6" s="4" t="s">
        <v>2267</v>
      </c>
      <c r="K6" s="4" t="s">
        <v>2262</v>
      </c>
      <c r="L6" s="4" t="s">
        <v>2263</v>
      </c>
      <c r="M6" s="5">
        <v>30778867</v>
      </c>
      <c r="N6" s="10">
        <v>45103</v>
      </c>
      <c r="O6" s="5">
        <v>2023</v>
      </c>
      <c r="P6" s="5">
        <v>2025</v>
      </c>
      <c r="Q6" s="6">
        <v>11400</v>
      </c>
      <c r="R6" s="4" t="s">
        <v>2270</v>
      </c>
      <c r="S6" s="52" t="s">
        <v>2265</v>
      </c>
      <c r="T6" s="8" t="s">
        <v>12</v>
      </c>
      <c r="U6" s="8"/>
    </row>
    <row r="7" spans="1:21" s="9" customFormat="1" ht="63" thickBot="1">
      <c r="A7" s="1" t="s">
        <v>1</v>
      </c>
      <c r="B7" s="2" t="s">
        <v>42</v>
      </c>
      <c r="C7" s="4" t="s">
        <v>2271</v>
      </c>
      <c r="D7" s="4" t="s">
        <v>2259</v>
      </c>
      <c r="E7" s="4" t="s">
        <v>2272</v>
      </c>
      <c r="F7" s="31" t="s">
        <v>3</v>
      </c>
      <c r="G7" s="31" t="s">
        <v>2104</v>
      </c>
      <c r="H7" s="31" t="s">
        <v>2104</v>
      </c>
      <c r="I7" s="12" t="s">
        <v>6</v>
      </c>
      <c r="J7" s="4" t="s">
        <v>2273</v>
      </c>
      <c r="K7" s="4" t="s">
        <v>2262</v>
      </c>
      <c r="L7" s="4" t="s">
        <v>2263</v>
      </c>
      <c r="M7" s="5">
        <v>30778867</v>
      </c>
      <c r="N7" s="10">
        <v>45464</v>
      </c>
      <c r="O7" s="5">
        <v>2024</v>
      </c>
      <c r="P7" s="5">
        <v>2026</v>
      </c>
      <c r="Q7" s="6">
        <v>207234</v>
      </c>
      <c r="R7" s="4" t="s">
        <v>2274</v>
      </c>
      <c r="S7" s="52" t="s">
        <v>2265</v>
      </c>
      <c r="T7" s="8" t="s">
        <v>12</v>
      </c>
      <c r="U7" s="8"/>
    </row>
    <row r="8" spans="1:21" s="9" customFormat="1" ht="25.5" thickBot="1">
      <c r="A8" s="1" t="s">
        <v>1</v>
      </c>
      <c r="B8" s="2" t="s">
        <v>9</v>
      </c>
      <c r="C8" s="4"/>
      <c r="D8" s="284"/>
      <c r="E8" s="4" t="s">
        <v>2275</v>
      </c>
      <c r="F8" s="31" t="s">
        <v>42</v>
      </c>
      <c r="G8" s="31" t="s">
        <v>42</v>
      </c>
      <c r="H8" s="31" t="s">
        <v>42</v>
      </c>
      <c r="I8" s="12" t="s">
        <v>42</v>
      </c>
      <c r="J8" s="4"/>
      <c r="K8" s="4"/>
      <c r="L8" s="4" t="s">
        <v>2276</v>
      </c>
      <c r="M8" s="4">
        <v>94838</v>
      </c>
      <c r="N8" s="49"/>
      <c r="O8" s="4">
        <v>2024</v>
      </c>
      <c r="P8" s="4">
        <v>2024</v>
      </c>
      <c r="Q8" s="6">
        <v>250</v>
      </c>
      <c r="R8" s="4" t="s">
        <v>2277</v>
      </c>
      <c r="S8" s="7"/>
      <c r="T8" s="8" t="s">
        <v>12</v>
      </c>
      <c r="U8" s="8" t="s">
        <v>2278</v>
      </c>
    </row>
    <row r="9" spans="1:21" s="9" customFormat="1" ht="283.5" customHeight="1" thickBot="1">
      <c r="A9" s="46" t="s">
        <v>43</v>
      </c>
      <c r="B9" s="2" t="s">
        <v>44</v>
      </c>
      <c r="C9" s="4" t="s">
        <v>2421</v>
      </c>
      <c r="D9" s="4" t="s">
        <v>46</v>
      </c>
      <c r="E9" s="5" t="s">
        <v>2422</v>
      </c>
      <c r="F9" s="48" t="s">
        <v>47</v>
      </c>
      <c r="G9" s="48" t="s">
        <v>48</v>
      </c>
      <c r="H9" s="48" t="s">
        <v>49</v>
      </c>
      <c r="I9" s="12" t="s">
        <v>50</v>
      </c>
      <c r="J9" s="55" t="s">
        <v>2423</v>
      </c>
      <c r="K9" s="592" t="s">
        <v>2424</v>
      </c>
      <c r="L9" s="4" t="s">
        <v>2425</v>
      </c>
      <c r="M9" s="4">
        <v>603481</v>
      </c>
      <c r="N9" s="49">
        <v>45580</v>
      </c>
      <c r="O9" s="4">
        <v>2024</v>
      </c>
      <c r="P9" s="4">
        <v>2025</v>
      </c>
      <c r="Q9" s="6">
        <v>0</v>
      </c>
      <c r="R9" s="4" t="s">
        <v>2426</v>
      </c>
      <c r="S9" s="4" t="s">
        <v>2427</v>
      </c>
      <c r="T9" s="8" t="s">
        <v>2198</v>
      </c>
      <c r="U9" s="8" t="s">
        <v>2330</v>
      </c>
    </row>
    <row r="10" spans="1:21" s="9" customFormat="1" ht="336" customHeight="1" thickBot="1">
      <c r="A10" s="46" t="s">
        <v>43</v>
      </c>
      <c r="B10" s="2" t="s">
        <v>89</v>
      </c>
      <c r="C10" s="4" t="s">
        <v>2428</v>
      </c>
      <c r="D10" s="4" t="s">
        <v>103</v>
      </c>
      <c r="E10" s="5" t="s">
        <v>2429</v>
      </c>
      <c r="F10" s="48" t="s">
        <v>47</v>
      </c>
      <c r="G10" s="48" t="s">
        <v>48</v>
      </c>
      <c r="H10" s="48" t="s">
        <v>105</v>
      </c>
      <c r="I10" s="12" t="s">
        <v>50</v>
      </c>
      <c r="J10" s="4"/>
      <c r="K10" s="4"/>
      <c r="L10" s="4" t="s">
        <v>2430</v>
      </c>
      <c r="M10" s="4"/>
      <c r="N10" s="58">
        <v>45314</v>
      </c>
      <c r="O10" s="4">
        <v>2024</v>
      </c>
      <c r="P10" s="4">
        <v>2024</v>
      </c>
      <c r="Q10" s="6">
        <v>3168</v>
      </c>
      <c r="R10" s="3"/>
      <c r="S10" s="4" t="s">
        <v>2431</v>
      </c>
      <c r="T10" s="8" t="s">
        <v>8</v>
      </c>
      <c r="U10" s="8"/>
    </row>
    <row r="11" spans="1:21" s="9" customFormat="1" ht="330.75" customHeight="1" thickBot="1">
      <c r="A11" s="46" t="s">
        <v>43</v>
      </c>
      <c r="B11" s="2" t="s">
        <v>89</v>
      </c>
      <c r="C11" s="4" t="s">
        <v>2432</v>
      </c>
      <c r="D11" s="4" t="s">
        <v>103</v>
      </c>
      <c r="E11" s="5" t="s">
        <v>2433</v>
      </c>
      <c r="F11" s="48" t="s">
        <v>47</v>
      </c>
      <c r="G11" s="48" t="s">
        <v>48</v>
      </c>
      <c r="H11" s="48" t="s">
        <v>105</v>
      </c>
      <c r="I11" s="12" t="s">
        <v>50</v>
      </c>
      <c r="J11" s="4"/>
      <c r="K11" s="4"/>
      <c r="L11" s="4" t="s">
        <v>2430</v>
      </c>
      <c r="M11" s="4"/>
      <c r="N11" s="58">
        <v>45314</v>
      </c>
      <c r="O11" s="4">
        <v>2024</v>
      </c>
      <c r="P11" s="4">
        <v>2024</v>
      </c>
      <c r="Q11" s="6">
        <v>800</v>
      </c>
      <c r="R11" s="4"/>
      <c r="S11" s="4" t="s">
        <v>2434</v>
      </c>
      <c r="T11" s="8" t="s">
        <v>12</v>
      </c>
      <c r="U11" s="8"/>
    </row>
    <row r="12" spans="1:21" s="9" customFormat="1" ht="228" customHeight="1" thickBot="1">
      <c r="A12" s="46" t="s">
        <v>43</v>
      </c>
      <c r="B12" s="2" t="s">
        <v>120</v>
      </c>
      <c r="C12" s="4" t="s">
        <v>2435</v>
      </c>
      <c r="D12" s="4" t="s">
        <v>2436</v>
      </c>
      <c r="E12" s="5" t="s">
        <v>2437</v>
      </c>
      <c r="F12" s="48" t="s">
        <v>47</v>
      </c>
      <c r="G12" s="48" t="s">
        <v>48</v>
      </c>
      <c r="H12" s="48" t="s">
        <v>97</v>
      </c>
      <c r="I12" s="12" t="s">
        <v>430</v>
      </c>
      <c r="J12" s="4"/>
      <c r="K12" s="4" t="s">
        <v>2438</v>
      </c>
      <c r="L12" s="4" t="s">
        <v>2439</v>
      </c>
      <c r="M12" s="4"/>
      <c r="N12" s="49"/>
      <c r="O12" s="508" t="s">
        <v>2440</v>
      </c>
      <c r="P12" s="508" t="s">
        <v>2441</v>
      </c>
      <c r="Q12" s="6">
        <v>3124</v>
      </c>
      <c r="R12" s="4"/>
      <c r="S12" s="4" t="s">
        <v>2442</v>
      </c>
      <c r="T12" s="8" t="s">
        <v>12</v>
      </c>
      <c r="U12" s="8"/>
    </row>
    <row r="13" spans="1:21" s="9" customFormat="1" ht="142.5" customHeight="1">
      <c r="A13" s="46" t="s">
        <v>43</v>
      </c>
      <c r="B13" s="2" t="s">
        <v>150</v>
      </c>
      <c r="C13" s="4" t="s">
        <v>2443</v>
      </c>
      <c r="D13" s="4" t="s">
        <v>2444</v>
      </c>
      <c r="E13" s="5" t="s">
        <v>2445</v>
      </c>
      <c r="F13" s="593" t="s">
        <v>47</v>
      </c>
      <c r="G13" s="593" t="s">
        <v>48</v>
      </c>
      <c r="H13" s="593" t="s">
        <v>2446</v>
      </c>
      <c r="I13" s="4" t="s">
        <v>50</v>
      </c>
      <c r="J13" s="4" t="s">
        <v>2447</v>
      </c>
      <c r="K13" s="4" t="s">
        <v>2448</v>
      </c>
      <c r="L13" s="4" t="s">
        <v>2449</v>
      </c>
      <c r="M13" s="4"/>
      <c r="N13" s="49"/>
      <c r="O13" s="4">
        <v>2020</v>
      </c>
      <c r="P13" s="4">
        <v>2024</v>
      </c>
      <c r="Q13" s="6">
        <v>0</v>
      </c>
      <c r="R13" s="4"/>
      <c r="S13" s="4" t="s">
        <v>2450</v>
      </c>
      <c r="T13" s="8" t="s">
        <v>2198</v>
      </c>
      <c r="U13" s="8" t="s">
        <v>2330</v>
      </c>
    </row>
    <row r="14" spans="1:21" s="9" customFormat="1" ht="167.25" customHeight="1">
      <c r="A14" s="46" t="s">
        <v>43</v>
      </c>
      <c r="B14" s="2" t="s">
        <v>150</v>
      </c>
      <c r="C14" s="4" t="s">
        <v>2451</v>
      </c>
      <c r="D14" s="4" t="s">
        <v>2452</v>
      </c>
      <c r="E14" s="5" t="s">
        <v>2453</v>
      </c>
      <c r="F14" s="593" t="s">
        <v>47</v>
      </c>
      <c r="G14" s="593" t="s">
        <v>1373</v>
      </c>
      <c r="H14" s="593" t="s">
        <v>1374</v>
      </c>
      <c r="I14" s="4" t="s">
        <v>1373</v>
      </c>
      <c r="J14" s="4" t="s">
        <v>2454</v>
      </c>
      <c r="K14" s="4" t="s">
        <v>2448</v>
      </c>
      <c r="L14" s="4" t="s">
        <v>2449</v>
      </c>
      <c r="M14" s="4"/>
      <c r="N14" s="49"/>
      <c r="O14" s="4">
        <v>2023</v>
      </c>
      <c r="P14" s="4">
        <v>2027</v>
      </c>
      <c r="Q14" s="6">
        <v>0</v>
      </c>
      <c r="R14" s="4"/>
      <c r="S14" s="4" t="s">
        <v>2455</v>
      </c>
      <c r="T14" s="8" t="s">
        <v>2198</v>
      </c>
      <c r="U14" s="8" t="s">
        <v>2330</v>
      </c>
    </row>
    <row r="15" spans="1:21" s="9" customFormat="1" ht="140.25" customHeight="1" thickBot="1">
      <c r="A15" s="46" t="s">
        <v>43</v>
      </c>
      <c r="B15" s="2" t="s">
        <v>150</v>
      </c>
      <c r="C15" s="4" t="s">
        <v>2456</v>
      </c>
      <c r="D15" s="4" t="s">
        <v>2452</v>
      </c>
      <c r="E15" s="5" t="s">
        <v>2457</v>
      </c>
      <c r="F15" s="593" t="s">
        <v>47</v>
      </c>
      <c r="G15" s="593" t="s">
        <v>1373</v>
      </c>
      <c r="H15" s="594" t="s">
        <v>2458</v>
      </c>
      <c r="I15" s="4" t="s">
        <v>1373</v>
      </c>
      <c r="J15" s="595" t="s">
        <v>2459</v>
      </c>
      <c r="K15" s="4" t="s">
        <v>2448</v>
      </c>
      <c r="L15" s="4" t="s">
        <v>2449</v>
      </c>
      <c r="M15" s="4"/>
      <c r="N15" s="49"/>
      <c r="O15" s="4">
        <v>2021</v>
      </c>
      <c r="P15" s="4">
        <v>2025</v>
      </c>
      <c r="Q15" s="6">
        <v>0</v>
      </c>
      <c r="R15" s="588"/>
      <c r="S15" s="4" t="s">
        <v>2460</v>
      </c>
      <c r="T15" s="8" t="s">
        <v>2198</v>
      </c>
      <c r="U15" s="8" t="s">
        <v>2330</v>
      </c>
    </row>
    <row r="16" spans="1:21" s="9" customFormat="1" ht="409.6" thickBot="1">
      <c r="A16" s="46" t="s">
        <v>43</v>
      </c>
      <c r="B16" s="2" t="s">
        <v>42</v>
      </c>
      <c r="C16" s="4" t="s">
        <v>2461</v>
      </c>
      <c r="D16" s="4" t="s">
        <v>2462</v>
      </c>
      <c r="E16" s="4" t="s">
        <v>2463</v>
      </c>
      <c r="F16" s="48" t="s">
        <v>42</v>
      </c>
      <c r="G16" s="48" t="s">
        <v>42</v>
      </c>
      <c r="H16" s="48" t="s">
        <v>42</v>
      </c>
      <c r="I16" s="12" t="s">
        <v>42</v>
      </c>
      <c r="J16" s="4"/>
      <c r="K16" s="4" t="s">
        <v>180</v>
      </c>
      <c r="L16" s="4" t="s">
        <v>2464</v>
      </c>
      <c r="M16" s="4">
        <v>30778867</v>
      </c>
      <c r="N16" s="49">
        <v>45468</v>
      </c>
      <c r="O16" s="49">
        <v>45444</v>
      </c>
      <c r="P16" s="49">
        <v>46234</v>
      </c>
      <c r="Q16" s="6">
        <v>872129</v>
      </c>
      <c r="R16" s="4"/>
      <c r="S16" s="4" t="s">
        <v>2465</v>
      </c>
      <c r="T16" s="8" t="s">
        <v>12</v>
      </c>
      <c r="U16" s="8"/>
    </row>
    <row r="17" spans="1:21" s="9" customFormat="1" ht="409.6" thickBot="1">
      <c r="A17" s="46" t="s">
        <v>43</v>
      </c>
      <c r="B17" s="2" t="s">
        <v>42</v>
      </c>
      <c r="C17" s="4" t="s">
        <v>2466</v>
      </c>
      <c r="D17" s="4" t="s">
        <v>2462</v>
      </c>
      <c r="E17" s="4" t="s">
        <v>2467</v>
      </c>
      <c r="F17" s="72" t="s">
        <v>42</v>
      </c>
      <c r="G17" s="48" t="s">
        <v>42</v>
      </c>
      <c r="H17" s="48" t="s">
        <v>42</v>
      </c>
      <c r="I17" s="12" t="s">
        <v>42</v>
      </c>
      <c r="J17" s="4"/>
      <c r="K17" s="4" t="s">
        <v>180</v>
      </c>
      <c r="L17" s="4" t="s">
        <v>2464</v>
      </c>
      <c r="M17" s="4">
        <v>30778867</v>
      </c>
      <c r="N17" s="49">
        <v>45510</v>
      </c>
      <c r="O17" s="49">
        <v>45505</v>
      </c>
      <c r="P17" s="49">
        <v>46599</v>
      </c>
      <c r="Q17" s="6">
        <v>53331</v>
      </c>
      <c r="R17" s="4"/>
      <c r="S17" s="4" t="s">
        <v>2468</v>
      </c>
      <c r="T17" s="8" t="s">
        <v>12</v>
      </c>
      <c r="U17" s="8"/>
    </row>
    <row r="18" spans="1:21" s="9" customFormat="1" ht="190.5" customHeight="1" thickBot="1">
      <c r="A18" s="1" t="s">
        <v>172</v>
      </c>
      <c r="B18" s="2" t="s">
        <v>2474</v>
      </c>
      <c r="C18" s="4" t="s">
        <v>2523</v>
      </c>
      <c r="D18" s="284" t="s">
        <v>2524</v>
      </c>
      <c r="E18" s="266">
        <v>12320036</v>
      </c>
      <c r="F18" s="75" t="s">
        <v>47</v>
      </c>
      <c r="G18" s="75" t="s">
        <v>1367</v>
      </c>
      <c r="H18" s="75" t="s">
        <v>2504</v>
      </c>
      <c r="I18" s="12" t="s">
        <v>1230</v>
      </c>
      <c r="J18" s="300" t="s">
        <v>2525</v>
      </c>
      <c r="K18" s="194" t="s">
        <v>2526</v>
      </c>
      <c r="L18" s="4" t="s">
        <v>100</v>
      </c>
      <c r="M18" s="194">
        <v>36060356</v>
      </c>
      <c r="N18" s="607">
        <v>45180</v>
      </c>
      <c r="O18" s="194">
        <v>2023</v>
      </c>
      <c r="P18" s="194">
        <v>2024</v>
      </c>
      <c r="Q18" s="6">
        <v>1750</v>
      </c>
      <c r="R18" s="358" t="s">
        <v>2527</v>
      </c>
      <c r="S18" s="52" t="s">
        <v>2528</v>
      </c>
      <c r="T18" s="8" t="s">
        <v>8</v>
      </c>
      <c r="U18" s="8"/>
    </row>
    <row r="19" spans="1:21" s="9" customFormat="1" ht="90" customHeight="1" thickBot="1">
      <c r="A19" s="1" t="s">
        <v>172</v>
      </c>
      <c r="B19" s="2" t="s">
        <v>173</v>
      </c>
      <c r="C19" s="4" t="s">
        <v>2529</v>
      </c>
      <c r="D19" s="4" t="s">
        <v>2530</v>
      </c>
      <c r="E19" s="4" t="s">
        <v>2531</v>
      </c>
      <c r="F19" s="75" t="s">
        <v>47</v>
      </c>
      <c r="G19" s="75" t="s">
        <v>177</v>
      </c>
      <c r="H19" s="75" t="s">
        <v>178</v>
      </c>
      <c r="I19" s="12" t="s">
        <v>178</v>
      </c>
      <c r="J19" s="56" t="s">
        <v>2532</v>
      </c>
      <c r="K19" s="52" t="s">
        <v>180</v>
      </c>
      <c r="L19" s="4" t="s">
        <v>2533</v>
      </c>
      <c r="M19" s="52"/>
      <c r="N19" s="189">
        <v>44278</v>
      </c>
      <c r="O19" s="52">
        <v>2020</v>
      </c>
      <c r="P19" s="52">
        <v>2026</v>
      </c>
      <c r="Q19" s="6">
        <v>19273.52</v>
      </c>
      <c r="R19" s="4"/>
      <c r="S19" s="52"/>
      <c r="T19" s="8" t="s">
        <v>12</v>
      </c>
      <c r="U19" s="8"/>
    </row>
    <row r="20" spans="1:21" s="9" customFormat="1" ht="50.5" thickBot="1">
      <c r="A20" s="1" t="s">
        <v>172</v>
      </c>
      <c r="B20" s="2" t="s">
        <v>173</v>
      </c>
      <c r="C20" s="4" t="s">
        <v>2534</v>
      </c>
      <c r="D20" s="4" t="s">
        <v>2535</v>
      </c>
      <c r="E20" s="4" t="s">
        <v>2536</v>
      </c>
      <c r="F20" s="75" t="s">
        <v>47</v>
      </c>
      <c r="G20" s="75" t="s">
        <v>177</v>
      </c>
      <c r="H20" s="75" t="s">
        <v>1161</v>
      </c>
      <c r="I20" s="12" t="s">
        <v>258</v>
      </c>
      <c r="J20" s="204"/>
      <c r="K20" s="52" t="s">
        <v>180</v>
      </c>
      <c r="L20" s="4" t="s">
        <v>2537</v>
      </c>
      <c r="M20" s="52"/>
      <c r="N20" s="189">
        <v>44927</v>
      </c>
      <c r="O20" s="52">
        <v>2023</v>
      </c>
      <c r="P20" s="52">
        <v>2024</v>
      </c>
      <c r="Q20" s="6">
        <v>20496.400000000001</v>
      </c>
      <c r="R20" s="4"/>
      <c r="S20" s="52"/>
      <c r="T20" s="8" t="s">
        <v>12</v>
      </c>
      <c r="U20" s="8"/>
    </row>
    <row r="21" spans="1:21" s="9" customFormat="1" ht="50.5" thickBot="1">
      <c r="A21" s="1" t="s">
        <v>172</v>
      </c>
      <c r="B21" s="2" t="s">
        <v>173</v>
      </c>
      <c r="C21" s="4" t="s">
        <v>2538</v>
      </c>
      <c r="D21" s="4" t="s">
        <v>2535</v>
      </c>
      <c r="E21" s="4" t="s">
        <v>2539</v>
      </c>
      <c r="F21" s="75" t="s">
        <v>47</v>
      </c>
      <c r="G21" s="75" t="s">
        <v>177</v>
      </c>
      <c r="H21" s="75" t="s">
        <v>178</v>
      </c>
      <c r="I21" s="12" t="s">
        <v>178</v>
      </c>
      <c r="J21" s="4"/>
      <c r="K21" s="52" t="s">
        <v>180</v>
      </c>
      <c r="L21" s="4" t="s">
        <v>2464</v>
      </c>
      <c r="M21" s="52">
        <v>30778867</v>
      </c>
      <c r="N21" s="189">
        <v>44993</v>
      </c>
      <c r="O21" s="52">
        <v>2023</v>
      </c>
      <c r="P21" s="52">
        <v>2026</v>
      </c>
      <c r="Q21" s="6">
        <v>3300</v>
      </c>
      <c r="R21" s="4"/>
      <c r="S21" s="52"/>
      <c r="T21" s="8" t="s">
        <v>12</v>
      </c>
      <c r="U21" s="8"/>
    </row>
    <row r="22" spans="1:21" s="9" customFormat="1" ht="88" thickBot="1">
      <c r="A22" s="1" t="s">
        <v>172</v>
      </c>
      <c r="B22" s="2"/>
      <c r="C22" s="4" t="s">
        <v>2540</v>
      </c>
      <c r="D22" s="3" t="s">
        <v>2541</v>
      </c>
      <c r="E22" s="4" t="s">
        <v>2542</v>
      </c>
      <c r="F22" s="31"/>
      <c r="G22" s="31"/>
      <c r="H22" s="31"/>
      <c r="I22" s="12"/>
      <c r="J22" s="4"/>
      <c r="K22" s="52" t="s">
        <v>180</v>
      </c>
      <c r="L22" s="52" t="s">
        <v>2543</v>
      </c>
      <c r="M22" s="608">
        <v>30778867</v>
      </c>
      <c r="N22" s="189">
        <v>45106</v>
      </c>
      <c r="O22" s="52">
        <v>2023</v>
      </c>
      <c r="P22" s="52">
        <v>2025</v>
      </c>
      <c r="Q22" s="6">
        <v>64056</v>
      </c>
      <c r="R22" s="52" t="s">
        <v>2544</v>
      </c>
      <c r="S22" s="52"/>
      <c r="T22" s="8" t="s">
        <v>12</v>
      </c>
      <c r="U22" s="8"/>
    </row>
    <row r="23" spans="1:21" s="9" customFormat="1" ht="100.5" thickBot="1">
      <c r="A23" s="1" t="s">
        <v>172</v>
      </c>
      <c r="B23" s="2"/>
      <c r="C23" s="4" t="s">
        <v>2540</v>
      </c>
      <c r="D23" s="3" t="s">
        <v>2541</v>
      </c>
      <c r="E23" s="4" t="s">
        <v>2545</v>
      </c>
      <c r="F23" s="31"/>
      <c r="G23" s="31"/>
      <c r="H23" s="31"/>
      <c r="I23" s="12"/>
      <c r="J23" s="4"/>
      <c r="K23" s="52" t="s">
        <v>180</v>
      </c>
      <c r="L23" s="52" t="s">
        <v>2543</v>
      </c>
      <c r="M23" s="608">
        <v>30778867</v>
      </c>
      <c r="N23" s="189">
        <v>45432</v>
      </c>
      <c r="O23" s="52">
        <v>2023</v>
      </c>
      <c r="P23" s="52">
        <v>2026</v>
      </c>
      <c r="Q23" s="6">
        <v>16760</v>
      </c>
      <c r="R23" s="52" t="s">
        <v>2546</v>
      </c>
      <c r="S23" s="52"/>
      <c r="T23" s="8" t="s">
        <v>12</v>
      </c>
      <c r="U23" s="8"/>
    </row>
    <row r="24" spans="1:21" s="9" customFormat="1" ht="88" thickBot="1">
      <c r="A24" s="1" t="s">
        <v>172</v>
      </c>
      <c r="B24" s="2"/>
      <c r="C24" s="3" t="s">
        <v>2547</v>
      </c>
      <c r="D24" s="3" t="s">
        <v>2541</v>
      </c>
      <c r="E24" s="3" t="s">
        <v>2548</v>
      </c>
      <c r="F24" s="609"/>
      <c r="G24" s="609"/>
      <c r="H24" s="609"/>
      <c r="I24" s="12"/>
      <c r="J24" s="610"/>
      <c r="K24" s="52" t="s">
        <v>180</v>
      </c>
      <c r="L24" s="52" t="s">
        <v>2543</v>
      </c>
      <c r="M24" s="608">
        <v>30778867</v>
      </c>
      <c r="N24" s="189">
        <v>45461</v>
      </c>
      <c r="O24" s="52">
        <v>2024</v>
      </c>
      <c r="P24" s="52">
        <v>2026</v>
      </c>
      <c r="Q24" s="50">
        <v>280985</v>
      </c>
      <c r="R24" s="52" t="s">
        <v>2549</v>
      </c>
      <c r="S24" s="52"/>
      <c r="T24" s="52" t="s">
        <v>12</v>
      </c>
      <c r="U24" s="52"/>
    </row>
    <row r="25" spans="1:21" s="9" customFormat="1" ht="88" thickBot="1">
      <c r="A25" s="1" t="s">
        <v>172</v>
      </c>
      <c r="B25" s="2"/>
      <c r="C25" s="4" t="s">
        <v>2550</v>
      </c>
      <c r="D25" s="3" t="s">
        <v>2541</v>
      </c>
      <c r="E25" s="3" t="s">
        <v>2551</v>
      </c>
      <c r="F25" s="609"/>
      <c r="G25" s="609"/>
      <c r="H25" s="609"/>
      <c r="I25" s="12"/>
      <c r="J25" s="4"/>
      <c r="K25" s="52" t="s">
        <v>180</v>
      </c>
      <c r="L25" s="52" t="s">
        <v>2543</v>
      </c>
      <c r="M25" s="608">
        <v>30778867</v>
      </c>
      <c r="N25" s="189">
        <v>45518</v>
      </c>
      <c r="O25" s="52">
        <v>2024</v>
      </c>
      <c r="P25" s="52">
        <v>2027</v>
      </c>
      <c r="Q25" s="6">
        <v>65592</v>
      </c>
      <c r="R25" s="52" t="s">
        <v>2552</v>
      </c>
      <c r="S25" s="52"/>
      <c r="T25" s="52" t="s">
        <v>12</v>
      </c>
      <c r="U25" s="52"/>
    </row>
    <row r="26" spans="1:21" s="9" customFormat="1" ht="125.5" thickBot="1">
      <c r="A26" s="1" t="s">
        <v>172</v>
      </c>
      <c r="B26" s="2"/>
      <c r="C26" s="611" t="s">
        <v>2553</v>
      </c>
      <c r="D26" s="3" t="s">
        <v>2541</v>
      </c>
      <c r="E26" s="4" t="s">
        <v>2554</v>
      </c>
      <c r="F26" s="609"/>
      <c r="G26" s="609"/>
      <c r="H26" s="609"/>
      <c r="I26" s="12"/>
      <c r="J26" s="4"/>
      <c r="K26" s="52" t="s">
        <v>180</v>
      </c>
      <c r="L26" s="52" t="s">
        <v>2543</v>
      </c>
      <c r="M26" s="608">
        <v>30778867</v>
      </c>
      <c r="N26" s="189">
        <v>45594</v>
      </c>
      <c r="O26" s="52">
        <v>2024</v>
      </c>
      <c r="P26" s="52">
        <v>2024</v>
      </c>
      <c r="Q26" s="6">
        <v>27</v>
      </c>
      <c r="R26" s="52" t="s">
        <v>2555</v>
      </c>
      <c r="S26" s="52"/>
      <c r="T26" s="52" t="s">
        <v>12</v>
      </c>
      <c r="U26" s="52"/>
    </row>
    <row r="27" spans="1:21" s="9" customFormat="1" ht="409.6" thickBot="1">
      <c r="A27" s="1" t="s">
        <v>172</v>
      </c>
      <c r="B27" s="2" t="s">
        <v>2474</v>
      </c>
      <c r="C27" s="3" t="s">
        <v>2556</v>
      </c>
      <c r="D27" s="4" t="s">
        <v>2557</v>
      </c>
      <c r="E27" s="4">
        <v>22420198</v>
      </c>
      <c r="F27" s="75" t="s">
        <v>197</v>
      </c>
      <c r="G27" s="75" t="s">
        <v>1718</v>
      </c>
      <c r="H27" s="75" t="s">
        <v>1719</v>
      </c>
      <c r="I27" s="12" t="s">
        <v>1720</v>
      </c>
      <c r="J27" s="55" t="s">
        <v>2558</v>
      </c>
      <c r="K27" s="4" t="s">
        <v>2559</v>
      </c>
      <c r="L27" s="4" t="s">
        <v>100</v>
      </c>
      <c r="M27" s="4">
        <v>36060356</v>
      </c>
      <c r="N27" s="10">
        <v>45549</v>
      </c>
      <c r="O27" s="5">
        <v>2024</v>
      </c>
      <c r="P27" s="5">
        <v>2025</v>
      </c>
      <c r="Q27" s="6">
        <v>9750</v>
      </c>
      <c r="R27" s="358" t="s">
        <v>2560</v>
      </c>
      <c r="S27" s="4" t="s">
        <v>2561</v>
      </c>
      <c r="T27" s="8" t="s">
        <v>12</v>
      </c>
      <c r="U27" s="8" t="s">
        <v>2562</v>
      </c>
    </row>
    <row r="28" spans="1:21" s="9" customFormat="1" ht="409.5">
      <c r="A28" s="88" t="s">
        <v>232</v>
      </c>
      <c r="B28" s="89" t="s">
        <v>2636</v>
      </c>
      <c r="C28" s="91" t="s">
        <v>2637</v>
      </c>
      <c r="D28" s="91" t="s">
        <v>2638</v>
      </c>
      <c r="E28" s="94" t="s">
        <v>2639</v>
      </c>
      <c r="F28" s="101" t="s">
        <v>47</v>
      </c>
      <c r="G28" s="101" t="s">
        <v>258</v>
      </c>
      <c r="H28" s="101" t="s">
        <v>1190</v>
      </c>
      <c r="I28" s="640" t="s">
        <v>258</v>
      </c>
      <c r="J28" s="91" t="s">
        <v>2640</v>
      </c>
      <c r="K28" s="91" t="s">
        <v>259</v>
      </c>
      <c r="L28" s="91" t="s">
        <v>168</v>
      </c>
      <c r="M28" s="91" t="s">
        <v>2641</v>
      </c>
      <c r="N28" s="95">
        <v>44543</v>
      </c>
      <c r="O28" s="91">
        <v>2022</v>
      </c>
      <c r="P28" s="91">
        <v>2024</v>
      </c>
      <c r="Q28" s="96">
        <v>21073</v>
      </c>
      <c r="R28" s="91"/>
      <c r="S28" s="94" t="s">
        <v>2642</v>
      </c>
      <c r="T28" s="8" t="s">
        <v>8</v>
      </c>
      <c r="U28" s="7"/>
    </row>
    <row r="29" spans="1:21" s="9" customFormat="1" ht="409.5">
      <c r="A29" s="88" t="s">
        <v>232</v>
      </c>
      <c r="B29" s="89" t="s">
        <v>2636</v>
      </c>
      <c r="C29" s="641" t="s">
        <v>2643</v>
      </c>
      <c r="D29" s="641" t="s">
        <v>2644</v>
      </c>
      <c r="E29" s="642" t="s">
        <v>2645</v>
      </c>
      <c r="F29" s="101" t="s">
        <v>47</v>
      </c>
      <c r="G29" s="101" t="s">
        <v>1373</v>
      </c>
      <c r="H29" s="101" t="s">
        <v>2458</v>
      </c>
      <c r="I29" s="640" t="s">
        <v>1373</v>
      </c>
      <c r="J29" s="91" t="s">
        <v>2646</v>
      </c>
      <c r="K29" s="91" t="s">
        <v>2559</v>
      </c>
      <c r="L29" s="641" t="s">
        <v>100</v>
      </c>
      <c r="M29" s="91" t="s">
        <v>2647</v>
      </c>
      <c r="N29" s="95">
        <v>44914</v>
      </c>
      <c r="O29" s="91">
        <v>2022</v>
      </c>
      <c r="P29" s="91">
        <v>2025</v>
      </c>
      <c r="Q29" s="96">
        <v>5550</v>
      </c>
      <c r="R29" s="91"/>
      <c r="S29" s="90" t="s">
        <v>2648</v>
      </c>
      <c r="T29" s="8" t="s">
        <v>12</v>
      </c>
      <c r="U29" s="7"/>
    </row>
    <row r="30" spans="1:21" s="9" customFormat="1" ht="227.5">
      <c r="A30" s="612" t="s">
        <v>232</v>
      </c>
      <c r="B30" s="612" t="s">
        <v>2636</v>
      </c>
      <c r="C30" s="641" t="s">
        <v>2649</v>
      </c>
      <c r="D30" s="641" t="s">
        <v>2650</v>
      </c>
      <c r="E30" s="643">
        <v>52410147</v>
      </c>
      <c r="F30" s="644" t="s">
        <v>197</v>
      </c>
      <c r="G30" s="644" t="s">
        <v>1384</v>
      </c>
      <c r="H30" s="644" t="s">
        <v>2651</v>
      </c>
      <c r="I30" s="640" t="s">
        <v>1386</v>
      </c>
      <c r="J30" s="91" t="s">
        <v>2646</v>
      </c>
      <c r="K30" s="91" t="s">
        <v>2559</v>
      </c>
      <c r="L30" s="641" t="s">
        <v>100</v>
      </c>
      <c r="M30" s="91" t="s">
        <v>2647</v>
      </c>
      <c r="N30" s="91"/>
      <c r="O30" s="91">
        <v>2024</v>
      </c>
      <c r="P30" s="91">
        <v>2025</v>
      </c>
      <c r="Q30" s="645">
        <v>3000</v>
      </c>
      <c r="R30" s="91"/>
      <c r="S30" s="90" t="s">
        <v>2652</v>
      </c>
      <c r="T30" s="8" t="s">
        <v>12</v>
      </c>
      <c r="U30" s="7"/>
    </row>
    <row r="31" spans="1:21" s="9" customFormat="1" ht="227.5">
      <c r="A31" s="612" t="s">
        <v>232</v>
      </c>
      <c r="B31" s="612" t="s">
        <v>2636</v>
      </c>
      <c r="C31" s="641" t="s">
        <v>2653</v>
      </c>
      <c r="D31" s="641" t="s">
        <v>2650</v>
      </c>
      <c r="E31" s="643">
        <v>52410393</v>
      </c>
      <c r="F31" s="644" t="s">
        <v>197</v>
      </c>
      <c r="G31" s="644" t="s">
        <v>1384</v>
      </c>
      <c r="H31" s="644" t="s">
        <v>2651</v>
      </c>
      <c r="I31" s="640" t="s">
        <v>1386</v>
      </c>
      <c r="J31" s="91" t="s">
        <v>2646</v>
      </c>
      <c r="K31" s="91" t="s">
        <v>2559</v>
      </c>
      <c r="L31" s="641" t="s">
        <v>100</v>
      </c>
      <c r="M31" s="91" t="s">
        <v>2654</v>
      </c>
      <c r="N31" s="90"/>
      <c r="O31" s="91">
        <v>2024</v>
      </c>
      <c r="P31" s="91">
        <v>2025</v>
      </c>
      <c r="Q31" s="645">
        <v>3000</v>
      </c>
      <c r="R31" s="91"/>
      <c r="S31" s="90" t="s">
        <v>2652</v>
      </c>
      <c r="T31" s="8" t="s">
        <v>12</v>
      </c>
      <c r="U31" s="7"/>
    </row>
    <row r="32" spans="1:21" s="9" customFormat="1" ht="167.25" customHeight="1">
      <c r="A32" s="88" t="s">
        <v>232</v>
      </c>
      <c r="B32" s="89" t="s">
        <v>2655</v>
      </c>
      <c r="C32" s="91" t="s">
        <v>2656</v>
      </c>
      <c r="D32" s="102" t="s">
        <v>2657</v>
      </c>
      <c r="E32" s="94">
        <v>22330002</v>
      </c>
      <c r="F32" s="646" t="s">
        <v>47</v>
      </c>
      <c r="G32" s="646" t="s">
        <v>258</v>
      </c>
      <c r="H32" s="646" t="s">
        <v>2658</v>
      </c>
      <c r="I32" s="640" t="s">
        <v>258</v>
      </c>
      <c r="J32" s="647" t="s">
        <v>2659</v>
      </c>
      <c r="K32" s="91" t="s">
        <v>2660</v>
      </c>
      <c r="L32" s="91" t="s">
        <v>2661</v>
      </c>
      <c r="M32" s="91"/>
      <c r="N32" s="95">
        <v>45418</v>
      </c>
      <c r="O32" s="91">
        <v>2024</v>
      </c>
      <c r="P32" s="91">
        <v>2025</v>
      </c>
      <c r="Q32" s="96">
        <v>600</v>
      </c>
      <c r="R32" s="91"/>
      <c r="S32" s="94"/>
      <c r="T32" s="8" t="s">
        <v>12</v>
      </c>
      <c r="U32" s="7"/>
    </row>
    <row r="33" spans="1:21" s="9" customFormat="1" ht="79.5" customHeight="1">
      <c r="A33" s="88" t="s">
        <v>232</v>
      </c>
      <c r="B33" s="89" t="s">
        <v>233</v>
      </c>
      <c r="C33" s="90" t="s">
        <v>2662</v>
      </c>
      <c r="D33" s="91" t="s">
        <v>2663</v>
      </c>
      <c r="E33" s="94"/>
      <c r="F33" s="646" t="s">
        <v>47</v>
      </c>
      <c r="G33" s="646" t="s">
        <v>48</v>
      </c>
      <c r="H33" s="646" t="s">
        <v>132</v>
      </c>
      <c r="I33" s="91" t="s">
        <v>1230</v>
      </c>
      <c r="J33" s="648"/>
      <c r="K33" s="648" t="s">
        <v>2664</v>
      </c>
      <c r="L33" s="91" t="s">
        <v>2665</v>
      </c>
      <c r="M33" s="649" t="s">
        <v>2666</v>
      </c>
      <c r="N33" s="649">
        <v>2024</v>
      </c>
      <c r="O33" s="91">
        <v>2024</v>
      </c>
      <c r="P33" s="91">
        <v>2027</v>
      </c>
      <c r="Q33" s="96">
        <v>2600</v>
      </c>
      <c r="R33" s="91" t="s">
        <v>2667</v>
      </c>
      <c r="S33" s="94" t="s">
        <v>2668</v>
      </c>
      <c r="T33" s="8" t="s">
        <v>12</v>
      </c>
      <c r="U33" s="7"/>
    </row>
    <row r="34" spans="1:21" s="9" customFormat="1" ht="181.5" customHeight="1">
      <c r="A34" s="88" t="s">
        <v>232</v>
      </c>
      <c r="B34" s="89" t="s">
        <v>42</v>
      </c>
      <c r="C34" s="91" t="s">
        <v>2669</v>
      </c>
      <c r="D34" s="91" t="s">
        <v>2670</v>
      </c>
      <c r="E34" s="650" t="s">
        <v>2671</v>
      </c>
      <c r="F34" s="646" t="s">
        <v>197</v>
      </c>
      <c r="G34" s="646" t="s">
        <v>1718</v>
      </c>
      <c r="H34" s="646" t="s">
        <v>2672</v>
      </c>
      <c r="I34" s="91" t="s">
        <v>1720</v>
      </c>
      <c r="J34" s="651" t="s">
        <v>2673</v>
      </c>
      <c r="K34" s="614" t="s">
        <v>2674</v>
      </c>
      <c r="L34" s="91" t="s">
        <v>2674</v>
      </c>
      <c r="M34" s="91" t="s">
        <v>1268</v>
      </c>
      <c r="N34" s="95">
        <v>45322</v>
      </c>
      <c r="O34" s="91">
        <v>2023</v>
      </c>
      <c r="P34" s="91">
        <v>2024</v>
      </c>
      <c r="Q34" s="96">
        <v>15446.8</v>
      </c>
      <c r="R34" s="91" t="s">
        <v>2675</v>
      </c>
      <c r="S34" s="94" t="s">
        <v>2676</v>
      </c>
      <c r="T34" s="8" t="s">
        <v>12</v>
      </c>
      <c r="U34" s="7"/>
    </row>
    <row r="35" spans="1:21" s="9" customFormat="1" ht="90" customHeight="1">
      <c r="A35" s="88" t="s">
        <v>232</v>
      </c>
      <c r="B35" s="89" t="s">
        <v>42</v>
      </c>
      <c r="C35" s="650" t="s">
        <v>2677</v>
      </c>
      <c r="D35" s="91" t="s">
        <v>2670</v>
      </c>
      <c r="E35" s="650" t="s">
        <v>2678</v>
      </c>
      <c r="F35" s="646" t="s">
        <v>197</v>
      </c>
      <c r="G35" s="646" t="s">
        <v>1718</v>
      </c>
      <c r="H35" s="646" t="s">
        <v>2672</v>
      </c>
      <c r="I35" s="91" t="s">
        <v>1720</v>
      </c>
      <c r="J35" s="652" t="s">
        <v>2679</v>
      </c>
      <c r="K35" s="614" t="s">
        <v>2680</v>
      </c>
      <c r="L35" s="91" t="s">
        <v>2680</v>
      </c>
      <c r="M35" s="91" t="s">
        <v>2681</v>
      </c>
      <c r="N35" s="95">
        <v>45498</v>
      </c>
      <c r="O35" s="91">
        <v>2024</v>
      </c>
      <c r="P35" s="91">
        <v>2024</v>
      </c>
      <c r="Q35" s="96">
        <v>30000</v>
      </c>
      <c r="R35" s="91" t="s">
        <v>2675</v>
      </c>
      <c r="S35" s="94" t="s">
        <v>2676</v>
      </c>
      <c r="T35" s="8" t="s">
        <v>12</v>
      </c>
      <c r="U35" s="7"/>
    </row>
    <row r="36" spans="1:21" s="9" customFormat="1" ht="72.75" customHeight="1">
      <c r="A36" s="88" t="s">
        <v>232</v>
      </c>
      <c r="B36" s="89" t="s">
        <v>42</v>
      </c>
      <c r="C36" s="91" t="s">
        <v>2682</v>
      </c>
      <c r="D36" s="91" t="s">
        <v>2683</v>
      </c>
      <c r="E36" s="94"/>
      <c r="F36" s="646" t="s">
        <v>197</v>
      </c>
      <c r="G36" s="646" t="s">
        <v>1718</v>
      </c>
      <c r="H36" s="646" t="s">
        <v>2672</v>
      </c>
      <c r="I36" s="91" t="s">
        <v>1720</v>
      </c>
      <c r="J36" s="653" t="s">
        <v>2684</v>
      </c>
      <c r="K36" s="614" t="s">
        <v>2685</v>
      </c>
      <c r="L36" s="91" t="s">
        <v>2682</v>
      </c>
      <c r="M36" s="91"/>
      <c r="N36" s="95">
        <v>45560</v>
      </c>
      <c r="O36" s="91">
        <v>2024</v>
      </c>
      <c r="P36" s="91">
        <v>2024</v>
      </c>
      <c r="Q36" s="96">
        <v>18136.2</v>
      </c>
      <c r="R36" s="91"/>
      <c r="S36" s="94" t="s">
        <v>2676</v>
      </c>
      <c r="T36" s="8" t="s">
        <v>12</v>
      </c>
      <c r="U36" s="7"/>
    </row>
    <row r="37" spans="1:21" s="9" customFormat="1" ht="51" customHeight="1" thickBot="1">
      <c r="A37" s="88" t="s">
        <v>232</v>
      </c>
      <c r="B37" s="89" t="s">
        <v>2655</v>
      </c>
      <c r="C37" s="91" t="s">
        <v>2686</v>
      </c>
      <c r="D37" s="91" t="s">
        <v>2687</v>
      </c>
      <c r="E37" s="91" t="s">
        <v>2688</v>
      </c>
      <c r="F37" s="654" t="s">
        <v>47</v>
      </c>
      <c r="G37" s="654" t="s">
        <v>258</v>
      </c>
      <c r="H37" s="654" t="s">
        <v>1161</v>
      </c>
      <c r="I37" s="94" t="s">
        <v>258</v>
      </c>
      <c r="J37" s="91" t="s">
        <v>168</v>
      </c>
      <c r="K37" s="91" t="s">
        <v>259</v>
      </c>
      <c r="L37" s="91" t="s">
        <v>168</v>
      </c>
      <c r="M37" s="91" t="s">
        <v>2688</v>
      </c>
      <c r="N37" s="91">
        <v>2020</v>
      </c>
      <c r="O37" s="91">
        <v>2020</v>
      </c>
      <c r="P37" s="91">
        <v>2023</v>
      </c>
      <c r="Q37" s="96">
        <v>320</v>
      </c>
      <c r="R37" s="91"/>
      <c r="S37" s="94"/>
      <c r="T37" s="8" t="s">
        <v>2198</v>
      </c>
      <c r="U37" s="8" t="s">
        <v>2689</v>
      </c>
    </row>
    <row r="38" spans="1:21" s="9" customFormat="1" ht="105.5" thickBot="1">
      <c r="A38" s="88" t="s">
        <v>232</v>
      </c>
      <c r="B38" s="89" t="s">
        <v>42</v>
      </c>
      <c r="C38" s="91" t="s">
        <v>2690</v>
      </c>
      <c r="D38" s="91" t="s">
        <v>2691</v>
      </c>
      <c r="E38" s="91" t="s">
        <v>2692</v>
      </c>
      <c r="F38" s="92" t="s">
        <v>42</v>
      </c>
      <c r="G38" s="92" t="s">
        <v>42</v>
      </c>
      <c r="H38" s="92" t="s">
        <v>42</v>
      </c>
      <c r="I38" s="94" t="s">
        <v>42</v>
      </c>
      <c r="J38" s="91" t="s">
        <v>168</v>
      </c>
      <c r="K38" s="91" t="s">
        <v>2693</v>
      </c>
      <c r="L38" s="91" t="s">
        <v>168</v>
      </c>
      <c r="M38" s="91" t="s">
        <v>2692</v>
      </c>
      <c r="N38" s="95" t="s">
        <v>2694</v>
      </c>
      <c r="O38" s="91">
        <v>2022</v>
      </c>
      <c r="P38" s="91">
        <v>2024</v>
      </c>
      <c r="Q38" s="96">
        <v>263489</v>
      </c>
      <c r="R38" s="91" t="s">
        <v>2695</v>
      </c>
      <c r="S38" s="94" t="s">
        <v>2696</v>
      </c>
      <c r="T38" s="8" t="s">
        <v>12</v>
      </c>
      <c r="U38" s="7"/>
    </row>
    <row r="39" spans="1:21" s="9" customFormat="1" ht="105.5" thickBot="1">
      <c r="A39" s="88" t="s">
        <v>232</v>
      </c>
      <c r="B39" s="89" t="s">
        <v>42</v>
      </c>
      <c r="C39" s="91" t="s">
        <v>2690</v>
      </c>
      <c r="D39" s="91" t="s">
        <v>2691</v>
      </c>
      <c r="E39" s="91" t="s">
        <v>2697</v>
      </c>
      <c r="F39" s="92" t="s">
        <v>42</v>
      </c>
      <c r="G39" s="92" t="s">
        <v>42</v>
      </c>
      <c r="H39" s="92" t="s">
        <v>42</v>
      </c>
      <c r="I39" s="94" t="s">
        <v>42</v>
      </c>
      <c r="J39" s="91" t="s">
        <v>168</v>
      </c>
      <c r="K39" s="91" t="s">
        <v>2698</v>
      </c>
      <c r="L39" s="91" t="s">
        <v>168</v>
      </c>
      <c r="M39" s="91" t="s">
        <v>2697</v>
      </c>
      <c r="N39" s="95" t="s">
        <v>2699</v>
      </c>
      <c r="O39" s="91">
        <v>2024</v>
      </c>
      <c r="P39" s="91">
        <v>2026</v>
      </c>
      <c r="Q39" s="96">
        <v>326920</v>
      </c>
      <c r="R39" s="91" t="s">
        <v>2695</v>
      </c>
      <c r="S39" s="94" t="s">
        <v>2696</v>
      </c>
      <c r="T39" s="8" t="s">
        <v>12</v>
      </c>
      <c r="U39" s="7"/>
    </row>
    <row r="40" spans="1:21" s="9" customFormat="1" ht="70.5" thickBot="1">
      <c r="A40" s="88" t="s">
        <v>232</v>
      </c>
      <c r="B40" s="89" t="s">
        <v>42</v>
      </c>
      <c r="C40" s="91" t="s">
        <v>2700</v>
      </c>
      <c r="D40" s="91" t="s">
        <v>2691</v>
      </c>
      <c r="E40" s="91" t="s">
        <v>2701</v>
      </c>
      <c r="F40" s="92" t="s">
        <v>42</v>
      </c>
      <c r="G40" s="92" t="s">
        <v>42</v>
      </c>
      <c r="H40" s="92" t="s">
        <v>42</v>
      </c>
      <c r="I40" s="94" t="s">
        <v>42</v>
      </c>
      <c r="J40" s="91" t="s">
        <v>168</v>
      </c>
      <c r="K40" s="91" t="s">
        <v>2702</v>
      </c>
      <c r="L40" s="91" t="s">
        <v>168</v>
      </c>
      <c r="M40" s="91" t="s">
        <v>2701</v>
      </c>
      <c r="N40" s="95" t="s">
        <v>2703</v>
      </c>
      <c r="O40" s="91">
        <v>2024</v>
      </c>
      <c r="P40" s="91">
        <v>2024</v>
      </c>
      <c r="Q40" s="96">
        <v>60</v>
      </c>
      <c r="R40" s="91" t="s">
        <v>2704</v>
      </c>
      <c r="S40" s="94" t="s">
        <v>2696</v>
      </c>
      <c r="T40" s="8" t="s">
        <v>12</v>
      </c>
      <c r="U40" s="7"/>
    </row>
    <row r="41" spans="1:21" s="9" customFormat="1" ht="105.5" thickBot="1">
      <c r="A41" s="88" t="s">
        <v>232</v>
      </c>
      <c r="B41" s="89" t="s">
        <v>42</v>
      </c>
      <c r="C41" s="91" t="s">
        <v>2705</v>
      </c>
      <c r="D41" s="91" t="s">
        <v>2691</v>
      </c>
      <c r="E41" s="91" t="s">
        <v>2706</v>
      </c>
      <c r="F41" s="92" t="s">
        <v>42</v>
      </c>
      <c r="G41" s="92" t="s">
        <v>42</v>
      </c>
      <c r="H41" s="92" t="s">
        <v>42</v>
      </c>
      <c r="I41" s="94" t="s">
        <v>42</v>
      </c>
      <c r="J41" s="91" t="s">
        <v>168</v>
      </c>
      <c r="K41" s="91" t="s">
        <v>2707</v>
      </c>
      <c r="L41" s="91" t="s">
        <v>2708</v>
      </c>
      <c r="M41" s="91" t="s">
        <v>2706</v>
      </c>
      <c r="N41" s="95" t="s">
        <v>2709</v>
      </c>
      <c r="O41" s="91">
        <v>2024</v>
      </c>
      <c r="P41" s="91">
        <v>2027</v>
      </c>
      <c r="Q41" s="96">
        <v>119514</v>
      </c>
      <c r="R41" s="91" t="s">
        <v>2695</v>
      </c>
      <c r="S41" s="94" t="s">
        <v>2696</v>
      </c>
      <c r="T41" s="8" t="s">
        <v>12</v>
      </c>
      <c r="U41" s="7"/>
    </row>
    <row r="42" spans="1:21" s="9" customFormat="1" ht="290.25" customHeight="1">
      <c r="A42" s="1" t="s">
        <v>262</v>
      </c>
      <c r="B42" s="2" t="s">
        <v>350</v>
      </c>
      <c r="C42" s="4" t="s">
        <v>3137</v>
      </c>
      <c r="D42" s="4" t="s">
        <v>3138</v>
      </c>
      <c r="E42" s="5" t="s">
        <v>3139</v>
      </c>
      <c r="F42" s="105" t="s">
        <v>47</v>
      </c>
      <c r="G42" s="105" t="s">
        <v>48</v>
      </c>
      <c r="H42" s="105" t="s">
        <v>158</v>
      </c>
      <c r="I42" s="4" t="s">
        <v>50</v>
      </c>
      <c r="J42" s="666" t="s">
        <v>111</v>
      </c>
      <c r="K42" s="4" t="s">
        <v>3140</v>
      </c>
      <c r="L42" s="52" t="s">
        <v>3141</v>
      </c>
      <c r="M42" s="111" t="s">
        <v>3142</v>
      </c>
      <c r="N42" s="10">
        <v>44130</v>
      </c>
      <c r="O42" s="5">
        <v>2019</v>
      </c>
      <c r="P42" s="5">
        <v>2025</v>
      </c>
      <c r="Q42" s="50">
        <v>49862.89</v>
      </c>
      <c r="R42" s="4"/>
      <c r="S42" s="4" t="s">
        <v>3143</v>
      </c>
      <c r="T42" s="8" t="s">
        <v>8</v>
      </c>
      <c r="U42" s="8"/>
    </row>
    <row r="43" spans="1:21" s="9" customFormat="1" ht="71.25" customHeight="1">
      <c r="A43" s="1" t="s">
        <v>262</v>
      </c>
      <c r="B43" s="2" t="s">
        <v>366</v>
      </c>
      <c r="C43" s="4" t="s">
        <v>3144</v>
      </c>
      <c r="D43" s="4" t="s">
        <v>3145</v>
      </c>
      <c r="E43" s="5" t="s">
        <v>3146</v>
      </c>
      <c r="F43" s="105" t="s">
        <v>267</v>
      </c>
      <c r="G43" s="105" t="s">
        <v>306</v>
      </c>
      <c r="H43" s="105" t="s">
        <v>306</v>
      </c>
      <c r="I43" s="4" t="s">
        <v>270</v>
      </c>
      <c r="J43" s="182" t="s">
        <v>3147</v>
      </c>
      <c r="K43" s="4" t="s">
        <v>3148</v>
      </c>
      <c r="L43" s="52" t="s">
        <v>432</v>
      </c>
      <c r="M43" s="111">
        <v>30778867</v>
      </c>
      <c r="N43" s="189">
        <v>45519</v>
      </c>
      <c r="O43" s="5">
        <v>2024</v>
      </c>
      <c r="P43" s="5">
        <v>2027</v>
      </c>
      <c r="Q43" s="6">
        <v>129012</v>
      </c>
      <c r="R43" s="4"/>
      <c r="S43" s="3" t="s">
        <v>3149</v>
      </c>
      <c r="T43" s="8" t="s">
        <v>12</v>
      </c>
      <c r="U43" s="8"/>
    </row>
    <row r="44" spans="1:21" s="9" customFormat="1" ht="130.5" customHeight="1">
      <c r="A44" s="1" t="s">
        <v>262</v>
      </c>
      <c r="B44" s="2" t="s">
        <v>350</v>
      </c>
      <c r="C44" s="4" t="s">
        <v>3150</v>
      </c>
      <c r="D44" s="4" t="s">
        <v>3151</v>
      </c>
      <c r="E44" s="5" t="s">
        <v>3152</v>
      </c>
      <c r="F44" s="105" t="s">
        <v>47</v>
      </c>
      <c r="G44" s="105" t="s">
        <v>48</v>
      </c>
      <c r="H44" s="105" t="s">
        <v>158</v>
      </c>
      <c r="I44" s="4" t="s">
        <v>50</v>
      </c>
      <c r="J44" s="666" t="s">
        <v>3153</v>
      </c>
      <c r="K44" s="4" t="s">
        <v>3154</v>
      </c>
      <c r="L44" s="52" t="s">
        <v>3155</v>
      </c>
      <c r="M44" s="111">
        <v>960638434</v>
      </c>
      <c r="N44" s="10">
        <v>44166</v>
      </c>
      <c r="O44" s="5">
        <v>2020</v>
      </c>
      <c r="P44" s="5">
        <v>2023</v>
      </c>
      <c r="Q44" s="50">
        <v>7359</v>
      </c>
      <c r="R44" s="667" t="s">
        <v>3156</v>
      </c>
      <c r="S44" s="4" t="s">
        <v>3157</v>
      </c>
      <c r="T44" s="8" t="s">
        <v>12</v>
      </c>
      <c r="U44" s="8"/>
    </row>
    <row r="45" spans="1:21" s="9" customFormat="1" ht="187.5">
      <c r="A45" s="1" t="s">
        <v>262</v>
      </c>
      <c r="B45" s="2" t="s">
        <v>366</v>
      </c>
      <c r="C45" s="4" t="s">
        <v>3158</v>
      </c>
      <c r="D45" s="4" t="s">
        <v>3151</v>
      </c>
      <c r="E45" s="5" t="s">
        <v>3159</v>
      </c>
      <c r="F45" s="105" t="s">
        <v>267</v>
      </c>
      <c r="G45" s="105" t="s">
        <v>306</v>
      </c>
      <c r="H45" s="105" t="s">
        <v>306</v>
      </c>
      <c r="I45" s="4" t="s">
        <v>270</v>
      </c>
      <c r="J45" s="668" t="s">
        <v>3160</v>
      </c>
      <c r="K45" s="4" t="s">
        <v>1076</v>
      </c>
      <c r="L45" s="52" t="s">
        <v>11</v>
      </c>
      <c r="M45" s="111">
        <v>30778867</v>
      </c>
      <c r="N45" s="189">
        <v>44124</v>
      </c>
      <c r="O45" s="5">
        <v>2020</v>
      </c>
      <c r="P45" s="5">
        <v>2023</v>
      </c>
      <c r="Q45" s="6">
        <v>688818.69</v>
      </c>
      <c r="R45" s="667" t="s">
        <v>3156</v>
      </c>
      <c r="S45" s="669" t="s">
        <v>3161</v>
      </c>
      <c r="T45" s="8" t="s">
        <v>12</v>
      </c>
      <c r="U45" s="8"/>
    </row>
    <row r="46" spans="1:21" s="9" customFormat="1" ht="211.5" customHeight="1">
      <c r="A46" s="1" t="s">
        <v>262</v>
      </c>
      <c r="B46" s="2" t="s">
        <v>274</v>
      </c>
      <c r="C46" s="4" t="s">
        <v>3162</v>
      </c>
      <c r="D46" s="4" t="s">
        <v>3163</v>
      </c>
      <c r="E46" s="4" t="s">
        <v>3164</v>
      </c>
      <c r="F46" s="105" t="s">
        <v>47</v>
      </c>
      <c r="G46" s="105" t="s">
        <v>48</v>
      </c>
      <c r="H46" s="105" t="s">
        <v>132</v>
      </c>
      <c r="I46" s="4" t="s">
        <v>50</v>
      </c>
      <c r="J46" s="670" t="s">
        <v>3165</v>
      </c>
      <c r="K46" s="3" t="s">
        <v>1076</v>
      </c>
      <c r="L46" s="671" t="s">
        <v>3135</v>
      </c>
      <c r="M46" s="111">
        <v>60460709</v>
      </c>
      <c r="N46" s="451">
        <v>44279</v>
      </c>
      <c r="O46" s="672">
        <v>2020</v>
      </c>
      <c r="P46" s="672">
        <v>2023</v>
      </c>
      <c r="Q46" s="6">
        <v>6030</v>
      </c>
      <c r="R46" s="187" t="s">
        <v>3114</v>
      </c>
      <c r="S46" s="3" t="s">
        <v>3166</v>
      </c>
      <c r="T46" s="8" t="s">
        <v>12</v>
      </c>
      <c r="U46" s="8"/>
    </row>
    <row r="47" spans="1:21" s="9" customFormat="1" ht="228" customHeight="1">
      <c r="A47" s="1" t="s">
        <v>262</v>
      </c>
      <c r="B47" s="2" t="s">
        <v>274</v>
      </c>
      <c r="C47" s="4" t="s">
        <v>3167</v>
      </c>
      <c r="D47" s="4" t="s">
        <v>3168</v>
      </c>
      <c r="E47" s="4" t="s">
        <v>3169</v>
      </c>
      <c r="F47" s="105" t="s">
        <v>47</v>
      </c>
      <c r="G47" s="105" t="s">
        <v>48</v>
      </c>
      <c r="H47" s="105" t="s">
        <v>132</v>
      </c>
      <c r="I47" s="4" t="s">
        <v>50</v>
      </c>
      <c r="J47" s="673" t="s">
        <v>3170</v>
      </c>
      <c r="K47" s="3" t="s">
        <v>1076</v>
      </c>
      <c r="L47" s="3" t="s">
        <v>3171</v>
      </c>
      <c r="M47" s="111">
        <v>7770005497</v>
      </c>
      <c r="N47" s="10">
        <v>44256</v>
      </c>
      <c r="O47" s="5">
        <v>2020</v>
      </c>
      <c r="P47" s="672">
        <v>2023</v>
      </c>
      <c r="Q47" s="6">
        <v>5205.8</v>
      </c>
      <c r="R47" s="187" t="s">
        <v>3114</v>
      </c>
      <c r="S47" s="3" t="s">
        <v>3172</v>
      </c>
      <c r="T47" s="8" t="s">
        <v>12</v>
      </c>
      <c r="U47" s="8"/>
    </row>
    <row r="48" spans="1:21" s="9" customFormat="1" ht="279" customHeight="1">
      <c r="A48" s="1" t="s">
        <v>262</v>
      </c>
      <c r="B48" s="2" t="s">
        <v>303</v>
      </c>
      <c r="C48" s="4" t="s">
        <v>3173</v>
      </c>
      <c r="D48" s="4" t="s">
        <v>305</v>
      </c>
      <c r="E48" s="4" t="s">
        <v>3174</v>
      </c>
      <c r="F48" s="105" t="s">
        <v>446</v>
      </c>
      <c r="G48" s="105" t="s">
        <v>565</v>
      </c>
      <c r="H48" s="105" t="s">
        <v>657</v>
      </c>
      <c r="I48" s="4" t="s">
        <v>124</v>
      </c>
      <c r="J48" s="674" t="s">
        <v>3175</v>
      </c>
      <c r="K48" s="52" t="s">
        <v>1076</v>
      </c>
      <c r="L48" s="52" t="s">
        <v>3176</v>
      </c>
      <c r="M48" s="111" t="s">
        <v>3177</v>
      </c>
      <c r="N48" s="189">
        <v>44256</v>
      </c>
      <c r="O48" s="52">
        <v>2021</v>
      </c>
      <c r="P48" s="52">
        <v>2023</v>
      </c>
      <c r="Q48" s="6">
        <v>5249.2</v>
      </c>
      <c r="R48" s="187" t="s">
        <v>3178</v>
      </c>
      <c r="S48" s="3" t="s">
        <v>3179</v>
      </c>
      <c r="T48" s="8" t="s">
        <v>12</v>
      </c>
      <c r="U48" s="8"/>
    </row>
    <row r="49" spans="1:21" s="9" customFormat="1" ht="174.75" customHeight="1">
      <c r="A49" s="1" t="s">
        <v>262</v>
      </c>
      <c r="B49" s="2" t="s">
        <v>338</v>
      </c>
      <c r="C49" s="4" t="s">
        <v>3180</v>
      </c>
      <c r="D49" s="4" t="s">
        <v>3181</v>
      </c>
      <c r="E49" s="5" t="s">
        <v>3182</v>
      </c>
      <c r="F49" s="105" t="s">
        <v>267</v>
      </c>
      <c r="G49" s="105" t="s">
        <v>318</v>
      </c>
      <c r="H49" s="105" t="s">
        <v>342</v>
      </c>
      <c r="I49" s="4" t="s">
        <v>270</v>
      </c>
      <c r="J49" s="675" t="s">
        <v>3183</v>
      </c>
      <c r="K49" s="676" t="s">
        <v>634</v>
      </c>
      <c r="L49" s="187" t="s">
        <v>168</v>
      </c>
      <c r="M49" s="677">
        <v>30778867</v>
      </c>
      <c r="N49" s="678">
        <v>44246</v>
      </c>
      <c r="O49" s="187">
        <v>2020</v>
      </c>
      <c r="P49" s="187">
        <v>2023</v>
      </c>
      <c r="Q49" s="6">
        <f>41682-10125</f>
        <v>31557</v>
      </c>
      <c r="R49" s="187" t="s">
        <v>3114</v>
      </c>
      <c r="S49" s="3" t="s">
        <v>3184</v>
      </c>
      <c r="T49" s="8" t="s">
        <v>12</v>
      </c>
      <c r="U49" s="8"/>
    </row>
    <row r="50" spans="1:21" s="9" customFormat="1" ht="138.75" customHeight="1">
      <c r="A50" s="1" t="s">
        <v>262</v>
      </c>
      <c r="B50" s="2" t="s">
        <v>303</v>
      </c>
      <c r="C50" s="4" t="s">
        <v>3185</v>
      </c>
      <c r="D50" s="4" t="s">
        <v>305</v>
      </c>
      <c r="E50" s="4" t="s">
        <v>3186</v>
      </c>
      <c r="F50" s="105" t="s">
        <v>267</v>
      </c>
      <c r="G50" s="105" t="s">
        <v>306</v>
      </c>
      <c r="H50" s="105" t="s">
        <v>306</v>
      </c>
      <c r="I50" s="4" t="s">
        <v>124</v>
      </c>
      <c r="J50" s="182" t="s">
        <v>3187</v>
      </c>
      <c r="K50" s="4" t="s">
        <v>416</v>
      </c>
      <c r="L50" s="187" t="s">
        <v>168</v>
      </c>
      <c r="M50" s="111">
        <v>30778867</v>
      </c>
      <c r="N50" s="189">
        <v>44799</v>
      </c>
      <c r="O50" s="52">
        <v>2022</v>
      </c>
      <c r="P50" s="52">
        <v>2024</v>
      </c>
      <c r="Q50" s="6">
        <v>50000</v>
      </c>
      <c r="R50" s="4"/>
      <c r="S50" s="3" t="s">
        <v>3188</v>
      </c>
      <c r="T50" s="8" t="s">
        <v>12</v>
      </c>
      <c r="U50" s="8"/>
    </row>
    <row r="51" spans="1:21" s="9" customFormat="1" ht="146.25" customHeight="1">
      <c r="A51" s="1" t="s">
        <v>262</v>
      </c>
      <c r="B51" s="2" t="s">
        <v>303</v>
      </c>
      <c r="C51" s="4" t="s">
        <v>3189</v>
      </c>
      <c r="D51" s="4" t="s">
        <v>305</v>
      </c>
      <c r="E51" s="4" t="s">
        <v>3190</v>
      </c>
      <c r="F51" s="105" t="s">
        <v>446</v>
      </c>
      <c r="G51" s="105" t="s">
        <v>565</v>
      </c>
      <c r="H51" s="105" t="s">
        <v>615</v>
      </c>
      <c r="I51" s="4" t="s">
        <v>124</v>
      </c>
      <c r="J51" s="182" t="s">
        <v>3191</v>
      </c>
      <c r="K51" s="4" t="s">
        <v>1076</v>
      </c>
      <c r="L51" s="52" t="s">
        <v>168</v>
      </c>
      <c r="M51" s="111">
        <v>30778867</v>
      </c>
      <c r="N51" s="189">
        <v>44799</v>
      </c>
      <c r="O51" s="52">
        <v>2021</v>
      </c>
      <c r="P51" s="52">
        <v>2024</v>
      </c>
      <c r="Q51" s="6">
        <v>100000</v>
      </c>
      <c r="R51" s="4"/>
      <c r="S51" s="3" t="s">
        <v>3192</v>
      </c>
      <c r="T51" s="8" t="s">
        <v>12</v>
      </c>
      <c r="U51" s="8"/>
    </row>
    <row r="52" spans="1:21" s="9" customFormat="1" ht="114.75" customHeight="1">
      <c r="A52" s="1" t="s">
        <v>262</v>
      </c>
      <c r="B52" s="2" t="s">
        <v>314</v>
      </c>
      <c r="C52" s="4" t="s">
        <v>3193</v>
      </c>
      <c r="D52" s="4" t="s">
        <v>413</v>
      </c>
      <c r="E52" s="4" t="s">
        <v>3194</v>
      </c>
      <c r="F52" s="105" t="s">
        <v>267</v>
      </c>
      <c r="G52" s="105" t="s">
        <v>318</v>
      </c>
      <c r="H52" s="105" t="s">
        <v>334</v>
      </c>
      <c r="I52" s="4" t="s">
        <v>270</v>
      </c>
      <c r="J52" s="182" t="s">
        <v>3195</v>
      </c>
      <c r="K52" s="4" t="s">
        <v>416</v>
      </c>
      <c r="L52" s="52" t="s">
        <v>168</v>
      </c>
      <c r="M52" s="111">
        <v>30778867</v>
      </c>
      <c r="N52" s="189">
        <v>44664</v>
      </c>
      <c r="O52" s="52">
        <v>2022</v>
      </c>
      <c r="P52" s="52">
        <v>2024</v>
      </c>
      <c r="Q52" s="6">
        <v>31325</v>
      </c>
      <c r="R52" s="4"/>
      <c r="S52" s="3" t="s">
        <v>3196</v>
      </c>
      <c r="T52" s="8" t="s">
        <v>12</v>
      </c>
      <c r="U52" s="8"/>
    </row>
    <row r="53" spans="1:21" s="9" customFormat="1" ht="174" customHeight="1">
      <c r="A53" s="1" t="s">
        <v>262</v>
      </c>
      <c r="B53" s="2" t="s">
        <v>338</v>
      </c>
      <c r="C53" s="4" t="s">
        <v>3197</v>
      </c>
      <c r="D53" s="4" t="s">
        <v>3198</v>
      </c>
      <c r="E53" s="5" t="s">
        <v>3199</v>
      </c>
      <c r="F53" s="105" t="s">
        <v>267</v>
      </c>
      <c r="G53" s="105" t="s">
        <v>318</v>
      </c>
      <c r="H53" s="105" t="s">
        <v>342</v>
      </c>
      <c r="I53" s="4" t="s">
        <v>270</v>
      </c>
      <c r="J53" s="182" t="s">
        <v>3187</v>
      </c>
      <c r="K53" s="4" t="s">
        <v>416</v>
      </c>
      <c r="L53" s="187" t="s">
        <v>168</v>
      </c>
      <c r="M53" s="111">
        <v>30778867</v>
      </c>
      <c r="N53" s="678">
        <v>44641</v>
      </c>
      <c r="O53" s="187">
        <v>2022</v>
      </c>
      <c r="P53" s="187">
        <v>2025</v>
      </c>
      <c r="Q53" s="6">
        <v>100000</v>
      </c>
      <c r="R53" s="4"/>
      <c r="S53" s="3" t="s">
        <v>3200</v>
      </c>
      <c r="T53" s="8" t="s">
        <v>12</v>
      </c>
      <c r="U53" s="8"/>
    </row>
    <row r="54" spans="1:21" s="9" customFormat="1" ht="359.25" customHeight="1">
      <c r="A54" s="1" t="s">
        <v>262</v>
      </c>
      <c r="B54" s="2" t="s">
        <v>274</v>
      </c>
      <c r="C54" s="4" t="s">
        <v>3201</v>
      </c>
      <c r="D54" s="4" t="s">
        <v>3202</v>
      </c>
      <c r="E54" s="4" t="s">
        <v>3203</v>
      </c>
      <c r="F54" s="105" t="s">
        <v>47</v>
      </c>
      <c r="G54" s="105" t="s">
        <v>48</v>
      </c>
      <c r="H54" s="105" t="s">
        <v>132</v>
      </c>
      <c r="I54" s="4" t="s">
        <v>50</v>
      </c>
      <c r="J54" s="670" t="s">
        <v>3204</v>
      </c>
      <c r="K54" s="3" t="s">
        <v>3205</v>
      </c>
      <c r="L54" s="3" t="s">
        <v>3206</v>
      </c>
      <c r="M54" s="111" t="s">
        <v>3207</v>
      </c>
      <c r="N54" s="10">
        <v>44970</v>
      </c>
      <c r="O54" s="5">
        <v>2022</v>
      </c>
      <c r="P54" s="5">
        <v>2025</v>
      </c>
      <c r="Q54" s="6">
        <v>10660</v>
      </c>
      <c r="R54" s="4"/>
      <c r="S54" s="3" t="s">
        <v>3208</v>
      </c>
      <c r="T54" s="8" t="s">
        <v>12</v>
      </c>
      <c r="U54" s="8"/>
    </row>
    <row r="55" spans="1:21" s="9" customFormat="1" ht="348" customHeight="1">
      <c r="A55" s="1" t="s">
        <v>262</v>
      </c>
      <c r="B55" s="2" t="s">
        <v>274</v>
      </c>
      <c r="C55" s="4" t="s">
        <v>3209</v>
      </c>
      <c r="D55" s="4" t="s">
        <v>3168</v>
      </c>
      <c r="E55" s="4">
        <v>101092160</v>
      </c>
      <c r="F55" s="105" t="s">
        <v>47</v>
      </c>
      <c r="G55" s="105" t="s">
        <v>48</v>
      </c>
      <c r="H55" s="105" t="s">
        <v>132</v>
      </c>
      <c r="I55" s="4" t="s">
        <v>50</v>
      </c>
      <c r="J55" s="670" t="s">
        <v>111</v>
      </c>
      <c r="K55" s="3" t="s">
        <v>3210</v>
      </c>
      <c r="L55" s="3" t="s">
        <v>3211</v>
      </c>
      <c r="M55" s="111">
        <v>66007593</v>
      </c>
      <c r="N55" s="10">
        <v>44956</v>
      </c>
      <c r="O55" s="5">
        <v>2023</v>
      </c>
      <c r="P55" s="5">
        <v>2025</v>
      </c>
      <c r="Q55" s="6">
        <v>11682.4</v>
      </c>
      <c r="R55" s="4"/>
      <c r="S55" s="3" t="s">
        <v>3212</v>
      </c>
      <c r="T55" s="8" t="s">
        <v>12</v>
      </c>
      <c r="U55" s="8"/>
    </row>
    <row r="56" spans="1:21" s="9" customFormat="1" ht="249.75" customHeight="1">
      <c r="A56" s="1" t="s">
        <v>262</v>
      </c>
      <c r="B56" s="2" t="s">
        <v>274</v>
      </c>
      <c r="C56" s="4" t="s">
        <v>3213</v>
      </c>
      <c r="D56" s="4" t="s">
        <v>3214</v>
      </c>
      <c r="E56" s="4" t="s">
        <v>3215</v>
      </c>
      <c r="F56" s="105" t="s">
        <v>47</v>
      </c>
      <c r="G56" s="105" t="s">
        <v>48</v>
      </c>
      <c r="H56" s="105" t="s">
        <v>132</v>
      </c>
      <c r="I56" s="4" t="s">
        <v>50</v>
      </c>
      <c r="J56" s="670" t="s">
        <v>3187</v>
      </c>
      <c r="K56" s="3" t="s">
        <v>3216</v>
      </c>
      <c r="L56" s="3" t="s">
        <v>168</v>
      </c>
      <c r="M56" s="111">
        <v>30778867</v>
      </c>
      <c r="N56" s="10">
        <v>44957</v>
      </c>
      <c r="O56" s="5">
        <v>2023</v>
      </c>
      <c r="P56" s="5">
        <v>2024</v>
      </c>
      <c r="Q56" s="6">
        <v>100000</v>
      </c>
      <c r="R56" s="4"/>
      <c r="S56" s="3" t="s">
        <v>3217</v>
      </c>
      <c r="T56" s="8" t="s">
        <v>12</v>
      </c>
      <c r="U56" s="8"/>
    </row>
    <row r="57" spans="1:21" s="9" customFormat="1" ht="375" customHeight="1">
      <c r="A57" s="1" t="s">
        <v>262</v>
      </c>
      <c r="B57" s="2" t="s">
        <v>263</v>
      </c>
      <c r="C57" s="4" t="s">
        <v>3218</v>
      </c>
      <c r="D57" s="4" t="s">
        <v>265</v>
      </c>
      <c r="E57" s="5">
        <v>101082557</v>
      </c>
      <c r="F57" s="105" t="s">
        <v>267</v>
      </c>
      <c r="G57" s="105" t="s">
        <v>268</v>
      </c>
      <c r="H57" s="105" t="s">
        <v>269</v>
      </c>
      <c r="I57" s="4" t="s">
        <v>270</v>
      </c>
      <c r="J57" s="55" t="s">
        <v>3219</v>
      </c>
      <c r="K57" s="4" t="s">
        <v>3220</v>
      </c>
      <c r="L57" s="4" t="s">
        <v>3221</v>
      </c>
      <c r="M57" s="111"/>
      <c r="N57" s="10">
        <v>45006</v>
      </c>
      <c r="O57" s="5">
        <v>2023</v>
      </c>
      <c r="P57" s="5">
        <v>2025</v>
      </c>
      <c r="Q57" s="6">
        <v>10150.549999999999</v>
      </c>
      <c r="R57" s="4"/>
      <c r="S57" s="3" t="s">
        <v>3222</v>
      </c>
      <c r="T57" s="8" t="s">
        <v>12</v>
      </c>
      <c r="U57" s="8"/>
    </row>
    <row r="58" spans="1:21" s="9" customFormat="1" ht="64.5" customHeight="1">
      <c r="A58" s="1" t="s">
        <v>262</v>
      </c>
      <c r="B58" s="2" t="s">
        <v>303</v>
      </c>
      <c r="C58" s="4" t="s">
        <v>3223</v>
      </c>
      <c r="D58" s="4" t="s">
        <v>305</v>
      </c>
      <c r="E58" s="4" t="s">
        <v>3224</v>
      </c>
      <c r="F58" s="105" t="s">
        <v>267</v>
      </c>
      <c r="G58" s="105" t="s">
        <v>268</v>
      </c>
      <c r="H58" s="105" t="s">
        <v>3225</v>
      </c>
      <c r="I58" s="4" t="s">
        <v>270</v>
      </c>
      <c r="J58" s="55" t="s">
        <v>111</v>
      </c>
      <c r="K58" s="4" t="s">
        <v>416</v>
      </c>
      <c r="L58" s="4" t="s">
        <v>3226</v>
      </c>
      <c r="M58" s="111" t="s">
        <v>3227</v>
      </c>
      <c r="N58" s="10">
        <v>45078</v>
      </c>
      <c r="O58" s="5">
        <v>2022</v>
      </c>
      <c r="P58" s="5">
        <v>2024</v>
      </c>
      <c r="Q58" s="6">
        <v>15200</v>
      </c>
      <c r="R58" s="4"/>
      <c r="S58" s="3" t="s">
        <v>3228</v>
      </c>
      <c r="T58" s="8" t="s">
        <v>12</v>
      </c>
      <c r="U58" s="8"/>
    </row>
    <row r="59" spans="1:21" s="9" customFormat="1" ht="96.75" customHeight="1">
      <c r="A59" s="1" t="s">
        <v>262</v>
      </c>
      <c r="B59" s="2" t="s">
        <v>303</v>
      </c>
      <c r="C59" s="4" t="s">
        <v>3229</v>
      </c>
      <c r="D59" s="4" t="s">
        <v>305</v>
      </c>
      <c r="E59" s="4" t="s">
        <v>3230</v>
      </c>
      <c r="F59" s="105" t="s">
        <v>246</v>
      </c>
      <c r="G59" s="105" t="s">
        <v>879</v>
      </c>
      <c r="H59" s="105" t="s">
        <v>1788</v>
      </c>
      <c r="I59" s="4" t="s">
        <v>124</v>
      </c>
      <c r="J59" s="55" t="s">
        <v>78</v>
      </c>
      <c r="K59" s="4" t="s">
        <v>416</v>
      </c>
      <c r="L59" s="4" t="s">
        <v>168</v>
      </c>
      <c r="M59" s="111">
        <v>30778867</v>
      </c>
      <c r="N59" s="10">
        <v>45188</v>
      </c>
      <c r="O59" s="5">
        <v>2023</v>
      </c>
      <c r="P59" s="5">
        <v>2025</v>
      </c>
      <c r="Q59" s="6">
        <v>100000</v>
      </c>
      <c r="R59" s="4"/>
      <c r="S59" s="3" t="s">
        <v>3231</v>
      </c>
      <c r="T59" s="8" t="s">
        <v>12</v>
      </c>
      <c r="U59" s="8"/>
    </row>
    <row r="60" spans="1:21" s="9" customFormat="1" ht="134.25" customHeight="1">
      <c r="A60" s="1" t="s">
        <v>262</v>
      </c>
      <c r="B60" s="2" t="s">
        <v>303</v>
      </c>
      <c r="C60" s="4" t="s">
        <v>3232</v>
      </c>
      <c r="D60" s="4" t="s">
        <v>305</v>
      </c>
      <c r="E60" s="4" t="s">
        <v>3233</v>
      </c>
      <c r="F60" s="105" t="s">
        <v>267</v>
      </c>
      <c r="G60" s="105" t="s">
        <v>306</v>
      </c>
      <c r="H60" s="105" t="s">
        <v>306</v>
      </c>
      <c r="I60" s="4" t="s">
        <v>270</v>
      </c>
      <c r="J60" s="55" t="s">
        <v>415</v>
      </c>
      <c r="K60" s="4" t="s">
        <v>416</v>
      </c>
      <c r="L60" s="4" t="s">
        <v>168</v>
      </c>
      <c r="M60" s="111">
        <v>30778867</v>
      </c>
      <c r="N60" s="10">
        <v>45170</v>
      </c>
      <c r="O60" s="5">
        <v>2023</v>
      </c>
      <c r="P60" s="5">
        <v>2025</v>
      </c>
      <c r="Q60" s="6">
        <v>100000</v>
      </c>
      <c r="R60" s="4"/>
      <c r="S60" s="3" t="s">
        <v>3234</v>
      </c>
      <c r="T60" s="8" t="s">
        <v>12</v>
      </c>
      <c r="U60" s="8"/>
    </row>
    <row r="61" spans="1:21" s="9" customFormat="1" ht="93.75" customHeight="1">
      <c r="A61" s="1" t="s">
        <v>262</v>
      </c>
      <c r="B61" s="2" t="s">
        <v>303</v>
      </c>
      <c r="C61" s="4" t="s">
        <v>3235</v>
      </c>
      <c r="D61" s="4" t="s">
        <v>305</v>
      </c>
      <c r="E61" s="4" t="s">
        <v>3236</v>
      </c>
      <c r="F61" s="105" t="s">
        <v>267</v>
      </c>
      <c r="G61" s="105" t="s">
        <v>306</v>
      </c>
      <c r="H61" s="105" t="s">
        <v>306</v>
      </c>
      <c r="I61" s="4" t="s">
        <v>124</v>
      </c>
      <c r="J61" s="55" t="s">
        <v>3237</v>
      </c>
      <c r="K61" s="4" t="s">
        <v>416</v>
      </c>
      <c r="L61" s="4" t="s">
        <v>3238</v>
      </c>
      <c r="M61" s="111" t="s">
        <v>3239</v>
      </c>
      <c r="N61" s="10">
        <v>45236</v>
      </c>
      <c r="O61" s="5">
        <v>2023</v>
      </c>
      <c r="P61" s="5">
        <v>2025</v>
      </c>
      <c r="Q61" s="6">
        <v>11200</v>
      </c>
      <c r="R61" s="4"/>
      <c r="S61" s="3" t="s">
        <v>3240</v>
      </c>
      <c r="T61" s="8" t="s">
        <v>12</v>
      </c>
      <c r="U61" s="8"/>
    </row>
    <row r="62" spans="1:21" s="9" customFormat="1" ht="216.75" customHeight="1">
      <c r="A62" s="1" t="s">
        <v>262</v>
      </c>
      <c r="B62" s="2" t="s">
        <v>314</v>
      </c>
      <c r="C62" s="4" t="s">
        <v>3241</v>
      </c>
      <c r="D62" s="4" t="s">
        <v>413</v>
      </c>
      <c r="E62" s="4" t="s">
        <v>3242</v>
      </c>
      <c r="F62" s="105" t="s">
        <v>267</v>
      </c>
      <c r="G62" s="105" t="s">
        <v>318</v>
      </c>
      <c r="H62" s="105" t="s">
        <v>334</v>
      </c>
      <c r="I62" s="4" t="s">
        <v>270</v>
      </c>
      <c r="J62" s="4" t="s">
        <v>2743</v>
      </c>
      <c r="K62" s="4" t="s">
        <v>3216</v>
      </c>
      <c r="L62" s="4" t="s">
        <v>3243</v>
      </c>
      <c r="M62" s="111"/>
      <c r="N62" s="10">
        <v>45236</v>
      </c>
      <c r="O62" s="5">
        <v>2023</v>
      </c>
      <c r="P62" s="5">
        <v>2025</v>
      </c>
      <c r="Q62" s="6">
        <v>16428</v>
      </c>
      <c r="R62" s="4"/>
      <c r="S62" s="3" t="s">
        <v>3244</v>
      </c>
      <c r="T62" s="8" t="s">
        <v>12</v>
      </c>
      <c r="U62" s="8"/>
    </row>
    <row r="63" spans="1:21" s="9" customFormat="1" ht="235.5" customHeight="1">
      <c r="A63" s="1" t="s">
        <v>262</v>
      </c>
      <c r="B63" s="2" t="s">
        <v>3245</v>
      </c>
      <c r="C63" s="4" t="s">
        <v>3246</v>
      </c>
      <c r="D63" s="4" t="s">
        <v>3247</v>
      </c>
      <c r="E63" s="4" t="s">
        <v>3248</v>
      </c>
      <c r="F63" s="662" t="s">
        <v>197</v>
      </c>
      <c r="G63" s="662" t="s">
        <v>1718</v>
      </c>
      <c r="H63" s="662" t="s">
        <v>1719</v>
      </c>
      <c r="I63" s="4" t="s">
        <v>1720</v>
      </c>
      <c r="J63" s="55" t="s">
        <v>3249</v>
      </c>
      <c r="K63" s="4" t="s">
        <v>336</v>
      </c>
      <c r="L63" s="4" t="s">
        <v>2439</v>
      </c>
      <c r="M63" s="111">
        <v>31821596</v>
      </c>
      <c r="N63" s="10">
        <v>45174</v>
      </c>
      <c r="O63" s="5">
        <v>2023</v>
      </c>
      <c r="P63" s="5">
        <v>2024</v>
      </c>
      <c r="Q63" s="6">
        <v>691.8</v>
      </c>
      <c r="R63" s="4"/>
      <c r="S63" s="669" t="s">
        <v>3250</v>
      </c>
      <c r="T63" s="8" t="s">
        <v>12</v>
      </c>
      <c r="U63" s="8"/>
    </row>
    <row r="64" spans="1:21" s="9" customFormat="1" ht="137.5">
      <c r="A64" s="1" t="s">
        <v>262</v>
      </c>
      <c r="B64" s="2" t="s">
        <v>366</v>
      </c>
      <c r="C64" s="4" t="s">
        <v>3251</v>
      </c>
      <c r="D64" s="4" t="s">
        <v>3145</v>
      </c>
      <c r="E64" s="5" t="s">
        <v>3252</v>
      </c>
      <c r="F64" s="105" t="s">
        <v>267</v>
      </c>
      <c r="G64" s="105" t="s">
        <v>306</v>
      </c>
      <c r="H64" s="105" t="s">
        <v>306</v>
      </c>
      <c r="I64" s="4" t="s">
        <v>270</v>
      </c>
      <c r="J64" s="55" t="s">
        <v>3175</v>
      </c>
      <c r="K64" s="4" t="s">
        <v>3148</v>
      </c>
      <c r="L64" s="4" t="s">
        <v>432</v>
      </c>
      <c r="M64" s="111">
        <v>30778867</v>
      </c>
      <c r="N64" s="10">
        <v>45471</v>
      </c>
      <c r="O64" s="5">
        <v>2024</v>
      </c>
      <c r="P64" s="5">
        <v>2026</v>
      </c>
      <c r="Q64" s="6">
        <f>147320+36830</f>
        <v>184150</v>
      </c>
      <c r="R64" s="4"/>
      <c r="S64" s="3" t="s">
        <v>3253</v>
      </c>
      <c r="T64" s="8" t="s">
        <v>12</v>
      </c>
      <c r="U64" s="8"/>
    </row>
    <row r="65" spans="1:21" s="9" customFormat="1" ht="137.5">
      <c r="A65" s="1" t="s">
        <v>262</v>
      </c>
      <c r="B65" s="2" t="s">
        <v>366</v>
      </c>
      <c r="C65" s="4" t="s">
        <v>3251</v>
      </c>
      <c r="D65" s="4" t="s">
        <v>3145</v>
      </c>
      <c r="E65" s="5" t="s">
        <v>3254</v>
      </c>
      <c r="F65" s="105" t="s">
        <v>267</v>
      </c>
      <c r="G65" s="105" t="s">
        <v>306</v>
      </c>
      <c r="H65" s="105" t="s">
        <v>306</v>
      </c>
      <c r="I65" s="4" t="s">
        <v>270</v>
      </c>
      <c r="J65" s="55" t="s">
        <v>3175</v>
      </c>
      <c r="K65" s="4" t="s">
        <v>3148</v>
      </c>
      <c r="L65" s="4" t="s">
        <v>432</v>
      </c>
      <c r="M65" s="111">
        <v>30778867</v>
      </c>
      <c r="N65" s="10">
        <v>44713</v>
      </c>
      <c r="O65" s="5">
        <v>2022</v>
      </c>
      <c r="P65" s="5">
        <v>2024</v>
      </c>
      <c r="Q65" s="6">
        <v>94351</v>
      </c>
      <c r="R65" s="4"/>
      <c r="S65" s="3" t="s">
        <v>3253</v>
      </c>
      <c r="T65" s="8" t="s">
        <v>12</v>
      </c>
      <c r="U65" s="8"/>
    </row>
    <row r="66" spans="1:21" s="9" customFormat="1" ht="96.75" customHeight="1">
      <c r="A66" s="1" t="s">
        <v>262</v>
      </c>
      <c r="B66" s="2" t="s">
        <v>366</v>
      </c>
      <c r="C66" s="4" t="s">
        <v>3255</v>
      </c>
      <c r="D66" s="4" t="s">
        <v>375</v>
      </c>
      <c r="E66" s="5" t="s">
        <v>3256</v>
      </c>
      <c r="F66" s="105" t="s">
        <v>246</v>
      </c>
      <c r="G66" s="105" t="s">
        <v>879</v>
      </c>
      <c r="H66" s="105" t="s">
        <v>1788</v>
      </c>
      <c r="I66" s="4" t="s">
        <v>258</v>
      </c>
      <c r="J66" s="4" t="s">
        <v>3257</v>
      </c>
      <c r="K66" s="4" t="s">
        <v>180</v>
      </c>
      <c r="L66" s="4" t="s">
        <v>432</v>
      </c>
      <c r="M66" s="111">
        <v>30778867</v>
      </c>
      <c r="N66" s="10">
        <v>45098</v>
      </c>
      <c r="O66" s="5">
        <v>2023</v>
      </c>
      <c r="P66" s="5">
        <v>2024</v>
      </c>
      <c r="Q66" s="6">
        <v>6010.4</v>
      </c>
      <c r="R66" s="4"/>
      <c r="S66" s="669" t="s">
        <v>3258</v>
      </c>
      <c r="T66" s="8" t="s">
        <v>12</v>
      </c>
      <c r="U66" s="8"/>
    </row>
    <row r="67" spans="1:21" s="9" customFormat="1" ht="200.25" customHeight="1">
      <c r="A67" s="1" t="s">
        <v>262</v>
      </c>
      <c r="B67" s="2" t="s">
        <v>274</v>
      </c>
      <c r="C67" s="4" t="s">
        <v>3259</v>
      </c>
      <c r="D67" s="4" t="s">
        <v>3260</v>
      </c>
      <c r="E67" s="4" t="s">
        <v>3261</v>
      </c>
      <c r="F67" s="105" t="s">
        <v>47</v>
      </c>
      <c r="G67" s="105" t="s">
        <v>48</v>
      </c>
      <c r="H67" s="105" t="s">
        <v>132</v>
      </c>
      <c r="I67" s="4" t="s">
        <v>50</v>
      </c>
      <c r="J67" s="3" t="s">
        <v>3262</v>
      </c>
      <c r="K67" s="3" t="s">
        <v>180</v>
      </c>
      <c r="L67" s="3" t="s">
        <v>3226</v>
      </c>
      <c r="M67" s="111" t="s">
        <v>3227</v>
      </c>
      <c r="N67" s="10">
        <v>45602</v>
      </c>
      <c r="O67" s="5">
        <v>2024</v>
      </c>
      <c r="P67" s="5">
        <v>2027</v>
      </c>
      <c r="Q67" s="6">
        <v>19360</v>
      </c>
      <c r="R67" s="4"/>
      <c r="S67" s="3" t="s">
        <v>3263</v>
      </c>
      <c r="T67" s="8" t="s">
        <v>12</v>
      </c>
      <c r="U67" s="8"/>
    </row>
    <row r="68" spans="1:21" s="9" customFormat="1" ht="199.5" customHeight="1">
      <c r="A68" s="1" t="s">
        <v>262</v>
      </c>
      <c r="B68" s="2" t="s">
        <v>274</v>
      </c>
      <c r="C68" s="4" t="s">
        <v>3264</v>
      </c>
      <c r="D68" s="4" t="s">
        <v>3260</v>
      </c>
      <c r="E68" s="4" t="s">
        <v>3265</v>
      </c>
      <c r="F68" s="105" t="s">
        <v>47</v>
      </c>
      <c r="G68" s="105" t="s">
        <v>48</v>
      </c>
      <c r="H68" s="105" t="s">
        <v>132</v>
      </c>
      <c r="I68" s="4" t="s">
        <v>50</v>
      </c>
      <c r="J68" s="670" t="s">
        <v>402</v>
      </c>
      <c r="K68" s="3" t="s">
        <v>403</v>
      </c>
      <c r="L68" s="3" t="s">
        <v>404</v>
      </c>
      <c r="M68" s="52">
        <v>36060356</v>
      </c>
      <c r="N68" s="10">
        <v>45531</v>
      </c>
      <c r="O68" s="5">
        <v>2024</v>
      </c>
      <c r="P68" s="5">
        <v>2026</v>
      </c>
      <c r="Q68" s="6">
        <v>7896</v>
      </c>
      <c r="R68" s="4"/>
      <c r="S68" s="3" t="s">
        <v>3266</v>
      </c>
      <c r="T68" s="8" t="s">
        <v>12</v>
      </c>
      <c r="U68" s="8"/>
    </row>
    <row r="69" spans="1:21" s="9" customFormat="1" ht="99.75" customHeight="1">
      <c r="A69" s="1" t="s">
        <v>262</v>
      </c>
      <c r="B69" s="2" t="s">
        <v>263</v>
      </c>
      <c r="C69" s="4" t="s">
        <v>3267</v>
      </c>
      <c r="D69" s="4" t="s">
        <v>3268</v>
      </c>
      <c r="E69" s="5" t="s">
        <v>3269</v>
      </c>
      <c r="F69" s="105" t="s">
        <v>267</v>
      </c>
      <c r="G69" s="105" t="s">
        <v>318</v>
      </c>
      <c r="H69" s="105" t="s">
        <v>359</v>
      </c>
      <c r="I69" s="4" t="s">
        <v>1443</v>
      </c>
      <c r="J69" s="55" t="s">
        <v>3270</v>
      </c>
      <c r="K69" s="4" t="s">
        <v>3271</v>
      </c>
      <c r="L69" s="4" t="s">
        <v>3272</v>
      </c>
      <c r="M69" s="111" t="s">
        <v>3273</v>
      </c>
      <c r="N69" s="10">
        <v>45474</v>
      </c>
      <c r="O69" s="5">
        <v>2024</v>
      </c>
      <c r="P69" s="5">
        <v>2024</v>
      </c>
      <c r="Q69" s="6">
        <v>22605</v>
      </c>
      <c r="R69" s="3" t="s">
        <v>3274</v>
      </c>
      <c r="S69" s="4" t="s">
        <v>3275</v>
      </c>
      <c r="T69" s="8" t="s">
        <v>12</v>
      </c>
      <c r="U69" s="8"/>
    </row>
    <row r="70" spans="1:21" s="9" customFormat="1" ht="119.25" customHeight="1">
      <c r="A70" s="1" t="s">
        <v>262</v>
      </c>
      <c r="B70" s="2" t="s">
        <v>263</v>
      </c>
      <c r="C70" s="4" t="s">
        <v>3276</v>
      </c>
      <c r="D70" s="4" t="s">
        <v>3268</v>
      </c>
      <c r="E70" s="5" t="s">
        <v>3277</v>
      </c>
      <c r="F70" s="105" t="s">
        <v>267</v>
      </c>
      <c r="G70" s="105" t="s">
        <v>318</v>
      </c>
      <c r="H70" s="105" t="s">
        <v>359</v>
      </c>
      <c r="I70" s="4" t="s">
        <v>1443</v>
      </c>
      <c r="J70" s="55" t="s">
        <v>402</v>
      </c>
      <c r="K70" s="4" t="s">
        <v>403</v>
      </c>
      <c r="L70" s="4" t="s">
        <v>404</v>
      </c>
      <c r="M70" s="52">
        <v>36060356</v>
      </c>
      <c r="N70" s="10">
        <v>45560</v>
      </c>
      <c r="O70" s="5">
        <v>2024</v>
      </c>
      <c r="P70" s="5">
        <v>2026</v>
      </c>
      <c r="Q70" s="6">
        <v>40276</v>
      </c>
      <c r="R70" s="234" t="s">
        <v>3278</v>
      </c>
      <c r="S70" s="234" t="s">
        <v>3279</v>
      </c>
      <c r="T70" s="8" t="s">
        <v>12</v>
      </c>
      <c r="U70" s="8"/>
    </row>
    <row r="71" spans="1:21" s="9" customFormat="1" ht="96" customHeight="1">
      <c r="A71" s="1" t="s">
        <v>262</v>
      </c>
      <c r="B71" s="2" t="s">
        <v>314</v>
      </c>
      <c r="C71" s="4" t="s">
        <v>3280</v>
      </c>
      <c r="D71" s="4" t="s">
        <v>413</v>
      </c>
      <c r="E71" s="4">
        <v>101128855</v>
      </c>
      <c r="F71" s="105" t="s">
        <v>267</v>
      </c>
      <c r="G71" s="105" t="s">
        <v>318</v>
      </c>
      <c r="H71" s="105" t="s">
        <v>334</v>
      </c>
      <c r="I71" s="4" t="s">
        <v>270</v>
      </c>
      <c r="J71" s="55" t="s">
        <v>3281</v>
      </c>
      <c r="K71" s="4" t="s">
        <v>180</v>
      </c>
      <c r="L71" s="4" t="s">
        <v>3282</v>
      </c>
      <c r="M71" s="111"/>
      <c r="N71" s="10">
        <v>45323</v>
      </c>
      <c r="O71" s="5">
        <v>2024</v>
      </c>
      <c r="P71" s="5">
        <v>2027</v>
      </c>
      <c r="Q71" s="6">
        <v>24893.4</v>
      </c>
      <c r="R71" s="4"/>
      <c r="S71" s="3" t="s">
        <v>3283</v>
      </c>
      <c r="T71" s="8" t="s">
        <v>12</v>
      </c>
      <c r="U71" s="8"/>
    </row>
    <row r="72" spans="1:21" s="9" customFormat="1" ht="133.5" customHeight="1">
      <c r="A72" s="1" t="s">
        <v>262</v>
      </c>
      <c r="B72" s="2" t="s">
        <v>338</v>
      </c>
      <c r="C72" s="4" t="s">
        <v>1949</v>
      </c>
      <c r="D72" s="4" t="s">
        <v>3025</v>
      </c>
      <c r="E72" s="5">
        <v>52410237</v>
      </c>
      <c r="F72" s="105" t="s">
        <v>267</v>
      </c>
      <c r="G72" s="105" t="s">
        <v>318</v>
      </c>
      <c r="H72" s="105" t="s">
        <v>342</v>
      </c>
      <c r="I72" s="4" t="s">
        <v>270</v>
      </c>
      <c r="J72" s="55" t="s">
        <v>402</v>
      </c>
      <c r="K72" s="4" t="s">
        <v>403</v>
      </c>
      <c r="L72" s="4" t="s">
        <v>404</v>
      </c>
      <c r="M72" s="52">
        <v>36060356</v>
      </c>
      <c r="N72" s="10">
        <v>45536</v>
      </c>
      <c r="O72" s="5">
        <v>2024</v>
      </c>
      <c r="P72" s="5">
        <v>2025</v>
      </c>
      <c r="Q72" s="6">
        <v>3000</v>
      </c>
      <c r="R72" s="4"/>
      <c r="S72" s="106" t="s">
        <v>3284</v>
      </c>
      <c r="T72" s="8" t="s">
        <v>12</v>
      </c>
      <c r="U72" s="8"/>
    </row>
    <row r="73" spans="1:21" s="9" customFormat="1" ht="46.5" customHeight="1">
      <c r="A73" s="1" t="s">
        <v>262</v>
      </c>
      <c r="B73" s="2" t="s">
        <v>357</v>
      </c>
      <c r="C73" s="4" t="s">
        <v>1949</v>
      </c>
      <c r="D73" s="4" t="s">
        <v>340</v>
      </c>
      <c r="E73" s="4">
        <v>52410465</v>
      </c>
      <c r="F73" s="105" t="s">
        <v>267</v>
      </c>
      <c r="G73" s="105" t="s">
        <v>318</v>
      </c>
      <c r="H73" s="105" t="s">
        <v>342</v>
      </c>
      <c r="I73" s="4" t="s">
        <v>270</v>
      </c>
      <c r="J73" s="55" t="s">
        <v>402</v>
      </c>
      <c r="K73" s="4" t="s">
        <v>403</v>
      </c>
      <c r="L73" s="4" t="s">
        <v>404</v>
      </c>
      <c r="M73" s="52">
        <v>36060356</v>
      </c>
      <c r="N73" s="10">
        <v>45561</v>
      </c>
      <c r="O73" s="5">
        <v>2024</v>
      </c>
      <c r="P73" s="5">
        <v>2025</v>
      </c>
      <c r="Q73" s="6">
        <v>3000</v>
      </c>
      <c r="R73" s="4"/>
      <c r="S73" s="3" t="s">
        <v>3285</v>
      </c>
      <c r="T73" s="8" t="s">
        <v>12</v>
      </c>
      <c r="U73" s="8"/>
    </row>
    <row r="74" spans="1:21" s="9" customFormat="1" ht="97.5" customHeight="1">
      <c r="A74" s="1" t="s">
        <v>262</v>
      </c>
      <c r="B74" s="2" t="s">
        <v>350</v>
      </c>
      <c r="C74" s="4" t="s">
        <v>3286</v>
      </c>
      <c r="D74" s="4" t="s">
        <v>3145</v>
      </c>
      <c r="E74" s="5">
        <v>22420155</v>
      </c>
      <c r="F74" s="105" t="s">
        <v>47</v>
      </c>
      <c r="G74" s="105" t="s">
        <v>48</v>
      </c>
      <c r="H74" s="105" t="s">
        <v>158</v>
      </c>
      <c r="I74" s="4" t="s">
        <v>50</v>
      </c>
      <c r="J74" s="679" t="s">
        <v>402</v>
      </c>
      <c r="K74" s="4" t="s">
        <v>403</v>
      </c>
      <c r="L74" s="4" t="s">
        <v>404</v>
      </c>
      <c r="M74" s="52">
        <v>36060356</v>
      </c>
      <c r="N74" s="10">
        <v>45547</v>
      </c>
      <c r="O74" s="5">
        <v>2024</v>
      </c>
      <c r="P74" s="5">
        <v>2026</v>
      </c>
      <c r="Q74" s="50">
        <v>15224</v>
      </c>
      <c r="R74" s="4"/>
      <c r="S74" s="4" t="s">
        <v>3287</v>
      </c>
      <c r="T74" s="8" t="s">
        <v>12</v>
      </c>
      <c r="U74" s="8"/>
    </row>
    <row r="75" spans="1:21" s="9" customFormat="1" ht="94.5" customHeight="1">
      <c r="A75" s="1" t="s">
        <v>262</v>
      </c>
      <c r="B75" s="2" t="s">
        <v>263</v>
      </c>
      <c r="C75" s="4" t="s">
        <v>1949</v>
      </c>
      <c r="D75" s="4" t="s">
        <v>3268</v>
      </c>
      <c r="E75" s="5">
        <v>52300065</v>
      </c>
      <c r="F75" s="105" t="s">
        <v>267</v>
      </c>
      <c r="G75" s="105" t="s">
        <v>318</v>
      </c>
      <c r="H75" s="105" t="s">
        <v>359</v>
      </c>
      <c r="I75" s="4" t="s">
        <v>1443</v>
      </c>
      <c r="J75" s="55" t="s">
        <v>402</v>
      </c>
      <c r="K75" s="4" t="s">
        <v>403</v>
      </c>
      <c r="L75" s="4" t="s">
        <v>404</v>
      </c>
      <c r="M75" s="52">
        <v>36060356</v>
      </c>
      <c r="N75" s="10">
        <v>45292</v>
      </c>
      <c r="O75" s="5">
        <v>2024</v>
      </c>
      <c r="P75" s="5">
        <v>2024</v>
      </c>
      <c r="Q75" s="6">
        <v>3000</v>
      </c>
      <c r="R75" s="3" t="s">
        <v>3288</v>
      </c>
      <c r="S75" s="4" t="s">
        <v>3289</v>
      </c>
      <c r="T75" s="8" t="s">
        <v>12</v>
      </c>
      <c r="U75" s="8"/>
    </row>
    <row r="76" spans="1:21" s="9" customFormat="1" ht="112.5" customHeight="1">
      <c r="A76" s="1" t="s">
        <v>262</v>
      </c>
      <c r="B76" s="2" t="s">
        <v>263</v>
      </c>
      <c r="C76" s="4" t="s">
        <v>1949</v>
      </c>
      <c r="D76" s="4" t="s">
        <v>3268</v>
      </c>
      <c r="E76" s="5">
        <v>52410072</v>
      </c>
      <c r="F76" s="105" t="s">
        <v>267</v>
      </c>
      <c r="G76" s="105" t="s">
        <v>318</v>
      </c>
      <c r="H76" s="105" t="s">
        <v>359</v>
      </c>
      <c r="I76" s="4" t="s">
        <v>1443</v>
      </c>
      <c r="J76" s="55" t="s">
        <v>402</v>
      </c>
      <c r="K76" s="4" t="s">
        <v>403</v>
      </c>
      <c r="L76" s="4" t="s">
        <v>404</v>
      </c>
      <c r="M76" s="52">
        <v>36060356</v>
      </c>
      <c r="N76" s="10">
        <v>45536</v>
      </c>
      <c r="O76" s="5">
        <v>2024</v>
      </c>
      <c r="P76" s="5">
        <v>2025</v>
      </c>
      <c r="Q76" s="6">
        <v>3000</v>
      </c>
      <c r="R76" s="3" t="s">
        <v>3290</v>
      </c>
      <c r="S76" s="4" t="s">
        <v>3289</v>
      </c>
      <c r="T76" s="8" t="s">
        <v>12</v>
      </c>
      <c r="U76" s="8"/>
    </row>
    <row r="77" spans="1:21" s="9" customFormat="1" ht="87" customHeight="1">
      <c r="A77" s="1" t="s">
        <v>262</v>
      </c>
      <c r="B77" s="2" t="s">
        <v>263</v>
      </c>
      <c r="C77" s="4" t="s">
        <v>1949</v>
      </c>
      <c r="D77" s="4" t="s">
        <v>3268</v>
      </c>
      <c r="E77" s="5">
        <v>52410255</v>
      </c>
      <c r="F77" s="105" t="s">
        <v>267</v>
      </c>
      <c r="G77" s="105" t="s">
        <v>318</v>
      </c>
      <c r="H77" s="105" t="s">
        <v>359</v>
      </c>
      <c r="I77" s="4" t="s">
        <v>1443</v>
      </c>
      <c r="J77" s="55" t="s">
        <v>402</v>
      </c>
      <c r="K77" s="4" t="s">
        <v>403</v>
      </c>
      <c r="L77" s="4" t="s">
        <v>404</v>
      </c>
      <c r="M77" s="52">
        <v>36060356</v>
      </c>
      <c r="N77" s="10">
        <v>45536</v>
      </c>
      <c r="O77" s="5">
        <v>2024</v>
      </c>
      <c r="P77" s="5">
        <v>2025</v>
      </c>
      <c r="Q77" s="6">
        <v>3000</v>
      </c>
      <c r="R77" s="3" t="s">
        <v>3291</v>
      </c>
      <c r="S77" s="4" t="s">
        <v>3289</v>
      </c>
      <c r="T77" s="8" t="s">
        <v>12</v>
      </c>
      <c r="U77" s="8"/>
    </row>
    <row r="78" spans="1:21" s="9" customFormat="1" ht="60" customHeight="1">
      <c r="A78" s="1" t="s">
        <v>262</v>
      </c>
      <c r="B78" s="2" t="s">
        <v>263</v>
      </c>
      <c r="C78" s="4" t="s">
        <v>1949</v>
      </c>
      <c r="D78" s="4" t="s">
        <v>3268</v>
      </c>
      <c r="E78" s="5">
        <v>52410408</v>
      </c>
      <c r="F78" s="105" t="s">
        <v>267</v>
      </c>
      <c r="G78" s="105" t="s">
        <v>318</v>
      </c>
      <c r="H78" s="105" t="s">
        <v>359</v>
      </c>
      <c r="I78" s="4" t="s">
        <v>1443</v>
      </c>
      <c r="J78" s="55" t="s">
        <v>402</v>
      </c>
      <c r="K78" s="4" t="s">
        <v>403</v>
      </c>
      <c r="L78" s="4" t="s">
        <v>404</v>
      </c>
      <c r="M78" s="52">
        <v>36060356</v>
      </c>
      <c r="N78" s="10">
        <v>45536</v>
      </c>
      <c r="O78" s="5">
        <v>2024</v>
      </c>
      <c r="P78" s="5">
        <v>2025</v>
      </c>
      <c r="Q78" s="6">
        <v>3000</v>
      </c>
      <c r="R78" s="3" t="s">
        <v>3292</v>
      </c>
      <c r="S78" s="680" t="s">
        <v>3289</v>
      </c>
      <c r="T78" s="8" t="s">
        <v>12</v>
      </c>
      <c r="U78" s="8"/>
    </row>
    <row r="79" spans="1:21" s="9" customFormat="1" ht="131.25" customHeight="1" thickBot="1">
      <c r="A79" s="1" t="s">
        <v>262</v>
      </c>
      <c r="B79" s="2" t="s">
        <v>338</v>
      </c>
      <c r="C79" s="4" t="s">
        <v>3293</v>
      </c>
      <c r="D79" s="4" t="s">
        <v>3294</v>
      </c>
      <c r="E79" s="5" t="s">
        <v>3295</v>
      </c>
      <c r="F79" s="105" t="s">
        <v>267</v>
      </c>
      <c r="G79" s="105" t="s">
        <v>318</v>
      </c>
      <c r="H79" s="105" t="s">
        <v>342</v>
      </c>
      <c r="I79" s="4" t="s">
        <v>270</v>
      </c>
      <c r="J79" s="55" t="s">
        <v>402</v>
      </c>
      <c r="K79" s="4" t="s">
        <v>403</v>
      </c>
      <c r="L79" s="4" t="s">
        <v>3296</v>
      </c>
      <c r="M79" s="5">
        <v>7120103775</v>
      </c>
      <c r="N79" s="10">
        <v>44958</v>
      </c>
      <c r="O79" s="5">
        <v>2023</v>
      </c>
      <c r="P79" s="5">
        <v>2024</v>
      </c>
      <c r="Q79" s="6">
        <v>5935.4</v>
      </c>
      <c r="R79" s="4"/>
      <c r="S79" s="106" t="s">
        <v>3284</v>
      </c>
      <c r="T79" s="8" t="s">
        <v>12</v>
      </c>
      <c r="U79" s="8"/>
    </row>
    <row r="80" spans="1:21" s="9" customFormat="1" ht="325.5" thickBot="1">
      <c r="A80" s="114" t="s">
        <v>441</v>
      </c>
      <c r="B80" s="115" t="s">
        <v>442</v>
      </c>
      <c r="C80" s="116" t="s">
        <v>4987</v>
      </c>
      <c r="D80" s="116" t="s">
        <v>4988</v>
      </c>
      <c r="E80" s="116" t="s">
        <v>4989</v>
      </c>
      <c r="F80" s="117" t="s">
        <v>446</v>
      </c>
      <c r="G80" s="117" t="s">
        <v>457</v>
      </c>
      <c r="H80" s="117" t="s">
        <v>669</v>
      </c>
      <c r="I80" s="118" t="s">
        <v>42</v>
      </c>
      <c r="J80" s="119" t="s">
        <v>1906</v>
      </c>
      <c r="K80" s="116" t="s">
        <v>4990</v>
      </c>
      <c r="L80" s="116" t="s">
        <v>4991</v>
      </c>
      <c r="M80" s="116">
        <v>164381</v>
      </c>
      <c r="N80" s="121">
        <v>45149</v>
      </c>
      <c r="O80" s="116">
        <v>2022</v>
      </c>
      <c r="P80" s="116">
        <v>2028</v>
      </c>
      <c r="Q80" s="122">
        <v>2450</v>
      </c>
      <c r="R80" s="116"/>
      <c r="S80" s="116" t="s">
        <v>4992</v>
      </c>
      <c r="T80" s="8" t="s">
        <v>8</v>
      </c>
      <c r="U80" s="8"/>
    </row>
    <row r="81" spans="1:21" s="9" customFormat="1" ht="403.5" thickBot="1">
      <c r="A81" s="114" t="s">
        <v>441</v>
      </c>
      <c r="B81" s="115" t="s">
        <v>442</v>
      </c>
      <c r="C81" s="116" t="s">
        <v>4993</v>
      </c>
      <c r="D81" s="116" t="s">
        <v>4994</v>
      </c>
      <c r="E81" s="116">
        <v>7000490531</v>
      </c>
      <c r="F81" s="117" t="s">
        <v>446</v>
      </c>
      <c r="G81" s="117" t="s">
        <v>457</v>
      </c>
      <c r="H81" s="117" t="s">
        <v>458</v>
      </c>
      <c r="I81" s="118" t="s">
        <v>459</v>
      </c>
      <c r="J81" s="119" t="s">
        <v>3281</v>
      </c>
      <c r="K81" s="116" t="s">
        <v>180</v>
      </c>
      <c r="L81" s="116" t="s">
        <v>4995</v>
      </c>
      <c r="M81" s="116"/>
      <c r="N81" s="121">
        <v>45230</v>
      </c>
      <c r="O81" s="116">
        <v>2023</v>
      </c>
      <c r="P81" s="116">
        <v>2026</v>
      </c>
      <c r="Q81" s="122">
        <v>27355</v>
      </c>
      <c r="R81" s="116"/>
      <c r="S81" s="116" t="s">
        <v>4996</v>
      </c>
      <c r="T81" s="8" t="s">
        <v>12</v>
      </c>
      <c r="U81" s="8"/>
    </row>
    <row r="82" spans="1:21" s="9" customFormat="1" ht="409.6" thickBot="1">
      <c r="A82" s="125" t="s">
        <v>441</v>
      </c>
      <c r="B82" s="125" t="s">
        <v>442</v>
      </c>
      <c r="C82" s="116" t="s">
        <v>834</v>
      </c>
      <c r="D82" s="116" t="s">
        <v>835</v>
      </c>
      <c r="E82" s="116">
        <v>101033743</v>
      </c>
      <c r="F82" s="126" t="s">
        <v>446</v>
      </c>
      <c r="G82" s="126" t="s">
        <v>457</v>
      </c>
      <c r="H82" s="126" t="s">
        <v>836</v>
      </c>
      <c r="I82" s="118" t="s">
        <v>459</v>
      </c>
      <c r="J82" s="127" t="s">
        <v>837</v>
      </c>
      <c r="K82" s="116" t="s">
        <v>354</v>
      </c>
      <c r="L82" s="116" t="s">
        <v>461</v>
      </c>
      <c r="M82" s="116"/>
      <c r="N82" s="121">
        <v>44320</v>
      </c>
      <c r="O82" s="116">
        <v>2021</v>
      </c>
      <c r="P82" s="116">
        <v>2024</v>
      </c>
      <c r="Q82" s="122">
        <v>6433</v>
      </c>
      <c r="R82" s="136"/>
      <c r="S82" s="116" t="s">
        <v>838</v>
      </c>
      <c r="T82" s="8" t="s">
        <v>2198</v>
      </c>
      <c r="U82" s="8" t="s">
        <v>4997</v>
      </c>
    </row>
    <row r="83" spans="1:21" s="9" customFormat="1" ht="409.6" thickBot="1">
      <c r="A83" s="114" t="s">
        <v>441</v>
      </c>
      <c r="B83" s="115" t="s">
        <v>442</v>
      </c>
      <c r="C83" s="116" t="s">
        <v>4998</v>
      </c>
      <c r="D83" s="116" t="s">
        <v>4999</v>
      </c>
      <c r="E83" s="116">
        <v>101177914</v>
      </c>
      <c r="F83" s="117" t="s">
        <v>446</v>
      </c>
      <c r="G83" s="117" t="s">
        <v>447</v>
      </c>
      <c r="H83" s="117" t="s">
        <v>574</v>
      </c>
      <c r="I83" s="118" t="s">
        <v>459</v>
      </c>
      <c r="J83" s="119" t="s">
        <v>5000</v>
      </c>
      <c r="K83" s="116" t="s">
        <v>180</v>
      </c>
      <c r="L83" s="116" t="s">
        <v>4995</v>
      </c>
      <c r="M83" s="116"/>
      <c r="N83" s="121">
        <v>45621</v>
      </c>
      <c r="O83" s="116">
        <v>2024</v>
      </c>
      <c r="P83" s="116">
        <v>2027</v>
      </c>
      <c r="Q83" s="122">
        <v>2420</v>
      </c>
      <c r="R83" s="116"/>
      <c r="S83" s="116" t="s">
        <v>5001</v>
      </c>
      <c r="T83" s="8" t="s">
        <v>12</v>
      </c>
      <c r="U83" s="8"/>
    </row>
    <row r="84" spans="1:21" s="9" customFormat="1" ht="409.6" thickBot="1">
      <c r="A84" s="114" t="s">
        <v>441</v>
      </c>
      <c r="B84" s="115" t="s">
        <v>442</v>
      </c>
      <c r="C84" s="116" t="s">
        <v>5002</v>
      </c>
      <c r="D84" s="116" t="s">
        <v>5003</v>
      </c>
      <c r="E84" s="116" t="s">
        <v>5004</v>
      </c>
      <c r="F84" s="117" t="s">
        <v>446</v>
      </c>
      <c r="G84" s="117" t="s">
        <v>457</v>
      </c>
      <c r="H84" s="117" t="s">
        <v>3512</v>
      </c>
      <c r="I84" s="118" t="s">
        <v>459</v>
      </c>
      <c r="J84" s="119" t="s">
        <v>5005</v>
      </c>
      <c r="K84" s="116" t="s">
        <v>180</v>
      </c>
      <c r="L84" s="116" t="s">
        <v>4995</v>
      </c>
      <c r="M84" s="116"/>
      <c r="N84" s="121">
        <v>45468</v>
      </c>
      <c r="O84" s="116">
        <v>2024</v>
      </c>
      <c r="P84" s="116">
        <v>2024</v>
      </c>
      <c r="Q84" s="122">
        <v>6000</v>
      </c>
      <c r="R84" s="116"/>
      <c r="S84" s="116" t="s">
        <v>5006</v>
      </c>
      <c r="T84" s="8" t="s">
        <v>12</v>
      </c>
      <c r="U84" s="8"/>
    </row>
    <row r="85" spans="1:21" s="9" customFormat="1" ht="143">
      <c r="A85" s="125" t="s">
        <v>441</v>
      </c>
      <c r="B85" s="125" t="s">
        <v>3597</v>
      </c>
      <c r="C85" s="116" t="s">
        <v>5007</v>
      </c>
      <c r="D85" s="116" t="s">
        <v>5008</v>
      </c>
      <c r="E85" s="118" t="s">
        <v>5009</v>
      </c>
      <c r="F85" s="752" t="s">
        <v>446</v>
      </c>
      <c r="G85" s="753" t="s">
        <v>457</v>
      </c>
      <c r="H85" s="752" t="s">
        <v>3601</v>
      </c>
      <c r="I85" s="704" t="s">
        <v>459</v>
      </c>
      <c r="J85" s="116"/>
      <c r="K85" s="116" t="s">
        <v>5010</v>
      </c>
      <c r="L85" s="116" t="s">
        <v>5011</v>
      </c>
      <c r="M85" s="754" t="s">
        <v>5012</v>
      </c>
      <c r="N85" s="121"/>
      <c r="O85" s="116">
        <v>2020</v>
      </c>
      <c r="P85" s="116">
        <v>2022</v>
      </c>
      <c r="Q85" s="122">
        <v>5566</v>
      </c>
      <c r="R85" s="116" t="s">
        <v>5013</v>
      </c>
      <c r="S85" s="116" t="s">
        <v>5014</v>
      </c>
      <c r="T85" s="8" t="s">
        <v>12</v>
      </c>
      <c r="U85" s="8"/>
    </row>
    <row r="86" spans="1:21" s="9" customFormat="1" ht="195">
      <c r="A86" s="125" t="s">
        <v>441</v>
      </c>
      <c r="B86" s="125" t="s">
        <v>3597</v>
      </c>
      <c r="C86" s="116" t="s">
        <v>5015</v>
      </c>
      <c r="D86" s="116" t="s">
        <v>5016</v>
      </c>
      <c r="E86" s="118" t="s">
        <v>5017</v>
      </c>
      <c r="F86" s="752" t="s">
        <v>446</v>
      </c>
      <c r="G86" s="753" t="s">
        <v>457</v>
      </c>
      <c r="H86" s="752" t="s">
        <v>3601</v>
      </c>
      <c r="I86" s="704" t="s">
        <v>459</v>
      </c>
      <c r="J86" s="116"/>
      <c r="K86" s="116" t="s">
        <v>5010</v>
      </c>
      <c r="L86" s="116" t="s">
        <v>5018</v>
      </c>
      <c r="M86" s="116">
        <v>30778867</v>
      </c>
      <c r="N86" s="121">
        <v>44531</v>
      </c>
      <c r="O86" s="116">
        <v>2021</v>
      </c>
      <c r="P86" s="116">
        <v>2023</v>
      </c>
      <c r="Q86" s="122">
        <v>43552</v>
      </c>
      <c r="R86" s="116" t="s">
        <v>5013</v>
      </c>
      <c r="S86" s="116" t="s">
        <v>5019</v>
      </c>
      <c r="T86" s="8" t="s">
        <v>12</v>
      </c>
      <c r="U86" s="8"/>
    </row>
    <row r="87" spans="1:21" s="9" customFormat="1" ht="169">
      <c r="A87" s="114" t="s">
        <v>441</v>
      </c>
      <c r="B87" s="115" t="s">
        <v>3597</v>
      </c>
      <c r="C87" s="116" t="s">
        <v>5020</v>
      </c>
      <c r="D87" s="116" t="s">
        <v>3606</v>
      </c>
      <c r="E87" s="118" t="s">
        <v>5021</v>
      </c>
      <c r="F87" s="133" t="s">
        <v>446</v>
      </c>
      <c r="G87" s="134" t="s">
        <v>457</v>
      </c>
      <c r="H87" s="133" t="s">
        <v>3601</v>
      </c>
      <c r="I87" s="704" t="s">
        <v>459</v>
      </c>
      <c r="J87" s="116"/>
      <c r="K87" s="116" t="s">
        <v>180</v>
      </c>
      <c r="L87" s="116" t="s">
        <v>5022</v>
      </c>
      <c r="M87" s="116"/>
      <c r="N87" s="121"/>
      <c r="O87" s="116">
        <v>2023</v>
      </c>
      <c r="P87" s="116">
        <v>2026</v>
      </c>
      <c r="Q87" s="122">
        <v>15600</v>
      </c>
      <c r="R87" s="116"/>
      <c r="S87" s="116" t="s">
        <v>5023</v>
      </c>
      <c r="T87" s="8" t="s">
        <v>12</v>
      </c>
      <c r="U87" s="8"/>
    </row>
    <row r="88" spans="1:21" s="9" customFormat="1" ht="260">
      <c r="A88" s="114" t="s">
        <v>441</v>
      </c>
      <c r="B88" s="115" t="s">
        <v>3597</v>
      </c>
      <c r="C88" s="116" t="s">
        <v>5024</v>
      </c>
      <c r="D88" s="116" t="s">
        <v>5016</v>
      </c>
      <c r="E88" s="118" t="s">
        <v>5025</v>
      </c>
      <c r="F88" s="133" t="s">
        <v>446</v>
      </c>
      <c r="G88" s="134" t="s">
        <v>457</v>
      </c>
      <c r="H88" s="133" t="s">
        <v>3601</v>
      </c>
      <c r="I88" s="704" t="s">
        <v>459</v>
      </c>
      <c r="J88" s="116"/>
      <c r="K88" s="116" t="s">
        <v>180</v>
      </c>
      <c r="L88" s="116" t="s">
        <v>5026</v>
      </c>
      <c r="M88" s="116"/>
      <c r="N88" s="121"/>
      <c r="O88" s="116">
        <v>2024</v>
      </c>
      <c r="P88" s="116">
        <v>2026</v>
      </c>
      <c r="Q88" s="122">
        <v>100000</v>
      </c>
      <c r="R88" s="116"/>
      <c r="S88" s="116" t="s">
        <v>5027</v>
      </c>
      <c r="T88" s="8" t="s">
        <v>12</v>
      </c>
      <c r="U88" s="8"/>
    </row>
    <row r="89" spans="1:21" s="9" customFormat="1" ht="117">
      <c r="A89" s="114" t="s">
        <v>441</v>
      </c>
      <c r="B89" s="115" t="s">
        <v>3597</v>
      </c>
      <c r="C89" s="116" t="s">
        <v>5028</v>
      </c>
      <c r="D89" s="116" t="s">
        <v>5029</v>
      </c>
      <c r="E89" s="118" t="s">
        <v>5030</v>
      </c>
      <c r="F89" s="133" t="s">
        <v>446</v>
      </c>
      <c r="G89" s="134" t="s">
        <v>457</v>
      </c>
      <c r="H89" s="133" t="s">
        <v>3601</v>
      </c>
      <c r="I89" s="704" t="s">
        <v>459</v>
      </c>
      <c r="J89" s="116"/>
      <c r="K89" s="116" t="s">
        <v>5031</v>
      </c>
      <c r="L89" s="116" t="s">
        <v>1466</v>
      </c>
      <c r="M89" s="116">
        <v>50349287</v>
      </c>
      <c r="N89" s="121">
        <v>44099</v>
      </c>
      <c r="O89" s="116">
        <v>2020</v>
      </c>
      <c r="P89" s="116">
        <v>2024</v>
      </c>
      <c r="Q89" s="122">
        <v>18862</v>
      </c>
      <c r="R89" s="116"/>
      <c r="S89" s="116" t="s">
        <v>5032</v>
      </c>
      <c r="T89" s="8" t="s">
        <v>12</v>
      </c>
      <c r="U89" s="8"/>
    </row>
    <row r="90" spans="1:21" s="9" customFormat="1" ht="182">
      <c r="A90" s="114" t="s">
        <v>441</v>
      </c>
      <c r="B90" s="115" t="s">
        <v>3597</v>
      </c>
      <c r="C90" s="116" t="s">
        <v>5033</v>
      </c>
      <c r="D90" s="116" t="s">
        <v>3665</v>
      </c>
      <c r="E90" s="118" t="s">
        <v>5034</v>
      </c>
      <c r="F90" s="133" t="s">
        <v>446</v>
      </c>
      <c r="G90" s="134" t="s">
        <v>457</v>
      </c>
      <c r="H90" s="133" t="s">
        <v>3601</v>
      </c>
      <c r="I90" s="704" t="s">
        <v>459</v>
      </c>
      <c r="J90" s="116"/>
      <c r="K90" s="116" t="s">
        <v>238</v>
      </c>
      <c r="L90" s="116" t="s">
        <v>389</v>
      </c>
      <c r="M90" s="116">
        <v>31819494</v>
      </c>
      <c r="N90" s="121">
        <v>44851</v>
      </c>
      <c r="O90" s="116">
        <v>2022</v>
      </c>
      <c r="P90" s="116">
        <v>2024</v>
      </c>
      <c r="Q90" s="122">
        <v>48869</v>
      </c>
      <c r="R90" s="116"/>
      <c r="S90" s="116" t="s">
        <v>5035</v>
      </c>
      <c r="T90" s="8" t="s">
        <v>12</v>
      </c>
      <c r="U90" s="8"/>
    </row>
    <row r="91" spans="1:21" s="9" customFormat="1" ht="409.6" thickBot="1">
      <c r="A91" s="114" t="s">
        <v>441</v>
      </c>
      <c r="B91" s="115" t="s">
        <v>3597</v>
      </c>
      <c r="C91" s="755" t="s">
        <v>5036</v>
      </c>
      <c r="D91" s="755" t="s">
        <v>5037</v>
      </c>
      <c r="E91" s="118" t="s">
        <v>5038</v>
      </c>
      <c r="F91" s="756" t="s">
        <v>446</v>
      </c>
      <c r="G91" s="757" t="s">
        <v>457</v>
      </c>
      <c r="H91" s="756" t="s">
        <v>3601</v>
      </c>
      <c r="I91" s="758" t="s">
        <v>459</v>
      </c>
      <c r="J91" s="755"/>
      <c r="K91" s="755" t="s">
        <v>180</v>
      </c>
      <c r="L91" s="755" t="s">
        <v>5039</v>
      </c>
      <c r="M91" s="759" t="s">
        <v>5040</v>
      </c>
      <c r="N91" s="760"/>
      <c r="O91" s="761">
        <v>2022</v>
      </c>
      <c r="P91" s="761">
        <v>2025</v>
      </c>
      <c r="Q91" s="122">
        <v>9366</v>
      </c>
      <c r="R91" s="755"/>
      <c r="S91" s="755" t="s">
        <v>5041</v>
      </c>
      <c r="T91" s="8" t="s">
        <v>12</v>
      </c>
      <c r="U91" s="8"/>
    </row>
    <row r="92" spans="1:21" s="9" customFormat="1" ht="26.5" thickBot="1">
      <c r="A92" s="114" t="s">
        <v>441</v>
      </c>
      <c r="B92" s="115" t="s">
        <v>553</v>
      </c>
      <c r="C92" s="116" t="s">
        <v>5042</v>
      </c>
      <c r="D92" s="116" t="s">
        <v>5043</v>
      </c>
      <c r="E92" s="116" t="s">
        <v>5044</v>
      </c>
      <c r="F92" s="139" t="s">
        <v>246</v>
      </c>
      <c r="G92" s="139" t="s">
        <v>467</v>
      </c>
      <c r="H92" s="139" t="s">
        <v>1698</v>
      </c>
      <c r="I92" s="118" t="s">
        <v>467</v>
      </c>
      <c r="J92" s="116"/>
      <c r="K92" s="116" t="s">
        <v>5045</v>
      </c>
      <c r="L92" s="116" t="s">
        <v>5046</v>
      </c>
      <c r="M92" s="116" t="s">
        <v>5047</v>
      </c>
      <c r="N92" s="121">
        <v>44601</v>
      </c>
      <c r="O92" s="116">
        <v>2021</v>
      </c>
      <c r="P92" s="116">
        <v>2024</v>
      </c>
      <c r="Q92" s="122">
        <v>27532</v>
      </c>
      <c r="R92" s="4"/>
      <c r="S92" s="52"/>
      <c r="T92" s="8" t="s">
        <v>12</v>
      </c>
      <c r="U92" s="8"/>
    </row>
    <row r="93" spans="1:21" s="9" customFormat="1" ht="16" thickBot="1">
      <c r="A93" s="114" t="s">
        <v>441</v>
      </c>
      <c r="B93" s="115" t="s">
        <v>553</v>
      </c>
      <c r="C93" s="116" t="s">
        <v>5048</v>
      </c>
      <c r="D93" s="116" t="s">
        <v>5049</v>
      </c>
      <c r="E93" s="116">
        <v>52310632</v>
      </c>
      <c r="F93" s="139" t="s">
        <v>446</v>
      </c>
      <c r="G93" s="139" t="s">
        <v>565</v>
      </c>
      <c r="H93" s="762" t="s">
        <v>989</v>
      </c>
      <c r="I93" s="118" t="s">
        <v>567</v>
      </c>
      <c r="J93" s="116"/>
      <c r="K93" s="116"/>
      <c r="L93" s="116"/>
      <c r="M93" s="116"/>
      <c r="N93" s="121"/>
      <c r="O93" s="116">
        <v>2023</v>
      </c>
      <c r="P93" s="116">
        <v>2024</v>
      </c>
      <c r="Q93" s="122">
        <v>3000</v>
      </c>
      <c r="R93" s="4"/>
      <c r="S93" s="52"/>
      <c r="T93" s="8" t="s">
        <v>12</v>
      </c>
      <c r="U93" s="8"/>
    </row>
    <row r="94" spans="1:21" s="9" customFormat="1" ht="409.6" thickBot="1">
      <c r="A94" s="114" t="s">
        <v>441</v>
      </c>
      <c r="B94" s="115" t="s">
        <v>600</v>
      </c>
      <c r="C94" s="737" t="s">
        <v>5050</v>
      </c>
      <c r="D94" s="737" t="s">
        <v>5051</v>
      </c>
      <c r="E94" s="763" t="s">
        <v>5052</v>
      </c>
      <c r="F94" s="764" t="s">
        <v>446</v>
      </c>
      <c r="G94" s="764" t="s">
        <v>565</v>
      </c>
      <c r="H94" s="764" t="s">
        <v>603</v>
      </c>
      <c r="I94" s="736" t="s">
        <v>567</v>
      </c>
      <c r="J94" s="737" t="s">
        <v>5053</v>
      </c>
      <c r="K94" s="737" t="s">
        <v>5054</v>
      </c>
      <c r="L94" s="737" t="s">
        <v>5055</v>
      </c>
      <c r="M94" s="737">
        <v>31821596</v>
      </c>
      <c r="N94" s="765"/>
      <c r="O94" s="737">
        <v>2024</v>
      </c>
      <c r="P94" s="737">
        <v>2024</v>
      </c>
      <c r="Q94" s="766">
        <v>979.96</v>
      </c>
      <c r="R94" s="737"/>
      <c r="S94" s="116" t="s">
        <v>5056</v>
      </c>
      <c r="T94" s="8" t="s">
        <v>12</v>
      </c>
      <c r="U94" s="8"/>
    </row>
    <row r="95" spans="1:21" s="9" customFormat="1" ht="409.6" thickBot="1">
      <c r="A95" s="114" t="s">
        <v>441</v>
      </c>
      <c r="B95" s="115" t="s">
        <v>600</v>
      </c>
      <c r="C95" s="737" t="s">
        <v>5050</v>
      </c>
      <c r="D95" s="737" t="s">
        <v>5051</v>
      </c>
      <c r="E95" s="763" t="s">
        <v>5052</v>
      </c>
      <c r="F95" s="764" t="s">
        <v>446</v>
      </c>
      <c r="G95" s="764" t="s">
        <v>565</v>
      </c>
      <c r="H95" s="764" t="s">
        <v>603</v>
      </c>
      <c r="I95" s="736" t="s">
        <v>567</v>
      </c>
      <c r="J95" s="737" t="s">
        <v>5053</v>
      </c>
      <c r="K95" s="737" t="s">
        <v>5054</v>
      </c>
      <c r="L95" s="737" t="s">
        <v>5055</v>
      </c>
      <c r="M95" s="737">
        <v>31821596</v>
      </c>
      <c r="N95" s="765"/>
      <c r="O95" s="737">
        <v>2024</v>
      </c>
      <c r="P95" s="737">
        <v>2024</v>
      </c>
      <c r="Q95" s="766">
        <v>804.97</v>
      </c>
      <c r="R95" s="737"/>
      <c r="S95" s="116" t="s">
        <v>5056</v>
      </c>
      <c r="T95" s="8" t="s">
        <v>12</v>
      </c>
      <c r="U95" s="8"/>
    </row>
    <row r="96" spans="1:21" s="9" customFormat="1" ht="409.6" thickBot="1">
      <c r="A96" s="114" t="s">
        <v>441</v>
      </c>
      <c r="B96" s="115" t="s">
        <v>600</v>
      </c>
      <c r="C96" s="737" t="s">
        <v>5057</v>
      </c>
      <c r="D96" s="737" t="s">
        <v>5058</v>
      </c>
      <c r="E96" s="737" t="s">
        <v>5059</v>
      </c>
      <c r="F96" s="764" t="s">
        <v>446</v>
      </c>
      <c r="G96" s="764" t="s">
        <v>565</v>
      </c>
      <c r="H96" s="764" t="s">
        <v>603</v>
      </c>
      <c r="I96" s="736" t="s">
        <v>567</v>
      </c>
      <c r="J96" s="737" t="s">
        <v>5053</v>
      </c>
      <c r="K96" s="737" t="s">
        <v>5054</v>
      </c>
      <c r="L96" s="737" t="s">
        <v>5055</v>
      </c>
      <c r="M96" s="737">
        <v>31821596</v>
      </c>
      <c r="N96" s="765"/>
      <c r="O96" s="737">
        <v>2024</v>
      </c>
      <c r="P96" s="737">
        <v>2024</v>
      </c>
      <c r="Q96" s="766">
        <v>780</v>
      </c>
      <c r="R96" s="737"/>
      <c r="S96" s="116" t="s">
        <v>5060</v>
      </c>
      <c r="T96" s="8" t="s">
        <v>12</v>
      </c>
      <c r="U96" s="8"/>
    </row>
    <row r="97" spans="1:21" s="9" customFormat="1" ht="409.6" thickBot="1">
      <c r="A97" s="114" t="s">
        <v>441</v>
      </c>
      <c r="B97" s="115" t="s">
        <v>600</v>
      </c>
      <c r="C97" s="737" t="s">
        <v>5057</v>
      </c>
      <c r="D97" s="737" t="s">
        <v>5051</v>
      </c>
      <c r="E97" s="737" t="s">
        <v>5059</v>
      </c>
      <c r="F97" s="764" t="s">
        <v>446</v>
      </c>
      <c r="G97" s="764" t="s">
        <v>565</v>
      </c>
      <c r="H97" s="764" t="s">
        <v>603</v>
      </c>
      <c r="I97" s="736" t="s">
        <v>567</v>
      </c>
      <c r="J97" s="737" t="s">
        <v>5053</v>
      </c>
      <c r="K97" s="737" t="s">
        <v>5054</v>
      </c>
      <c r="L97" s="737" t="s">
        <v>5055</v>
      </c>
      <c r="M97" s="737">
        <v>31821596</v>
      </c>
      <c r="N97" s="765"/>
      <c r="O97" s="737">
        <v>2024</v>
      </c>
      <c r="P97" s="737">
        <v>2024</v>
      </c>
      <c r="Q97" s="766">
        <v>785.11</v>
      </c>
      <c r="R97" s="737"/>
      <c r="S97" s="116" t="s">
        <v>5060</v>
      </c>
      <c r="T97" s="8" t="s">
        <v>12</v>
      </c>
      <c r="U97" s="8"/>
    </row>
    <row r="98" spans="1:21" s="9" customFormat="1" ht="409.6" thickBot="1">
      <c r="A98" s="114" t="s">
        <v>441</v>
      </c>
      <c r="B98" s="115" t="s">
        <v>600</v>
      </c>
      <c r="C98" s="737" t="s">
        <v>5061</v>
      </c>
      <c r="D98" s="737" t="s">
        <v>5062</v>
      </c>
      <c r="E98" s="737" t="s">
        <v>5063</v>
      </c>
      <c r="F98" s="764" t="s">
        <v>446</v>
      </c>
      <c r="G98" s="764" t="s">
        <v>565</v>
      </c>
      <c r="H98" s="764" t="s">
        <v>989</v>
      </c>
      <c r="I98" s="736" t="s">
        <v>567</v>
      </c>
      <c r="J98" s="737" t="s">
        <v>5053</v>
      </c>
      <c r="K98" s="737" t="s">
        <v>5054</v>
      </c>
      <c r="L98" s="737" t="s">
        <v>5055</v>
      </c>
      <c r="M98" s="737">
        <v>31821596</v>
      </c>
      <c r="N98" s="765"/>
      <c r="O98" s="737">
        <v>2024</v>
      </c>
      <c r="P98" s="737">
        <v>2024</v>
      </c>
      <c r="Q98" s="766">
        <v>395.76</v>
      </c>
      <c r="R98" s="737"/>
      <c r="S98" s="116" t="s">
        <v>5064</v>
      </c>
      <c r="T98" s="8" t="s">
        <v>12</v>
      </c>
      <c r="U98" s="8"/>
    </row>
    <row r="99" spans="1:21" s="9" customFormat="1" ht="409.6" thickBot="1">
      <c r="A99" s="114" t="s">
        <v>441</v>
      </c>
      <c r="B99" s="115" t="s">
        <v>600</v>
      </c>
      <c r="C99" s="737" t="s">
        <v>5065</v>
      </c>
      <c r="D99" s="737" t="s">
        <v>5066</v>
      </c>
      <c r="E99" s="737" t="s">
        <v>5067</v>
      </c>
      <c r="F99" s="764" t="s">
        <v>446</v>
      </c>
      <c r="G99" s="764" t="s">
        <v>565</v>
      </c>
      <c r="H99" s="764" t="s">
        <v>615</v>
      </c>
      <c r="I99" s="736" t="s">
        <v>567</v>
      </c>
      <c r="J99" s="737" t="s">
        <v>5053</v>
      </c>
      <c r="K99" s="737" t="s">
        <v>5054</v>
      </c>
      <c r="L99" s="737" t="s">
        <v>5055</v>
      </c>
      <c r="M99" s="737">
        <v>31821596</v>
      </c>
      <c r="N99" s="765"/>
      <c r="O99" s="737">
        <v>2024</v>
      </c>
      <c r="P99" s="737">
        <v>2024</v>
      </c>
      <c r="Q99" s="766">
        <v>360</v>
      </c>
      <c r="R99" s="737"/>
      <c r="S99" s="116" t="s">
        <v>5068</v>
      </c>
      <c r="T99" s="8" t="s">
        <v>12</v>
      </c>
      <c r="U99" s="8"/>
    </row>
    <row r="100" spans="1:21" s="9" customFormat="1" ht="409.6" thickBot="1">
      <c r="A100" s="114" t="s">
        <v>441</v>
      </c>
      <c r="B100" s="115" t="s">
        <v>600</v>
      </c>
      <c r="C100" s="737" t="s">
        <v>5069</v>
      </c>
      <c r="D100" s="737" t="s">
        <v>5070</v>
      </c>
      <c r="E100" s="737" t="s">
        <v>5071</v>
      </c>
      <c r="F100" s="764" t="s">
        <v>446</v>
      </c>
      <c r="G100" s="764" t="s">
        <v>565</v>
      </c>
      <c r="H100" s="764" t="s">
        <v>603</v>
      </c>
      <c r="I100" s="736" t="s">
        <v>567</v>
      </c>
      <c r="J100" s="737" t="s">
        <v>5053</v>
      </c>
      <c r="K100" s="737" t="s">
        <v>5054</v>
      </c>
      <c r="L100" s="737" t="s">
        <v>5055</v>
      </c>
      <c r="M100" s="737">
        <v>31821596</v>
      </c>
      <c r="N100" s="765"/>
      <c r="O100" s="737">
        <v>2024</v>
      </c>
      <c r="P100" s="737">
        <v>2024</v>
      </c>
      <c r="Q100" s="766">
        <v>360</v>
      </c>
      <c r="R100" s="737"/>
      <c r="S100" s="116" t="s">
        <v>5072</v>
      </c>
      <c r="T100" s="8" t="s">
        <v>12</v>
      </c>
      <c r="U100" s="8"/>
    </row>
    <row r="101" spans="1:21" s="9" customFormat="1" ht="409.6" thickBot="1">
      <c r="A101" s="114" t="s">
        <v>441</v>
      </c>
      <c r="B101" s="115" t="s">
        <v>600</v>
      </c>
      <c r="C101" s="737" t="s">
        <v>5069</v>
      </c>
      <c r="D101" s="737" t="s">
        <v>5073</v>
      </c>
      <c r="E101" s="737" t="s">
        <v>5074</v>
      </c>
      <c r="F101" s="764" t="s">
        <v>446</v>
      </c>
      <c r="G101" s="764" t="s">
        <v>565</v>
      </c>
      <c r="H101" s="764" t="s">
        <v>615</v>
      </c>
      <c r="I101" s="736" t="s">
        <v>567</v>
      </c>
      <c r="J101" s="737" t="s">
        <v>5053</v>
      </c>
      <c r="K101" s="737" t="s">
        <v>5054</v>
      </c>
      <c r="L101" s="737" t="s">
        <v>5055</v>
      </c>
      <c r="M101" s="737">
        <v>31821596</v>
      </c>
      <c r="N101" s="765"/>
      <c r="O101" s="737">
        <v>2024</v>
      </c>
      <c r="P101" s="737">
        <v>2024</v>
      </c>
      <c r="Q101" s="766">
        <v>590</v>
      </c>
      <c r="R101" s="737"/>
      <c r="S101" s="116" t="s">
        <v>5072</v>
      </c>
      <c r="T101" s="8" t="s">
        <v>12</v>
      </c>
      <c r="U101" s="8"/>
    </row>
    <row r="102" spans="1:21" s="9" customFormat="1" ht="409.6" thickBot="1">
      <c r="A102" s="114" t="s">
        <v>441</v>
      </c>
      <c r="B102" s="115" t="s">
        <v>600</v>
      </c>
      <c r="C102" s="737" t="s">
        <v>5061</v>
      </c>
      <c r="D102" s="737" t="s">
        <v>5066</v>
      </c>
      <c r="E102" s="737" t="s">
        <v>5075</v>
      </c>
      <c r="F102" s="764" t="s">
        <v>446</v>
      </c>
      <c r="G102" s="764" t="s">
        <v>565</v>
      </c>
      <c r="H102" s="764" t="s">
        <v>615</v>
      </c>
      <c r="I102" s="736" t="s">
        <v>567</v>
      </c>
      <c r="J102" s="737" t="s">
        <v>5053</v>
      </c>
      <c r="K102" s="737" t="s">
        <v>5054</v>
      </c>
      <c r="L102" s="737" t="s">
        <v>5055</v>
      </c>
      <c r="M102" s="737">
        <v>31821596</v>
      </c>
      <c r="N102" s="765"/>
      <c r="O102" s="737">
        <v>2024</v>
      </c>
      <c r="P102" s="737">
        <v>2024</v>
      </c>
      <c r="Q102" s="766">
        <v>625.70000000000005</v>
      </c>
      <c r="R102" s="737"/>
      <c r="S102" s="116" t="s">
        <v>5064</v>
      </c>
      <c r="T102" s="8" t="s">
        <v>12</v>
      </c>
      <c r="U102" s="8"/>
    </row>
    <row r="103" spans="1:21" s="9" customFormat="1" ht="299.5" thickBot="1">
      <c r="A103" s="114" t="s">
        <v>441</v>
      </c>
      <c r="B103" s="115" t="s">
        <v>600</v>
      </c>
      <c r="C103" s="737" t="s">
        <v>5076</v>
      </c>
      <c r="D103" s="737" t="s">
        <v>5077</v>
      </c>
      <c r="E103" s="737" t="s">
        <v>5078</v>
      </c>
      <c r="F103" s="764" t="s">
        <v>446</v>
      </c>
      <c r="G103" s="764" t="s">
        <v>485</v>
      </c>
      <c r="H103" s="764" t="s">
        <v>609</v>
      </c>
      <c r="I103" s="736" t="s">
        <v>556</v>
      </c>
      <c r="J103" s="737" t="s">
        <v>5053</v>
      </c>
      <c r="K103" s="737" t="s">
        <v>5054</v>
      </c>
      <c r="L103" s="737" t="s">
        <v>5055</v>
      </c>
      <c r="M103" s="737">
        <v>31821596</v>
      </c>
      <c r="N103" s="765"/>
      <c r="O103" s="737">
        <v>2024</v>
      </c>
      <c r="P103" s="737">
        <v>2024</v>
      </c>
      <c r="Q103" s="766">
        <v>702.17</v>
      </c>
      <c r="R103" s="737"/>
      <c r="S103" s="116" t="s">
        <v>5079</v>
      </c>
      <c r="T103" s="8" t="s">
        <v>12</v>
      </c>
      <c r="U103" s="8"/>
    </row>
    <row r="104" spans="1:21" s="9" customFormat="1" ht="409.6" thickBot="1">
      <c r="A104" s="114" t="s">
        <v>441</v>
      </c>
      <c r="B104" s="115" t="s">
        <v>600</v>
      </c>
      <c r="C104" s="737" t="s">
        <v>5050</v>
      </c>
      <c r="D104" s="737" t="s">
        <v>5051</v>
      </c>
      <c r="E104" s="737" t="s">
        <v>5080</v>
      </c>
      <c r="F104" s="764" t="s">
        <v>446</v>
      </c>
      <c r="G104" s="764" t="s">
        <v>565</v>
      </c>
      <c r="H104" s="764" t="s">
        <v>603</v>
      </c>
      <c r="I104" s="736" t="s">
        <v>567</v>
      </c>
      <c r="J104" s="737" t="s">
        <v>5053</v>
      </c>
      <c r="K104" s="737" t="s">
        <v>5054</v>
      </c>
      <c r="L104" s="737" t="s">
        <v>5055</v>
      </c>
      <c r="M104" s="737">
        <v>31821596</v>
      </c>
      <c r="N104" s="765"/>
      <c r="O104" s="737">
        <v>2024</v>
      </c>
      <c r="P104" s="737">
        <v>2024</v>
      </c>
      <c r="Q104" s="766">
        <v>500</v>
      </c>
      <c r="R104" s="737"/>
      <c r="S104" s="116" t="s">
        <v>5056</v>
      </c>
      <c r="T104" s="8" t="s">
        <v>12</v>
      </c>
      <c r="U104" s="8"/>
    </row>
    <row r="105" spans="1:21" s="9" customFormat="1" ht="409.6" thickBot="1">
      <c r="A105" s="114" t="s">
        <v>441</v>
      </c>
      <c r="B105" s="115" t="s">
        <v>600</v>
      </c>
      <c r="C105" s="737" t="s">
        <v>5061</v>
      </c>
      <c r="D105" s="737" t="s">
        <v>5066</v>
      </c>
      <c r="E105" s="737" t="s">
        <v>5081</v>
      </c>
      <c r="F105" s="764" t="s">
        <v>446</v>
      </c>
      <c r="G105" s="764" t="s">
        <v>565</v>
      </c>
      <c r="H105" s="764" t="s">
        <v>615</v>
      </c>
      <c r="I105" s="736" t="s">
        <v>567</v>
      </c>
      <c r="J105" s="737" t="s">
        <v>5053</v>
      </c>
      <c r="K105" s="737" t="s">
        <v>5054</v>
      </c>
      <c r="L105" s="737" t="s">
        <v>5055</v>
      </c>
      <c r="M105" s="737">
        <v>31821596</v>
      </c>
      <c r="N105" s="765"/>
      <c r="O105" s="737">
        <v>2024</v>
      </c>
      <c r="P105" s="737">
        <v>2024</v>
      </c>
      <c r="Q105" s="766">
        <v>240.48</v>
      </c>
      <c r="R105" s="737"/>
      <c r="S105" s="116" t="s">
        <v>5064</v>
      </c>
      <c r="T105" s="8" t="s">
        <v>12</v>
      </c>
      <c r="U105" s="8"/>
    </row>
    <row r="106" spans="1:21" s="9" customFormat="1" ht="299.5" thickBot="1">
      <c r="A106" s="114" t="s">
        <v>441</v>
      </c>
      <c r="B106" s="115" t="s">
        <v>600</v>
      </c>
      <c r="C106" s="737" t="s">
        <v>5082</v>
      </c>
      <c r="D106" s="737" t="s">
        <v>5058</v>
      </c>
      <c r="E106" s="737" t="s">
        <v>5083</v>
      </c>
      <c r="F106" s="764" t="s">
        <v>446</v>
      </c>
      <c r="G106" s="764" t="s">
        <v>565</v>
      </c>
      <c r="H106" s="764" t="s">
        <v>603</v>
      </c>
      <c r="I106" s="736" t="s">
        <v>567</v>
      </c>
      <c r="J106" s="737" t="s">
        <v>5053</v>
      </c>
      <c r="K106" s="737" t="s">
        <v>5054</v>
      </c>
      <c r="L106" s="737" t="s">
        <v>5055</v>
      </c>
      <c r="M106" s="737">
        <v>31821596</v>
      </c>
      <c r="N106" s="765"/>
      <c r="O106" s="737">
        <v>2024</v>
      </c>
      <c r="P106" s="737">
        <v>2024</v>
      </c>
      <c r="Q106" s="766">
        <v>330.2</v>
      </c>
      <c r="R106" s="737"/>
      <c r="S106" s="116" t="s">
        <v>5084</v>
      </c>
      <c r="T106" s="8" t="s">
        <v>12</v>
      </c>
      <c r="U106" s="8"/>
    </row>
    <row r="107" spans="1:21" s="9" customFormat="1" ht="299.5" thickBot="1">
      <c r="A107" s="114" t="s">
        <v>441</v>
      </c>
      <c r="B107" s="115" t="s">
        <v>600</v>
      </c>
      <c r="C107" s="737" t="s">
        <v>5085</v>
      </c>
      <c r="D107" s="737" t="s">
        <v>5086</v>
      </c>
      <c r="E107" s="737" t="s">
        <v>5087</v>
      </c>
      <c r="F107" s="764" t="s">
        <v>446</v>
      </c>
      <c r="G107" s="764" t="s">
        <v>565</v>
      </c>
      <c r="H107" s="764" t="s">
        <v>615</v>
      </c>
      <c r="I107" s="736" t="s">
        <v>567</v>
      </c>
      <c r="J107" s="737" t="s">
        <v>5053</v>
      </c>
      <c r="K107" s="737" t="s">
        <v>5054</v>
      </c>
      <c r="L107" s="737" t="s">
        <v>5055</v>
      </c>
      <c r="M107" s="737">
        <v>31821596</v>
      </c>
      <c r="N107" s="765"/>
      <c r="O107" s="737">
        <v>2024</v>
      </c>
      <c r="P107" s="737">
        <v>2024</v>
      </c>
      <c r="Q107" s="766">
        <v>590</v>
      </c>
      <c r="R107" s="737"/>
      <c r="S107" s="116" t="s">
        <v>5084</v>
      </c>
      <c r="T107" s="8" t="s">
        <v>12</v>
      </c>
      <c r="U107" s="8"/>
    </row>
    <row r="108" spans="1:21" s="9" customFormat="1" ht="409.6" thickBot="1">
      <c r="A108" s="114" t="s">
        <v>441</v>
      </c>
      <c r="B108" s="115" t="s">
        <v>600</v>
      </c>
      <c r="C108" s="737" t="s">
        <v>5069</v>
      </c>
      <c r="D108" s="737" t="s">
        <v>5070</v>
      </c>
      <c r="E108" s="737" t="s">
        <v>5088</v>
      </c>
      <c r="F108" s="764" t="s">
        <v>446</v>
      </c>
      <c r="G108" s="764" t="s">
        <v>565</v>
      </c>
      <c r="H108" s="764" t="s">
        <v>603</v>
      </c>
      <c r="I108" s="736" t="s">
        <v>567</v>
      </c>
      <c r="J108" s="737" t="s">
        <v>5053</v>
      </c>
      <c r="K108" s="737" t="s">
        <v>5054</v>
      </c>
      <c r="L108" s="737" t="s">
        <v>5055</v>
      </c>
      <c r="M108" s="737">
        <v>31821596</v>
      </c>
      <c r="N108" s="765"/>
      <c r="O108" s="737">
        <v>2024</v>
      </c>
      <c r="P108" s="737">
        <v>2024</v>
      </c>
      <c r="Q108" s="766">
        <v>360</v>
      </c>
      <c r="R108" s="737"/>
      <c r="S108" s="116" t="s">
        <v>5072</v>
      </c>
      <c r="T108" s="8" t="s">
        <v>12</v>
      </c>
      <c r="U108" s="8"/>
    </row>
    <row r="109" spans="1:21" s="9" customFormat="1" ht="409.6" thickBot="1">
      <c r="A109" s="114" t="s">
        <v>441</v>
      </c>
      <c r="B109" s="115" t="s">
        <v>600</v>
      </c>
      <c r="C109" s="737" t="s">
        <v>5089</v>
      </c>
      <c r="D109" s="737" t="s">
        <v>5090</v>
      </c>
      <c r="E109" s="737" t="s">
        <v>5091</v>
      </c>
      <c r="F109" s="764" t="s">
        <v>446</v>
      </c>
      <c r="G109" s="764" t="s">
        <v>565</v>
      </c>
      <c r="H109" s="764" t="s">
        <v>989</v>
      </c>
      <c r="I109" s="736" t="s">
        <v>567</v>
      </c>
      <c r="J109" s="737" t="s">
        <v>5053</v>
      </c>
      <c r="K109" s="737" t="s">
        <v>5054</v>
      </c>
      <c r="L109" s="737" t="s">
        <v>5055</v>
      </c>
      <c r="M109" s="737">
        <v>31821596</v>
      </c>
      <c r="N109" s="765"/>
      <c r="O109" s="737">
        <v>2024</v>
      </c>
      <c r="P109" s="737">
        <v>2024</v>
      </c>
      <c r="Q109" s="766">
        <v>775.37</v>
      </c>
      <c r="R109" s="737"/>
      <c r="S109" s="116" t="s">
        <v>5092</v>
      </c>
      <c r="T109" s="8" t="s">
        <v>12</v>
      </c>
      <c r="U109" s="8"/>
    </row>
    <row r="110" spans="1:21" s="9" customFormat="1" ht="409.6" thickBot="1">
      <c r="A110" s="114" t="s">
        <v>441</v>
      </c>
      <c r="B110" s="115" t="s">
        <v>600</v>
      </c>
      <c r="C110" s="737" t="s">
        <v>5089</v>
      </c>
      <c r="D110" s="737" t="s">
        <v>5062</v>
      </c>
      <c r="E110" s="737" t="s">
        <v>5093</v>
      </c>
      <c r="F110" s="764" t="s">
        <v>446</v>
      </c>
      <c r="G110" s="764" t="s">
        <v>565</v>
      </c>
      <c r="H110" s="764" t="s">
        <v>989</v>
      </c>
      <c r="I110" s="736" t="s">
        <v>567</v>
      </c>
      <c r="J110" s="737" t="s">
        <v>5053</v>
      </c>
      <c r="K110" s="737" t="s">
        <v>5054</v>
      </c>
      <c r="L110" s="737" t="s">
        <v>5055</v>
      </c>
      <c r="M110" s="737">
        <v>31821596</v>
      </c>
      <c r="N110" s="765"/>
      <c r="O110" s="737">
        <v>2024</v>
      </c>
      <c r="P110" s="737">
        <v>2024</v>
      </c>
      <c r="Q110" s="766">
        <v>775.37</v>
      </c>
      <c r="R110" s="737"/>
      <c r="S110" s="116" t="s">
        <v>5092</v>
      </c>
      <c r="T110" s="8" t="s">
        <v>12</v>
      </c>
      <c r="U110" s="8"/>
    </row>
    <row r="111" spans="1:21" s="9" customFormat="1" ht="409.6" thickBot="1">
      <c r="A111" s="114" t="s">
        <v>441</v>
      </c>
      <c r="B111" s="115" t="s">
        <v>600</v>
      </c>
      <c r="C111" s="737" t="s">
        <v>5057</v>
      </c>
      <c r="D111" s="737" t="s">
        <v>5094</v>
      </c>
      <c r="E111" s="737" t="s">
        <v>5095</v>
      </c>
      <c r="F111" s="764" t="s">
        <v>446</v>
      </c>
      <c r="G111" s="764" t="s">
        <v>565</v>
      </c>
      <c r="H111" s="764" t="s">
        <v>603</v>
      </c>
      <c r="I111" s="736" t="s">
        <v>567</v>
      </c>
      <c r="J111" s="737" t="s">
        <v>5053</v>
      </c>
      <c r="K111" s="737" t="s">
        <v>5054</v>
      </c>
      <c r="L111" s="737" t="s">
        <v>5055</v>
      </c>
      <c r="M111" s="737">
        <v>31821596</v>
      </c>
      <c r="N111" s="765"/>
      <c r="O111" s="737">
        <v>2024</v>
      </c>
      <c r="P111" s="737">
        <v>2024</v>
      </c>
      <c r="Q111" s="766">
        <v>787.03</v>
      </c>
      <c r="R111" s="737"/>
      <c r="S111" s="116" t="s">
        <v>5060</v>
      </c>
      <c r="T111" s="8" t="s">
        <v>12</v>
      </c>
      <c r="U111" s="8"/>
    </row>
    <row r="112" spans="1:21" s="9" customFormat="1" ht="409.6" thickBot="1">
      <c r="A112" s="114" t="s">
        <v>441</v>
      </c>
      <c r="B112" s="115" t="s">
        <v>600</v>
      </c>
      <c r="C112" s="737" t="s">
        <v>5096</v>
      </c>
      <c r="D112" s="737" t="s">
        <v>5097</v>
      </c>
      <c r="E112" s="737" t="s">
        <v>5098</v>
      </c>
      <c r="F112" s="764" t="s">
        <v>446</v>
      </c>
      <c r="G112" s="764" t="s">
        <v>565</v>
      </c>
      <c r="H112" s="764" t="s">
        <v>989</v>
      </c>
      <c r="I112" s="736" t="s">
        <v>567</v>
      </c>
      <c r="J112" s="737" t="s">
        <v>5053</v>
      </c>
      <c r="K112" s="737" t="s">
        <v>5054</v>
      </c>
      <c r="L112" s="737" t="s">
        <v>5055</v>
      </c>
      <c r="M112" s="737">
        <v>31821596</v>
      </c>
      <c r="N112" s="765"/>
      <c r="O112" s="737">
        <v>2024</v>
      </c>
      <c r="P112" s="737">
        <v>2024</v>
      </c>
      <c r="Q112" s="766">
        <v>710.73</v>
      </c>
      <c r="R112" s="737"/>
      <c r="S112" s="116" t="s">
        <v>5092</v>
      </c>
      <c r="T112" s="8" t="s">
        <v>12</v>
      </c>
      <c r="U112" s="8"/>
    </row>
    <row r="113" spans="1:21" s="9" customFormat="1" ht="299.5" thickBot="1">
      <c r="A113" s="114" t="s">
        <v>441</v>
      </c>
      <c r="B113" s="115" t="s">
        <v>600</v>
      </c>
      <c r="C113" s="737" t="s">
        <v>5099</v>
      </c>
      <c r="D113" s="737" t="s">
        <v>5058</v>
      </c>
      <c r="E113" s="737" t="s">
        <v>5100</v>
      </c>
      <c r="F113" s="764" t="s">
        <v>446</v>
      </c>
      <c r="G113" s="764" t="s">
        <v>565</v>
      </c>
      <c r="H113" s="764" t="s">
        <v>603</v>
      </c>
      <c r="I113" s="736" t="s">
        <v>567</v>
      </c>
      <c r="J113" s="737" t="s">
        <v>5053</v>
      </c>
      <c r="K113" s="737" t="s">
        <v>5054</v>
      </c>
      <c r="L113" s="737" t="s">
        <v>5055</v>
      </c>
      <c r="M113" s="737">
        <v>31821596</v>
      </c>
      <c r="N113" s="765"/>
      <c r="O113" s="737">
        <v>2024</v>
      </c>
      <c r="P113" s="737">
        <v>2024</v>
      </c>
      <c r="Q113" s="766">
        <v>729</v>
      </c>
      <c r="R113" s="737"/>
      <c r="S113" s="116" t="s">
        <v>5084</v>
      </c>
      <c r="T113" s="8" t="s">
        <v>12</v>
      </c>
      <c r="U113" s="8"/>
    </row>
    <row r="114" spans="1:21" s="9" customFormat="1" ht="279.5" thickBot="1">
      <c r="A114" s="114" t="s">
        <v>441</v>
      </c>
      <c r="B114" s="115" t="s">
        <v>600</v>
      </c>
      <c r="C114" s="737" t="s">
        <v>5101</v>
      </c>
      <c r="D114" s="737" t="s">
        <v>5066</v>
      </c>
      <c r="E114" s="737" t="s">
        <v>5102</v>
      </c>
      <c r="F114" s="764" t="s">
        <v>446</v>
      </c>
      <c r="G114" s="764" t="s">
        <v>565</v>
      </c>
      <c r="H114" s="764" t="s">
        <v>615</v>
      </c>
      <c r="I114" s="736" t="s">
        <v>567</v>
      </c>
      <c r="J114" s="737" t="s">
        <v>5053</v>
      </c>
      <c r="K114" s="737" t="s">
        <v>5054</v>
      </c>
      <c r="L114" s="737" t="s">
        <v>5055</v>
      </c>
      <c r="M114" s="737">
        <v>31821596</v>
      </c>
      <c r="N114" s="765"/>
      <c r="O114" s="737">
        <v>2024</v>
      </c>
      <c r="P114" s="737">
        <v>2024</v>
      </c>
      <c r="Q114" s="766">
        <v>500</v>
      </c>
      <c r="R114" s="737"/>
      <c r="S114" s="116" t="s">
        <v>5101</v>
      </c>
      <c r="T114" s="8" t="s">
        <v>12</v>
      </c>
      <c r="U114" s="8"/>
    </row>
    <row r="115" spans="1:21" s="9" customFormat="1" ht="279.5" thickBot="1">
      <c r="A115" s="114" t="s">
        <v>441</v>
      </c>
      <c r="B115" s="115" t="s">
        <v>600</v>
      </c>
      <c r="C115" s="737" t="s">
        <v>5101</v>
      </c>
      <c r="D115" s="737" t="s">
        <v>5103</v>
      </c>
      <c r="E115" s="737" t="s">
        <v>5104</v>
      </c>
      <c r="F115" s="764" t="s">
        <v>446</v>
      </c>
      <c r="G115" s="764" t="s">
        <v>565</v>
      </c>
      <c r="H115" s="764" t="s">
        <v>615</v>
      </c>
      <c r="I115" s="736" t="s">
        <v>567</v>
      </c>
      <c r="J115" s="737" t="s">
        <v>5053</v>
      </c>
      <c r="K115" s="737" t="s">
        <v>5054</v>
      </c>
      <c r="L115" s="737" t="s">
        <v>5055</v>
      </c>
      <c r="M115" s="737">
        <v>31821596</v>
      </c>
      <c r="N115" s="765"/>
      <c r="O115" s="737">
        <v>2024</v>
      </c>
      <c r="P115" s="737">
        <v>2024</v>
      </c>
      <c r="Q115" s="766">
        <v>511.3</v>
      </c>
      <c r="R115" s="737"/>
      <c r="S115" s="116" t="s">
        <v>5101</v>
      </c>
      <c r="T115" s="8" t="s">
        <v>12</v>
      </c>
      <c r="U115" s="8"/>
    </row>
    <row r="116" spans="1:21" s="9" customFormat="1" ht="409.6" thickBot="1">
      <c r="A116" s="114" t="s">
        <v>441</v>
      </c>
      <c r="B116" s="115" t="s">
        <v>600</v>
      </c>
      <c r="C116" s="737" t="s">
        <v>5089</v>
      </c>
      <c r="D116" s="737" t="s">
        <v>5105</v>
      </c>
      <c r="E116" s="737" t="s">
        <v>5106</v>
      </c>
      <c r="F116" s="764" t="s">
        <v>446</v>
      </c>
      <c r="G116" s="764" t="s">
        <v>565</v>
      </c>
      <c r="H116" s="764" t="s">
        <v>615</v>
      </c>
      <c r="I116" s="736" t="s">
        <v>567</v>
      </c>
      <c r="J116" s="737" t="s">
        <v>5053</v>
      </c>
      <c r="K116" s="737" t="s">
        <v>5054</v>
      </c>
      <c r="L116" s="737" t="s">
        <v>5055</v>
      </c>
      <c r="M116" s="737">
        <v>31821596</v>
      </c>
      <c r="N116" s="765"/>
      <c r="O116" s="737">
        <v>2024</v>
      </c>
      <c r="P116" s="737">
        <v>2024</v>
      </c>
      <c r="Q116" s="766">
        <v>789.51</v>
      </c>
      <c r="R116" s="737"/>
      <c r="S116" s="116" t="s">
        <v>5107</v>
      </c>
      <c r="T116" s="8" t="s">
        <v>12</v>
      </c>
      <c r="U116" s="8"/>
    </row>
    <row r="117" spans="1:21" s="9" customFormat="1" ht="409.6" thickBot="1">
      <c r="A117" s="114" t="s">
        <v>441</v>
      </c>
      <c r="B117" s="115" t="s">
        <v>600</v>
      </c>
      <c r="C117" s="737" t="s">
        <v>5061</v>
      </c>
      <c r="D117" s="737" t="s">
        <v>5062</v>
      </c>
      <c r="E117" s="737" t="s">
        <v>5108</v>
      </c>
      <c r="F117" s="764" t="s">
        <v>446</v>
      </c>
      <c r="G117" s="764" t="s">
        <v>565</v>
      </c>
      <c r="H117" s="764" t="s">
        <v>989</v>
      </c>
      <c r="I117" s="736" t="s">
        <v>567</v>
      </c>
      <c r="J117" s="737" t="s">
        <v>5053</v>
      </c>
      <c r="K117" s="737" t="s">
        <v>5054</v>
      </c>
      <c r="L117" s="737" t="s">
        <v>5055</v>
      </c>
      <c r="M117" s="737">
        <v>31821596</v>
      </c>
      <c r="N117" s="765"/>
      <c r="O117" s="737">
        <v>2024</v>
      </c>
      <c r="P117" s="737">
        <v>2024</v>
      </c>
      <c r="Q117" s="766">
        <v>821.3</v>
      </c>
      <c r="R117" s="737"/>
      <c r="S117" s="116" t="s">
        <v>5064</v>
      </c>
      <c r="T117" s="8" t="s">
        <v>12</v>
      </c>
      <c r="U117" s="8"/>
    </row>
    <row r="118" spans="1:21" s="9" customFormat="1" ht="403.5" thickBot="1">
      <c r="A118" s="114" t="s">
        <v>441</v>
      </c>
      <c r="B118" s="115" t="s">
        <v>600</v>
      </c>
      <c r="C118" s="737" t="s">
        <v>5061</v>
      </c>
      <c r="D118" s="737" t="s">
        <v>5090</v>
      </c>
      <c r="E118" s="737" t="s">
        <v>5109</v>
      </c>
      <c r="F118" s="764" t="s">
        <v>446</v>
      </c>
      <c r="G118" s="764" t="s">
        <v>565</v>
      </c>
      <c r="H118" s="764" t="s">
        <v>989</v>
      </c>
      <c r="I118" s="736" t="s">
        <v>567</v>
      </c>
      <c r="J118" s="737" t="s">
        <v>5053</v>
      </c>
      <c r="K118" s="737" t="s">
        <v>5054</v>
      </c>
      <c r="L118" s="737" t="s">
        <v>5055</v>
      </c>
      <c r="M118" s="737">
        <v>31821596</v>
      </c>
      <c r="N118" s="765"/>
      <c r="O118" s="737">
        <v>2024</v>
      </c>
      <c r="P118" s="737">
        <v>2024</v>
      </c>
      <c r="Q118" s="766">
        <v>817.09</v>
      </c>
      <c r="R118" s="737"/>
      <c r="S118" s="116" t="s">
        <v>5110</v>
      </c>
      <c r="T118" s="8" t="s">
        <v>12</v>
      </c>
      <c r="U118" s="8"/>
    </row>
    <row r="119" spans="1:21" s="9" customFormat="1" ht="279.5" thickBot="1">
      <c r="A119" s="114" t="s">
        <v>441</v>
      </c>
      <c r="B119" s="115" t="s">
        <v>600</v>
      </c>
      <c r="C119" s="737" t="s">
        <v>5101</v>
      </c>
      <c r="D119" s="737" t="s">
        <v>5103</v>
      </c>
      <c r="E119" s="737" t="s">
        <v>5111</v>
      </c>
      <c r="F119" s="764" t="s">
        <v>446</v>
      </c>
      <c r="G119" s="764" t="s">
        <v>565</v>
      </c>
      <c r="H119" s="764" t="s">
        <v>615</v>
      </c>
      <c r="I119" s="736" t="s">
        <v>567</v>
      </c>
      <c r="J119" s="737" t="s">
        <v>5053</v>
      </c>
      <c r="K119" s="737" t="s">
        <v>5054</v>
      </c>
      <c r="L119" s="737" t="s">
        <v>5055</v>
      </c>
      <c r="M119" s="737">
        <v>31821596</v>
      </c>
      <c r="N119" s="765"/>
      <c r="O119" s="737">
        <v>2024</v>
      </c>
      <c r="P119" s="737">
        <v>2024</v>
      </c>
      <c r="Q119" s="766">
        <v>511.3</v>
      </c>
      <c r="R119" s="737"/>
      <c r="S119" s="116" t="s">
        <v>5101</v>
      </c>
      <c r="T119" s="8" t="s">
        <v>12</v>
      </c>
      <c r="U119" s="8"/>
    </row>
    <row r="120" spans="1:21" s="9" customFormat="1" ht="409.6" thickBot="1">
      <c r="A120" s="114" t="s">
        <v>441</v>
      </c>
      <c r="B120" s="115" t="s">
        <v>600</v>
      </c>
      <c r="C120" s="737" t="s">
        <v>5069</v>
      </c>
      <c r="D120" s="737" t="s">
        <v>5073</v>
      </c>
      <c r="E120" s="737" t="s">
        <v>5112</v>
      </c>
      <c r="F120" s="764" t="s">
        <v>446</v>
      </c>
      <c r="G120" s="764" t="s">
        <v>565</v>
      </c>
      <c r="H120" s="764" t="s">
        <v>615</v>
      </c>
      <c r="I120" s="736" t="s">
        <v>567</v>
      </c>
      <c r="J120" s="737" t="s">
        <v>5053</v>
      </c>
      <c r="K120" s="737" t="s">
        <v>5054</v>
      </c>
      <c r="L120" s="737" t="s">
        <v>5055</v>
      </c>
      <c r="M120" s="737">
        <v>31821596</v>
      </c>
      <c r="N120" s="765"/>
      <c r="O120" s="737">
        <v>2024</v>
      </c>
      <c r="P120" s="737">
        <v>2024</v>
      </c>
      <c r="Q120" s="766">
        <v>833</v>
      </c>
      <c r="R120" s="737"/>
      <c r="S120" s="116" t="s">
        <v>5113</v>
      </c>
      <c r="T120" s="8" t="s">
        <v>12</v>
      </c>
      <c r="U120" s="8"/>
    </row>
    <row r="121" spans="1:21" s="9" customFormat="1" ht="409.6" thickBot="1">
      <c r="A121" s="114" t="s">
        <v>441</v>
      </c>
      <c r="B121" s="115" t="s">
        <v>600</v>
      </c>
      <c r="C121" s="737" t="s">
        <v>5069</v>
      </c>
      <c r="D121" s="737" t="s">
        <v>5114</v>
      </c>
      <c r="E121" s="737" t="s">
        <v>5115</v>
      </c>
      <c r="F121" s="764" t="s">
        <v>446</v>
      </c>
      <c r="G121" s="764" t="s">
        <v>565</v>
      </c>
      <c r="H121" s="764" t="s">
        <v>989</v>
      </c>
      <c r="I121" s="736" t="s">
        <v>567</v>
      </c>
      <c r="J121" s="737" t="s">
        <v>5053</v>
      </c>
      <c r="K121" s="737" t="s">
        <v>5054</v>
      </c>
      <c r="L121" s="737" t="s">
        <v>5055</v>
      </c>
      <c r="M121" s="737">
        <v>31821596</v>
      </c>
      <c r="N121" s="765"/>
      <c r="O121" s="737">
        <v>2024</v>
      </c>
      <c r="P121" s="737">
        <v>2024</v>
      </c>
      <c r="Q121" s="766">
        <v>483.55</v>
      </c>
      <c r="R121" s="737"/>
      <c r="S121" s="116" t="s">
        <v>5116</v>
      </c>
      <c r="T121" s="8" t="s">
        <v>12</v>
      </c>
      <c r="U121" s="8"/>
    </row>
    <row r="122" spans="1:21" s="9" customFormat="1" ht="409.6" thickBot="1">
      <c r="A122" s="114" t="s">
        <v>441</v>
      </c>
      <c r="B122" s="115" t="s">
        <v>600</v>
      </c>
      <c r="C122" s="737" t="s">
        <v>5061</v>
      </c>
      <c r="D122" s="737" t="s">
        <v>5062</v>
      </c>
      <c r="E122" s="737" t="s">
        <v>5117</v>
      </c>
      <c r="F122" s="764" t="s">
        <v>446</v>
      </c>
      <c r="G122" s="764" t="s">
        <v>565</v>
      </c>
      <c r="H122" s="764" t="s">
        <v>989</v>
      </c>
      <c r="I122" s="736" t="s">
        <v>567</v>
      </c>
      <c r="J122" s="737" t="s">
        <v>5053</v>
      </c>
      <c r="K122" s="737" t="s">
        <v>5054</v>
      </c>
      <c r="L122" s="737" t="s">
        <v>5055</v>
      </c>
      <c r="M122" s="737">
        <v>31821596</v>
      </c>
      <c r="N122" s="765"/>
      <c r="O122" s="737">
        <v>2024</v>
      </c>
      <c r="P122" s="737">
        <v>2024</v>
      </c>
      <c r="Q122" s="766">
        <v>396</v>
      </c>
      <c r="R122" s="737"/>
      <c r="S122" s="116" t="s">
        <v>5064</v>
      </c>
      <c r="T122" s="8" t="s">
        <v>12</v>
      </c>
      <c r="U122" s="8"/>
    </row>
    <row r="123" spans="1:21" s="9" customFormat="1" ht="409.6" thickBot="1">
      <c r="A123" s="114" t="s">
        <v>441</v>
      </c>
      <c r="B123" s="115" t="s">
        <v>600</v>
      </c>
      <c r="C123" s="737" t="s">
        <v>5118</v>
      </c>
      <c r="D123" s="737" t="s">
        <v>5119</v>
      </c>
      <c r="E123" s="737" t="s">
        <v>5120</v>
      </c>
      <c r="F123" s="764" t="s">
        <v>446</v>
      </c>
      <c r="G123" s="764" t="s">
        <v>565</v>
      </c>
      <c r="H123" s="764" t="s">
        <v>615</v>
      </c>
      <c r="I123" s="736" t="s">
        <v>567</v>
      </c>
      <c r="J123" s="737" t="s">
        <v>5053</v>
      </c>
      <c r="K123" s="737" t="s">
        <v>5054</v>
      </c>
      <c r="L123" s="737" t="s">
        <v>5055</v>
      </c>
      <c r="M123" s="737">
        <v>31821596</v>
      </c>
      <c r="N123" s="765"/>
      <c r="O123" s="737">
        <v>2024</v>
      </c>
      <c r="P123" s="737">
        <v>2024</v>
      </c>
      <c r="Q123" s="766">
        <v>390</v>
      </c>
      <c r="R123" s="737"/>
      <c r="S123" s="116" t="s">
        <v>5121</v>
      </c>
      <c r="T123" s="8" t="s">
        <v>12</v>
      </c>
      <c r="U123" s="8"/>
    </row>
    <row r="124" spans="1:21" s="9" customFormat="1" ht="409.6" thickBot="1">
      <c r="A124" s="114" t="s">
        <v>441</v>
      </c>
      <c r="B124" s="115" t="s">
        <v>600</v>
      </c>
      <c r="C124" s="737" t="s">
        <v>5122</v>
      </c>
      <c r="D124" s="737" t="s">
        <v>5090</v>
      </c>
      <c r="E124" s="737" t="s">
        <v>5123</v>
      </c>
      <c r="F124" s="764" t="s">
        <v>446</v>
      </c>
      <c r="G124" s="764" t="s">
        <v>565</v>
      </c>
      <c r="H124" s="764" t="s">
        <v>989</v>
      </c>
      <c r="I124" s="736" t="s">
        <v>567</v>
      </c>
      <c r="J124" s="737" t="s">
        <v>5053</v>
      </c>
      <c r="K124" s="737" t="s">
        <v>5054</v>
      </c>
      <c r="L124" s="737" t="s">
        <v>5055</v>
      </c>
      <c r="M124" s="737">
        <v>31821596</v>
      </c>
      <c r="N124" s="765"/>
      <c r="O124" s="737">
        <v>2024</v>
      </c>
      <c r="P124" s="737">
        <v>2024</v>
      </c>
      <c r="Q124" s="766">
        <v>496.37</v>
      </c>
      <c r="R124" s="737"/>
      <c r="S124" s="116" t="s">
        <v>5092</v>
      </c>
      <c r="T124" s="8" t="s">
        <v>12</v>
      </c>
      <c r="U124" s="8"/>
    </row>
    <row r="125" spans="1:21" s="9" customFormat="1" ht="279.5" thickBot="1">
      <c r="A125" s="114" t="s">
        <v>441</v>
      </c>
      <c r="B125" s="115" t="s">
        <v>600</v>
      </c>
      <c r="C125" s="737" t="s">
        <v>5101</v>
      </c>
      <c r="D125" s="737" t="s">
        <v>5124</v>
      </c>
      <c r="E125" s="737" t="s">
        <v>5125</v>
      </c>
      <c r="F125" s="764" t="s">
        <v>446</v>
      </c>
      <c r="G125" s="764" t="s">
        <v>565</v>
      </c>
      <c r="H125" s="764" t="s">
        <v>615</v>
      </c>
      <c r="I125" s="736" t="s">
        <v>567</v>
      </c>
      <c r="J125" s="737" t="s">
        <v>5053</v>
      </c>
      <c r="K125" s="737" t="s">
        <v>5054</v>
      </c>
      <c r="L125" s="737" t="s">
        <v>5055</v>
      </c>
      <c r="M125" s="737">
        <v>31821596</v>
      </c>
      <c r="N125" s="765"/>
      <c r="O125" s="737">
        <v>2024</v>
      </c>
      <c r="P125" s="737">
        <v>2024</v>
      </c>
      <c r="Q125" s="766">
        <v>300</v>
      </c>
      <c r="R125" s="737"/>
      <c r="S125" s="116" t="s">
        <v>5101</v>
      </c>
      <c r="T125" s="8" t="s">
        <v>12</v>
      </c>
      <c r="U125" s="8"/>
    </row>
    <row r="126" spans="1:21" s="9" customFormat="1" ht="409.6" thickBot="1">
      <c r="A126" s="114" t="s">
        <v>441</v>
      </c>
      <c r="B126" s="115" t="s">
        <v>600</v>
      </c>
      <c r="C126" s="737" t="s">
        <v>5126</v>
      </c>
      <c r="D126" s="737" t="s">
        <v>5103</v>
      </c>
      <c r="E126" s="737" t="s">
        <v>5127</v>
      </c>
      <c r="F126" s="764" t="s">
        <v>446</v>
      </c>
      <c r="G126" s="764" t="s">
        <v>565</v>
      </c>
      <c r="H126" s="764" t="s">
        <v>615</v>
      </c>
      <c r="I126" s="736" t="s">
        <v>567</v>
      </c>
      <c r="J126" s="737" t="s">
        <v>5053</v>
      </c>
      <c r="K126" s="737" t="s">
        <v>5054</v>
      </c>
      <c r="L126" s="737" t="s">
        <v>5055</v>
      </c>
      <c r="M126" s="737">
        <v>31821596</v>
      </c>
      <c r="N126" s="765"/>
      <c r="O126" s="737">
        <v>2024</v>
      </c>
      <c r="P126" s="737">
        <v>2024</v>
      </c>
      <c r="Q126" s="766">
        <v>821.3</v>
      </c>
      <c r="R126" s="737"/>
      <c r="S126" s="116" t="s">
        <v>5128</v>
      </c>
      <c r="T126" s="8" t="s">
        <v>12</v>
      </c>
      <c r="U126" s="8"/>
    </row>
    <row r="127" spans="1:21" s="9" customFormat="1" ht="409.6" thickBot="1">
      <c r="A127" s="114" t="s">
        <v>441</v>
      </c>
      <c r="B127" s="115" t="s">
        <v>600</v>
      </c>
      <c r="C127" s="737" t="s">
        <v>5129</v>
      </c>
      <c r="D127" s="737" t="s">
        <v>5066</v>
      </c>
      <c r="E127" s="737" t="s">
        <v>5130</v>
      </c>
      <c r="F127" s="764" t="s">
        <v>446</v>
      </c>
      <c r="G127" s="764" t="s">
        <v>565</v>
      </c>
      <c r="H127" s="764" t="s">
        <v>615</v>
      </c>
      <c r="I127" s="736" t="s">
        <v>567</v>
      </c>
      <c r="J127" s="737" t="s">
        <v>5053</v>
      </c>
      <c r="K127" s="737" t="s">
        <v>5054</v>
      </c>
      <c r="L127" s="737" t="s">
        <v>5055</v>
      </c>
      <c r="M127" s="737">
        <v>31821596</v>
      </c>
      <c r="N127" s="765"/>
      <c r="O127" s="737">
        <v>2024</v>
      </c>
      <c r="P127" s="737">
        <v>2024</v>
      </c>
      <c r="Q127" s="766">
        <v>427.4</v>
      </c>
      <c r="R127" s="737"/>
      <c r="S127" s="116" t="s">
        <v>5131</v>
      </c>
      <c r="T127" s="8" t="s">
        <v>12</v>
      </c>
      <c r="U127" s="8"/>
    </row>
    <row r="128" spans="1:21" s="9" customFormat="1" ht="409.6" thickBot="1">
      <c r="A128" s="114" t="s">
        <v>441</v>
      </c>
      <c r="B128" s="115" t="s">
        <v>600</v>
      </c>
      <c r="C128" s="737" t="s">
        <v>5129</v>
      </c>
      <c r="D128" s="737" t="s">
        <v>5103</v>
      </c>
      <c r="E128" s="737" t="s">
        <v>5132</v>
      </c>
      <c r="F128" s="764" t="s">
        <v>446</v>
      </c>
      <c r="G128" s="764" t="s">
        <v>565</v>
      </c>
      <c r="H128" s="764" t="s">
        <v>615</v>
      </c>
      <c r="I128" s="737" t="s">
        <v>567</v>
      </c>
      <c r="J128" s="737" t="s">
        <v>5053</v>
      </c>
      <c r="K128" s="737" t="s">
        <v>5054</v>
      </c>
      <c r="L128" s="737" t="s">
        <v>5055</v>
      </c>
      <c r="M128" s="737">
        <v>31821596</v>
      </c>
      <c r="N128" s="737"/>
      <c r="O128" s="737">
        <v>2024</v>
      </c>
      <c r="P128" s="737">
        <v>2024</v>
      </c>
      <c r="Q128" s="766">
        <v>487</v>
      </c>
      <c r="R128" s="737"/>
      <c r="S128" s="116" t="s">
        <v>5131</v>
      </c>
      <c r="T128" s="8" t="s">
        <v>12</v>
      </c>
      <c r="U128" s="8"/>
    </row>
    <row r="129" spans="1:21" s="9" customFormat="1" ht="409.6" thickBot="1">
      <c r="A129" s="114" t="s">
        <v>441</v>
      </c>
      <c r="B129" s="115" t="s">
        <v>600</v>
      </c>
      <c r="C129" s="737" t="s">
        <v>5129</v>
      </c>
      <c r="D129" s="737" t="s">
        <v>5133</v>
      </c>
      <c r="E129" s="763" t="s">
        <v>5134</v>
      </c>
      <c r="F129" s="764" t="s">
        <v>446</v>
      </c>
      <c r="G129" s="764" t="s">
        <v>565</v>
      </c>
      <c r="H129" s="764" t="s">
        <v>615</v>
      </c>
      <c r="I129" s="737" t="s">
        <v>567</v>
      </c>
      <c r="J129" s="737" t="s">
        <v>5053</v>
      </c>
      <c r="K129" s="737" t="s">
        <v>5054</v>
      </c>
      <c r="L129" s="737" t="s">
        <v>5055</v>
      </c>
      <c r="M129" s="737">
        <v>31821596</v>
      </c>
      <c r="N129" s="765"/>
      <c r="O129" s="737">
        <v>2024</v>
      </c>
      <c r="P129" s="737">
        <v>2024</v>
      </c>
      <c r="Q129" s="766">
        <v>710</v>
      </c>
      <c r="R129" s="737"/>
      <c r="S129" s="116" t="s">
        <v>5131</v>
      </c>
      <c r="T129" s="8" t="s">
        <v>12</v>
      </c>
      <c r="U129" s="8"/>
    </row>
    <row r="130" spans="1:21" s="9" customFormat="1" ht="409.6" thickBot="1">
      <c r="A130" s="114" t="s">
        <v>441</v>
      </c>
      <c r="B130" s="115" t="s">
        <v>600</v>
      </c>
      <c r="C130" s="737" t="s">
        <v>5129</v>
      </c>
      <c r="D130" s="737" t="s">
        <v>5135</v>
      </c>
      <c r="E130" s="763" t="s">
        <v>5136</v>
      </c>
      <c r="F130" s="764" t="s">
        <v>446</v>
      </c>
      <c r="G130" s="764" t="s">
        <v>565</v>
      </c>
      <c r="H130" s="764" t="s">
        <v>615</v>
      </c>
      <c r="I130" s="737" t="s">
        <v>567</v>
      </c>
      <c r="J130" s="737" t="s">
        <v>5053</v>
      </c>
      <c r="K130" s="737" t="s">
        <v>5054</v>
      </c>
      <c r="L130" s="737" t="s">
        <v>5055</v>
      </c>
      <c r="M130" s="737">
        <v>31821596</v>
      </c>
      <c r="N130" s="765"/>
      <c r="O130" s="737">
        <v>2024</v>
      </c>
      <c r="P130" s="737">
        <v>2024</v>
      </c>
      <c r="Q130" s="766">
        <v>710</v>
      </c>
      <c r="R130" s="737"/>
      <c r="S130" s="116" t="s">
        <v>5131</v>
      </c>
      <c r="T130" s="8" t="s">
        <v>12</v>
      </c>
      <c r="U130" s="8"/>
    </row>
    <row r="131" spans="1:21" s="9" customFormat="1" ht="409.6" thickBot="1">
      <c r="A131" s="114" t="s">
        <v>441</v>
      </c>
      <c r="B131" s="115" t="s">
        <v>600</v>
      </c>
      <c r="C131" s="737" t="s">
        <v>5129</v>
      </c>
      <c r="D131" s="737" t="s">
        <v>5137</v>
      </c>
      <c r="E131" s="763" t="s">
        <v>5138</v>
      </c>
      <c r="F131" s="764" t="s">
        <v>446</v>
      </c>
      <c r="G131" s="764" t="s">
        <v>565</v>
      </c>
      <c r="H131" s="764" t="s">
        <v>615</v>
      </c>
      <c r="I131" s="737" t="s">
        <v>567</v>
      </c>
      <c r="J131" s="737" t="s">
        <v>5053</v>
      </c>
      <c r="K131" s="737" t="s">
        <v>5054</v>
      </c>
      <c r="L131" s="737" t="s">
        <v>5055</v>
      </c>
      <c r="M131" s="737">
        <v>31821596</v>
      </c>
      <c r="N131" s="765"/>
      <c r="O131" s="737">
        <v>2024</v>
      </c>
      <c r="P131" s="737">
        <v>2024</v>
      </c>
      <c r="Q131" s="766">
        <v>710</v>
      </c>
      <c r="R131" s="737"/>
      <c r="S131" s="116" t="s">
        <v>5131</v>
      </c>
      <c r="T131" s="8" t="s">
        <v>12</v>
      </c>
      <c r="U131" s="8"/>
    </row>
    <row r="132" spans="1:21" s="9" customFormat="1" ht="409.6" thickBot="1">
      <c r="A132" s="114" t="s">
        <v>441</v>
      </c>
      <c r="B132" s="115" t="s">
        <v>600</v>
      </c>
      <c r="C132" s="737" t="s">
        <v>5069</v>
      </c>
      <c r="D132" s="737" t="s">
        <v>5139</v>
      </c>
      <c r="E132" s="763" t="s">
        <v>5140</v>
      </c>
      <c r="F132" s="764" t="s">
        <v>446</v>
      </c>
      <c r="G132" s="764" t="s">
        <v>565</v>
      </c>
      <c r="H132" s="764" t="s">
        <v>615</v>
      </c>
      <c r="I132" s="737" t="s">
        <v>567</v>
      </c>
      <c r="J132" s="737" t="s">
        <v>5053</v>
      </c>
      <c r="K132" s="737" t="s">
        <v>5054</v>
      </c>
      <c r="L132" s="737" t="s">
        <v>5055</v>
      </c>
      <c r="M132" s="737">
        <v>31821596</v>
      </c>
      <c r="N132" s="765"/>
      <c r="O132" s="737">
        <v>2024</v>
      </c>
      <c r="P132" s="737">
        <v>2024</v>
      </c>
      <c r="Q132" s="766">
        <v>1420</v>
      </c>
      <c r="R132" s="737"/>
      <c r="S132" s="116" t="s">
        <v>5113</v>
      </c>
      <c r="T132" s="8" t="s">
        <v>12</v>
      </c>
      <c r="U132" s="8"/>
    </row>
    <row r="133" spans="1:21" s="9" customFormat="1" ht="409.6" thickBot="1">
      <c r="A133" s="114" t="s">
        <v>441</v>
      </c>
      <c r="B133" s="115" t="s">
        <v>600</v>
      </c>
      <c r="C133" s="737" t="s">
        <v>5069</v>
      </c>
      <c r="D133" s="737" t="s">
        <v>5141</v>
      </c>
      <c r="E133" s="763" t="s">
        <v>5142</v>
      </c>
      <c r="F133" s="764" t="s">
        <v>446</v>
      </c>
      <c r="G133" s="764" t="s">
        <v>565</v>
      </c>
      <c r="H133" s="764" t="s">
        <v>615</v>
      </c>
      <c r="I133" s="737" t="s">
        <v>567</v>
      </c>
      <c r="J133" s="737" t="s">
        <v>5053</v>
      </c>
      <c r="K133" s="737" t="s">
        <v>5054</v>
      </c>
      <c r="L133" s="737" t="s">
        <v>5055</v>
      </c>
      <c r="M133" s="737">
        <v>31821596</v>
      </c>
      <c r="N133" s="765"/>
      <c r="O133" s="737">
        <v>2024</v>
      </c>
      <c r="P133" s="737">
        <v>2024</v>
      </c>
      <c r="Q133" s="766">
        <v>1420</v>
      </c>
      <c r="R133" s="737"/>
      <c r="S133" s="116" t="s">
        <v>5113</v>
      </c>
      <c r="T133" s="8" t="s">
        <v>12</v>
      </c>
      <c r="U133" s="8"/>
    </row>
    <row r="134" spans="1:21" s="9" customFormat="1" ht="409.6" thickBot="1">
      <c r="A134" s="114" t="s">
        <v>441</v>
      </c>
      <c r="B134" s="115" t="s">
        <v>600</v>
      </c>
      <c r="C134" s="737" t="s">
        <v>5143</v>
      </c>
      <c r="D134" s="737" t="s">
        <v>5144</v>
      </c>
      <c r="E134" s="763" t="s">
        <v>5145</v>
      </c>
      <c r="F134" s="764" t="s">
        <v>446</v>
      </c>
      <c r="G134" s="764" t="s">
        <v>565</v>
      </c>
      <c r="H134" s="764" t="s">
        <v>615</v>
      </c>
      <c r="I134" s="737" t="s">
        <v>567</v>
      </c>
      <c r="J134" s="737" t="s">
        <v>5053</v>
      </c>
      <c r="K134" s="737" t="s">
        <v>5054</v>
      </c>
      <c r="L134" s="737" t="s">
        <v>5055</v>
      </c>
      <c r="M134" s="737">
        <v>31821596</v>
      </c>
      <c r="N134" s="765"/>
      <c r="O134" s="737">
        <v>2024</v>
      </c>
      <c r="P134" s="737">
        <v>2024</v>
      </c>
      <c r="Q134" s="766">
        <v>1420</v>
      </c>
      <c r="R134" s="737"/>
      <c r="S134" s="116" t="s">
        <v>5121</v>
      </c>
      <c r="T134" s="8" t="s">
        <v>12</v>
      </c>
      <c r="U134" s="8"/>
    </row>
    <row r="135" spans="1:21" s="9" customFormat="1" ht="409.6" thickBot="1">
      <c r="A135" s="114" t="s">
        <v>441</v>
      </c>
      <c r="B135" s="115" t="s">
        <v>600</v>
      </c>
      <c r="C135" s="737" t="s">
        <v>5143</v>
      </c>
      <c r="D135" s="737" t="s">
        <v>5146</v>
      </c>
      <c r="E135" s="763" t="s">
        <v>5145</v>
      </c>
      <c r="F135" s="764" t="s">
        <v>446</v>
      </c>
      <c r="G135" s="764" t="s">
        <v>565</v>
      </c>
      <c r="H135" s="764" t="s">
        <v>615</v>
      </c>
      <c r="I135" s="737" t="s">
        <v>567</v>
      </c>
      <c r="J135" s="737" t="s">
        <v>5053</v>
      </c>
      <c r="K135" s="737" t="s">
        <v>5054</v>
      </c>
      <c r="L135" s="737" t="s">
        <v>5055</v>
      </c>
      <c r="M135" s="737">
        <v>31821596</v>
      </c>
      <c r="N135" s="765"/>
      <c r="O135" s="737">
        <v>2024</v>
      </c>
      <c r="P135" s="737">
        <v>2024</v>
      </c>
      <c r="Q135" s="766">
        <v>1420</v>
      </c>
      <c r="R135" s="737"/>
      <c r="S135" s="116" t="s">
        <v>5121</v>
      </c>
      <c r="T135" s="8" t="s">
        <v>12</v>
      </c>
      <c r="U135" s="8"/>
    </row>
    <row r="136" spans="1:21" s="9" customFormat="1" ht="409.6" thickBot="1">
      <c r="A136" s="114" t="s">
        <v>441</v>
      </c>
      <c r="B136" s="115" t="s">
        <v>600</v>
      </c>
      <c r="C136" s="737" t="s">
        <v>5089</v>
      </c>
      <c r="D136" s="737" t="s">
        <v>5147</v>
      </c>
      <c r="E136" s="763" t="s">
        <v>5148</v>
      </c>
      <c r="F136" s="764" t="s">
        <v>446</v>
      </c>
      <c r="G136" s="764" t="s">
        <v>565</v>
      </c>
      <c r="H136" s="764" t="s">
        <v>989</v>
      </c>
      <c r="I136" s="737" t="s">
        <v>567</v>
      </c>
      <c r="J136" s="737" t="s">
        <v>5053</v>
      </c>
      <c r="K136" s="737" t="s">
        <v>5054</v>
      </c>
      <c r="L136" s="737" t="s">
        <v>5055</v>
      </c>
      <c r="M136" s="737">
        <v>31821596</v>
      </c>
      <c r="N136" s="765"/>
      <c r="O136" s="737">
        <v>2024</v>
      </c>
      <c r="P136" s="737">
        <v>2024</v>
      </c>
      <c r="Q136" s="766">
        <v>1420</v>
      </c>
      <c r="R136" s="737"/>
      <c r="S136" s="116" t="s">
        <v>5107</v>
      </c>
      <c r="T136" s="8" t="s">
        <v>12</v>
      </c>
      <c r="U136" s="8"/>
    </row>
    <row r="137" spans="1:21" s="9" customFormat="1" ht="409.6" thickBot="1">
      <c r="A137" s="114" t="s">
        <v>441</v>
      </c>
      <c r="B137" s="115" t="s">
        <v>600</v>
      </c>
      <c r="C137" s="737" t="s">
        <v>5069</v>
      </c>
      <c r="D137" s="737" t="s">
        <v>5149</v>
      </c>
      <c r="E137" s="763" t="s">
        <v>5150</v>
      </c>
      <c r="F137" s="764" t="s">
        <v>446</v>
      </c>
      <c r="G137" s="764" t="s">
        <v>565</v>
      </c>
      <c r="H137" s="764" t="s">
        <v>615</v>
      </c>
      <c r="I137" s="737" t="s">
        <v>567</v>
      </c>
      <c r="J137" s="737" t="s">
        <v>5053</v>
      </c>
      <c r="K137" s="737" t="s">
        <v>5054</v>
      </c>
      <c r="L137" s="737" t="s">
        <v>5055</v>
      </c>
      <c r="M137" s="737">
        <v>31821596</v>
      </c>
      <c r="N137" s="765"/>
      <c r="O137" s="737">
        <v>2024</v>
      </c>
      <c r="P137" s="737">
        <v>2024</v>
      </c>
      <c r="Q137" s="766">
        <v>1420</v>
      </c>
      <c r="R137" s="737"/>
      <c r="S137" s="116" t="s">
        <v>5113</v>
      </c>
      <c r="T137" s="8" t="s">
        <v>12</v>
      </c>
      <c r="U137" s="8"/>
    </row>
    <row r="138" spans="1:21" s="9" customFormat="1" ht="409.6" thickBot="1">
      <c r="A138" s="114" t="s">
        <v>441</v>
      </c>
      <c r="B138" s="115" t="s">
        <v>600</v>
      </c>
      <c r="C138" s="737" t="s">
        <v>5069</v>
      </c>
      <c r="D138" s="737" t="s">
        <v>5151</v>
      </c>
      <c r="E138" s="763" t="s">
        <v>5152</v>
      </c>
      <c r="F138" s="764" t="s">
        <v>446</v>
      </c>
      <c r="G138" s="764" t="s">
        <v>565</v>
      </c>
      <c r="H138" s="764" t="s">
        <v>615</v>
      </c>
      <c r="I138" s="737" t="s">
        <v>567</v>
      </c>
      <c r="J138" s="737" t="s">
        <v>5053</v>
      </c>
      <c r="K138" s="737" t="s">
        <v>5054</v>
      </c>
      <c r="L138" s="737" t="s">
        <v>5055</v>
      </c>
      <c r="M138" s="737">
        <v>31821596</v>
      </c>
      <c r="N138" s="765"/>
      <c r="O138" s="737">
        <v>2024</v>
      </c>
      <c r="P138" s="737">
        <v>2024</v>
      </c>
      <c r="Q138" s="766">
        <v>710</v>
      </c>
      <c r="R138" s="737"/>
      <c r="S138" s="116" t="s">
        <v>5113</v>
      </c>
      <c r="T138" s="8" t="s">
        <v>12</v>
      </c>
      <c r="U138" s="8"/>
    </row>
    <row r="139" spans="1:21" s="9" customFormat="1" ht="409.6" thickBot="1">
      <c r="A139" s="114" t="s">
        <v>441</v>
      </c>
      <c r="B139" s="115" t="s">
        <v>600</v>
      </c>
      <c r="C139" s="737" t="s">
        <v>5089</v>
      </c>
      <c r="D139" s="763" t="s">
        <v>5153</v>
      </c>
      <c r="E139" s="763" t="s">
        <v>5154</v>
      </c>
      <c r="F139" s="764" t="s">
        <v>446</v>
      </c>
      <c r="G139" s="764" t="s">
        <v>565</v>
      </c>
      <c r="H139" s="764" t="s">
        <v>989</v>
      </c>
      <c r="I139" s="737" t="s">
        <v>567</v>
      </c>
      <c r="J139" s="737" t="s">
        <v>5053</v>
      </c>
      <c r="K139" s="737" t="s">
        <v>5054</v>
      </c>
      <c r="L139" s="737" t="s">
        <v>5055</v>
      </c>
      <c r="M139" s="737">
        <v>31821596</v>
      </c>
      <c r="N139" s="765"/>
      <c r="O139" s="737">
        <v>2024</v>
      </c>
      <c r="P139" s="737">
        <v>2024</v>
      </c>
      <c r="Q139" s="766">
        <v>1065</v>
      </c>
      <c r="R139" s="737"/>
      <c r="S139" s="116" t="s">
        <v>5107</v>
      </c>
      <c r="T139" s="8" t="s">
        <v>12</v>
      </c>
      <c r="U139" s="8"/>
    </row>
    <row r="140" spans="1:21" s="9" customFormat="1" ht="409.6" thickBot="1">
      <c r="A140" s="114" t="s">
        <v>441</v>
      </c>
      <c r="B140" s="115" t="s">
        <v>600</v>
      </c>
      <c r="C140" s="737" t="s">
        <v>5089</v>
      </c>
      <c r="D140" s="763" t="s">
        <v>5155</v>
      </c>
      <c r="E140" s="763" t="s">
        <v>5156</v>
      </c>
      <c r="F140" s="764" t="s">
        <v>446</v>
      </c>
      <c r="G140" s="764" t="s">
        <v>565</v>
      </c>
      <c r="H140" s="764" t="s">
        <v>989</v>
      </c>
      <c r="I140" s="737" t="s">
        <v>567</v>
      </c>
      <c r="J140" s="737" t="s">
        <v>5053</v>
      </c>
      <c r="K140" s="737" t="s">
        <v>5054</v>
      </c>
      <c r="L140" s="737" t="s">
        <v>5055</v>
      </c>
      <c r="M140" s="737">
        <v>31821596</v>
      </c>
      <c r="N140" s="765"/>
      <c r="O140" s="737">
        <v>2024</v>
      </c>
      <c r="P140" s="737">
        <v>2024</v>
      </c>
      <c r="Q140" s="766">
        <v>1065</v>
      </c>
      <c r="R140" s="737"/>
      <c r="S140" s="116" t="s">
        <v>5107</v>
      </c>
      <c r="T140" s="8" t="s">
        <v>12</v>
      </c>
      <c r="U140" s="8"/>
    </row>
    <row r="141" spans="1:21" s="9" customFormat="1" ht="409.6" thickBot="1">
      <c r="A141" s="114" t="s">
        <v>441</v>
      </c>
      <c r="B141" s="115" t="s">
        <v>600</v>
      </c>
      <c r="C141" s="737" t="s">
        <v>5089</v>
      </c>
      <c r="D141" s="763" t="s">
        <v>5157</v>
      </c>
      <c r="E141" s="763" t="s">
        <v>5158</v>
      </c>
      <c r="F141" s="764" t="s">
        <v>446</v>
      </c>
      <c r="G141" s="764" t="s">
        <v>565</v>
      </c>
      <c r="H141" s="764" t="s">
        <v>989</v>
      </c>
      <c r="I141" s="737" t="s">
        <v>567</v>
      </c>
      <c r="J141" s="737" t="s">
        <v>5053</v>
      </c>
      <c r="K141" s="737" t="s">
        <v>5054</v>
      </c>
      <c r="L141" s="737" t="s">
        <v>5055</v>
      </c>
      <c r="M141" s="737">
        <v>31821596</v>
      </c>
      <c r="N141" s="765"/>
      <c r="O141" s="737">
        <v>2024</v>
      </c>
      <c r="P141" s="737">
        <v>2024</v>
      </c>
      <c r="Q141" s="766">
        <v>1065</v>
      </c>
      <c r="R141" s="737"/>
      <c r="S141" s="116" t="s">
        <v>5107</v>
      </c>
      <c r="T141" s="8" t="s">
        <v>12</v>
      </c>
      <c r="U141" s="8"/>
    </row>
    <row r="142" spans="1:21" s="9" customFormat="1" ht="409.6" thickBot="1">
      <c r="A142" s="114" t="s">
        <v>441</v>
      </c>
      <c r="B142" s="115" t="s">
        <v>600</v>
      </c>
      <c r="C142" s="737" t="s">
        <v>5089</v>
      </c>
      <c r="D142" s="763" t="s">
        <v>5159</v>
      </c>
      <c r="E142" s="763" t="s">
        <v>5160</v>
      </c>
      <c r="F142" s="764" t="s">
        <v>446</v>
      </c>
      <c r="G142" s="764" t="s">
        <v>565</v>
      </c>
      <c r="H142" s="764" t="s">
        <v>989</v>
      </c>
      <c r="I142" s="737" t="s">
        <v>567</v>
      </c>
      <c r="J142" s="737" t="s">
        <v>5053</v>
      </c>
      <c r="K142" s="737" t="s">
        <v>5054</v>
      </c>
      <c r="L142" s="737" t="s">
        <v>5055</v>
      </c>
      <c r="M142" s="737">
        <v>31821596</v>
      </c>
      <c r="N142" s="765"/>
      <c r="O142" s="737">
        <v>2024</v>
      </c>
      <c r="P142" s="737">
        <v>2024</v>
      </c>
      <c r="Q142" s="766">
        <v>620</v>
      </c>
      <c r="R142" s="737"/>
      <c r="S142" s="116" t="s">
        <v>5107</v>
      </c>
      <c r="T142" s="8" t="s">
        <v>12</v>
      </c>
      <c r="U142" s="8"/>
    </row>
    <row r="143" spans="1:21" s="9" customFormat="1" ht="409.6" thickBot="1">
      <c r="A143" s="114" t="s">
        <v>441</v>
      </c>
      <c r="B143" s="115" t="s">
        <v>600</v>
      </c>
      <c r="C143" s="737" t="s">
        <v>5089</v>
      </c>
      <c r="D143" s="763" t="s">
        <v>5161</v>
      </c>
      <c r="E143" s="763" t="s">
        <v>5162</v>
      </c>
      <c r="F143" s="764" t="s">
        <v>446</v>
      </c>
      <c r="G143" s="764" t="s">
        <v>565</v>
      </c>
      <c r="H143" s="764" t="s">
        <v>989</v>
      </c>
      <c r="I143" s="737" t="s">
        <v>567</v>
      </c>
      <c r="J143" s="737" t="s">
        <v>5053</v>
      </c>
      <c r="K143" s="737" t="s">
        <v>5054</v>
      </c>
      <c r="L143" s="737" t="s">
        <v>5055</v>
      </c>
      <c r="M143" s="737">
        <v>31821596</v>
      </c>
      <c r="N143" s="765"/>
      <c r="O143" s="737">
        <v>2024</v>
      </c>
      <c r="P143" s="737">
        <v>2024</v>
      </c>
      <c r="Q143" s="766">
        <v>620</v>
      </c>
      <c r="R143" s="737"/>
      <c r="S143" s="116" t="s">
        <v>5107</v>
      </c>
      <c r="T143" s="8" t="s">
        <v>12</v>
      </c>
      <c r="U143" s="8"/>
    </row>
    <row r="144" spans="1:21" s="9" customFormat="1" ht="299.5" thickBot="1">
      <c r="A144" s="125" t="s">
        <v>441</v>
      </c>
      <c r="B144" s="125" t="s">
        <v>600</v>
      </c>
      <c r="C144" s="737" t="s">
        <v>5163</v>
      </c>
      <c r="D144" s="763" t="s">
        <v>5164</v>
      </c>
      <c r="E144" s="763" t="s">
        <v>5165</v>
      </c>
      <c r="F144" s="767" t="s">
        <v>446</v>
      </c>
      <c r="G144" s="767" t="s">
        <v>565</v>
      </c>
      <c r="H144" s="767" t="s">
        <v>657</v>
      </c>
      <c r="I144" s="737" t="s">
        <v>567</v>
      </c>
      <c r="J144" s="737" t="s">
        <v>5053</v>
      </c>
      <c r="K144" s="737" t="s">
        <v>5054</v>
      </c>
      <c r="L144" s="737" t="s">
        <v>5055</v>
      </c>
      <c r="M144" s="737"/>
      <c r="N144" s="765"/>
      <c r="O144" s="737">
        <v>2024</v>
      </c>
      <c r="P144" s="737">
        <v>2024</v>
      </c>
      <c r="Q144" s="766">
        <v>710</v>
      </c>
      <c r="R144" s="737"/>
      <c r="S144" s="116" t="s">
        <v>5084</v>
      </c>
      <c r="T144" s="8" t="s">
        <v>12</v>
      </c>
      <c r="U144" s="8" t="s">
        <v>513</v>
      </c>
    </row>
    <row r="145" spans="1:21" s="9" customFormat="1" ht="299.5" thickBot="1">
      <c r="A145" s="125" t="s">
        <v>441</v>
      </c>
      <c r="B145" s="125" t="s">
        <v>600</v>
      </c>
      <c r="C145" s="737" t="s">
        <v>5163</v>
      </c>
      <c r="D145" s="763" t="s">
        <v>5166</v>
      </c>
      <c r="E145" s="763" t="s">
        <v>5165</v>
      </c>
      <c r="F145" s="767" t="s">
        <v>446</v>
      </c>
      <c r="G145" s="767" t="s">
        <v>565</v>
      </c>
      <c r="H145" s="767" t="s">
        <v>657</v>
      </c>
      <c r="I145" s="737" t="s">
        <v>567</v>
      </c>
      <c r="J145" s="737" t="s">
        <v>5053</v>
      </c>
      <c r="K145" s="737" t="s">
        <v>5054</v>
      </c>
      <c r="L145" s="737" t="s">
        <v>5055</v>
      </c>
      <c r="M145" s="737"/>
      <c r="N145" s="765"/>
      <c r="O145" s="737">
        <v>2024</v>
      </c>
      <c r="P145" s="737">
        <v>2024</v>
      </c>
      <c r="Q145" s="766">
        <v>710</v>
      </c>
      <c r="R145" s="737"/>
      <c r="S145" s="116" t="s">
        <v>5084</v>
      </c>
      <c r="T145" s="8" t="s">
        <v>12</v>
      </c>
      <c r="U145" s="8" t="s">
        <v>513</v>
      </c>
    </row>
    <row r="146" spans="1:21" s="9" customFormat="1" ht="409.6" thickBot="1">
      <c r="A146" s="114" t="s">
        <v>441</v>
      </c>
      <c r="B146" s="115" t="s">
        <v>600</v>
      </c>
      <c r="C146" s="737" t="s">
        <v>5096</v>
      </c>
      <c r="D146" s="763" t="s">
        <v>5167</v>
      </c>
      <c r="E146" s="763" t="s">
        <v>5168</v>
      </c>
      <c r="F146" s="764" t="s">
        <v>446</v>
      </c>
      <c r="G146" s="764" t="s">
        <v>565</v>
      </c>
      <c r="H146" s="764" t="s">
        <v>989</v>
      </c>
      <c r="I146" s="737" t="s">
        <v>567</v>
      </c>
      <c r="J146" s="737" t="s">
        <v>5053</v>
      </c>
      <c r="K146" s="737" t="s">
        <v>5054</v>
      </c>
      <c r="L146" s="737" t="s">
        <v>5055</v>
      </c>
      <c r="M146" s="737">
        <v>31821596</v>
      </c>
      <c r="N146" s="765"/>
      <c r="O146" s="737">
        <v>2024</v>
      </c>
      <c r="P146" s="737">
        <v>2024</v>
      </c>
      <c r="Q146" s="766">
        <v>1065</v>
      </c>
      <c r="R146" s="737"/>
      <c r="S146" s="116" t="s">
        <v>5092</v>
      </c>
      <c r="T146" s="8" t="s">
        <v>12</v>
      </c>
      <c r="U146" s="8"/>
    </row>
    <row r="147" spans="1:21" s="9" customFormat="1" ht="409.6" thickBot="1">
      <c r="A147" s="114" t="s">
        <v>441</v>
      </c>
      <c r="B147" s="115" t="s">
        <v>600</v>
      </c>
      <c r="C147" s="737" t="s">
        <v>5096</v>
      </c>
      <c r="D147" s="763" t="s">
        <v>5169</v>
      </c>
      <c r="E147" s="763" t="s">
        <v>5170</v>
      </c>
      <c r="F147" s="764" t="s">
        <v>446</v>
      </c>
      <c r="G147" s="764" t="s">
        <v>565</v>
      </c>
      <c r="H147" s="764" t="s">
        <v>989</v>
      </c>
      <c r="I147" s="737" t="s">
        <v>567</v>
      </c>
      <c r="J147" s="737" t="s">
        <v>5053</v>
      </c>
      <c r="K147" s="737" t="s">
        <v>5054</v>
      </c>
      <c r="L147" s="737" t="s">
        <v>5055</v>
      </c>
      <c r="M147" s="737">
        <v>31821596</v>
      </c>
      <c r="N147" s="765"/>
      <c r="O147" s="737">
        <v>2024</v>
      </c>
      <c r="P147" s="737">
        <v>2024</v>
      </c>
      <c r="Q147" s="766">
        <v>1065</v>
      </c>
      <c r="R147" s="737"/>
      <c r="S147" s="116" t="s">
        <v>5092</v>
      </c>
      <c r="T147" s="8" t="s">
        <v>12</v>
      </c>
      <c r="U147" s="8"/>
    </row>
    <row r="148" spans="1:21" s="9" customFormat="1" ht="409.6" thickBot="1">
      <c r="A148" s="114" t="s">
        <v>441</v>
      </c>
      <c r="B148" s="115" t="s">
        <v>600</v>
      </c>
      <c r="C148" s="737" t="s">
        <v>5096</v>
      </c>
      <c r="D148" s="763" t="s">
        <v>5171</v>
      </c>
      <c r="E148" s="763" t="s">
        <v>5172</v>
      </c>
      <c r="F148" s="764" t="s">
        <v>446</v>
      </c>
      <c r="G148" s="764" t="s">
        <v>565</v>
      </c>
      <c r="H148" s="764" t="s">
        <v>989</v>
      </c>
      <c r="I148" s="737" t="s">
        <v>567</v>
      </c>
      <c r="J148" s="737" t="s">
        <v>5053</v>
      </c>
      <c r="K148" s="737" t="s">
        <v>5054</v>
      </c>
      <c r="L148" s="737" t="s">
        <v>5055</v>
      </c>
      <c r="M148" s="737">
        <v>31821596</v>
      </c>
      <c r="N148" s="765"/>
      <c r="O148" s="737">
        <v>2024</v>
      </c>
      <c r="P148" s="737">
        <v>2024</v>
      </c>
      <c r="Q148" s="766">
        <v>1065</v>
      </c>
      <c r="R148" s="737"/>
      <c r="S148" s="116" t="s">
        <v>5092</v>
      </c>
      <c r="T148" s="8" t="s">
        <v>12</v>
      </c>
      <c r="U148" s="8"/>
    </row>
    <row r="149" spans="1:21" s="9" customFormat="1" ht="409.6" thickBot="1">
      <c r="A149" s="114" t="s">
        <v>441</v>
      </c>
      <c r="B149" s="115" t="s">
        <v>600</v>
      </c>
      <c r="C149" s="737" t="s">
        <v>5118</v>
      </c>
      <c r="D149" s="763" t="s">
        <v>5173</v>
      </c>
      <c r="E149" s="763" t="s">
        <v>5174</v>
      </c>
      <c r="F149" s="764" t="s">
        <v>446</v>
      </c>
      <c r="G149" s="764" t="s">
        <v>565</v>
      </c>
      <c r="H149" s="764" t="s">
        <v>615</v>
      </c>
      <c r="I149" s="737" t="s">
        <v>567</v>
      </c>
      <c r="J149" s="737" t="s">
        <v>5053</v>
      </c>
      <c r="K149" s="737" t="s">
        <v>5054</v>
      </c>
      <c r="L149" s="737" t="s">
        <v>5055</v>
      </c>
      <c r="M149" s="737">
        <v>31821596</v>
      </c>
      <c r="N149" s="765"/>
      <c r="O149" s="737">
        <v>2024</v>
      </c>
      <c r="P149" s="737">
        <v>2024</v>
      </c>
      <c r="Q149" s="766">
        <v>620</v>
      </c>
      <c r="R149" s="737"/>
      <c r="S149" s="116" t="s">
        <v>5121</v>
      </c>
      <c r="T149" s="8" t="s">
        <v>12</v>
      </c>
      <c r="U149" s="8"/>
    </row>
    <row r="150" spans="1:21" s="9" customFormat="1" ht="409.6" thickBot="1">
      <c r="A150" s="114" t="s">
        <v>441</v>
      </c>
      <c r="B150" s="115" t="s">
        <v>600</v>
      </c>
      <c r="C150" s="737" t="s">
        <v>5118</v>
      </c>
      <c r="D150" s="763" t="s">
        <v>5175</v>
      </c>
      <c r="E150" s="763" t="s">
        <v>5174</v>
      </c>
      <c r="F150" s="764" t="s">
        <v>446</v>
      </c>
      <c r="G150" s="764" t="s">
        <v>565</v>
      </c>
      <c r="H150" s="764" t="s">
        <v>615</v>
      </c>
      <c r="I150" s="737" t="s">
        <v>567</v>
      </c>
      <c r="J150" s="737" t="s">
        <v>5053</v>
      </c>
      <c r="K150" s="737" t="s">
        <v>5054</v>
      </c>
      <c r="L150" s="737" t="s">
        <v>5055</v>
      </c>
      <c r="M150" s="737">
        <v>31821596</v>
      </c>
      <c r="N150" s="765"/>
      <c r="O150" s="737">
        <v>2024</v>
      </c>
      <c r="P150" s="737">
        <v>2024</v>
      </c>
      <c r="Q150" s="766">
        <v>620</v>
      </c>
      <c r="R150" s="737"/>
      <c r="S150" s="116" t="s">
        <v>5121</v>
      </c>
      <c r="T150" s="8" t="s">
        <v>12</v>
      </c>
      <c r="U150" s="8"/>
    </row>
    <row r="151" spans="1:21" s="9" customFormat="1" ht="409.6" thickBot="1">
      <c r="A151" s="114" t="s">
        <v>441</v>
      </c>
      <c r="B151" s="115" t="s">
        <v>600</v>
      </c>
      <c r="C151" s="737" t="s">
        <v>5118</v>
      </c>
      <c r="D151" s="763" t="s">
        <v>5176</v>
      </c>
      <c r="E151" s="763" t="s">
        <v>5174</v>
      </c>
      <c r="F151" s="764" t="s">
        <v>446</v>
      </c>
      <c r="G151" s="764" t="s">
        <v>565</v>
      </c>
      <c r="H151" s="764" t="s">
        <v>615</v>
      </c>
      <c r="I151" s="737" t="s">
        <v>567</v>
      </c>
      <c r="J151" s="737" t="s">
        <v>5053</v>
      </c>
      <c r="K151" s="737" t="s">
        <v>5054</v>
      </c>
      <c r="L151" s="737" t="s">
        <v>5055</v>
      </c>
      <c r="M151" s="737">
        <v>31821596</v>
      </c>
      <c r="N151" s="765"/>
      <c r="O151" s="737">
        <v>2024</v>
      </c>
      <c r="P151" s="737">
        <v>2024</v>
      </c>
      <c r="Q151" s="766">
        <v>620</v>
      </c>
      <c r="R151" s="737"/>
      <c r="S151" s="116" t="s">
        <v>5121</v>
      </c>
      <c r="T151" s="8" t="s">
        <v>12</v>
      </c>
      <c r="U151" s="8"/>
    </row>
    <row r="152" spans="1:21" s="9" customFormat="1" ht="409.6" thickBot="1">
      <c r="A152" s="114" t="s">
        <v>441</v>
      </c>
      <c r="B152" s="115" t="s">
        <v>600</v>
      </c>
      <c r="C152" s="737" t="s">
        <v>5118</v>
      </c>
      <c r="D152" s="763" t="s">
        <v>5177</v>
      </c>
      <c r="E152" s="763" t="s">
        <v>5174</v>
      </c>
      <c r="F152" s="764" t="s">
        <v>446</v>
      </c>
      <c r="G152" s="764" t="s">
        <v>565</v>
      </c>
      <c r="H152" s="764" t="s">
        <v>615</v>
      </c>
      <c r="I152" s="737" t="s">
        <v>567</v>
      </c>
      <c r="J152" s="737" t="s">
        <v>5053</v>
      </c>
      <c r="K152" s="737" t="s">
        <v>5054</v>
      </c>
      <c r="L152" s="737" t="s">
        <v>5055</v>
      </c>
      <c r="M152" s="737">
        <v>31821596</v>
      </c>
      <c r="N152" s="765"/>
      <c r="O152" s="737">
        <v>2024</v>
      </c>
      <c r="P152" s="737">
        <v>2024</v>
      </c>
      <c r="Q152" s="766">
        <v>620</v>
      </c>
      <c r="R152" s="737"/>
      <c r="S152" s="116" t="s">
        <v>5121</v>
      </c>
      <c r="T152" s="8" t="s">
        <v>12</v>
      </c>
      <c r="U152" s="8"/>
    </row>
    <row r="153" spans="1:21" s="9" customFormat="1" ht="409.6" thickBot="1">
      <c r="A153" s="114" t="s">
        <v>441</v>
      </c>
      <c r="B153" s="115" t="s">
        <v>600</v>
      </c>
      <c r="C153" s="737" t="s">
        <v>5061</v>
      </c>
      <c r="D153" s="763" t="s">
        <v>5178</v>
      </c>
      <c r="E153" s="763" t="s">
        <v>5179</v>
      </c>
      <c r="F153" s="764" t="s">
        <v>446</v>
      </c>
      <c r="G153" s="764" t="s">
        <v>565</v>
      </c>
      <c r="H153" s="764" t="s">
        <v>989</v>
      </c>
      <c r="I153" s="737" t="s">
        <v>567</v>
      </c>
      <c r="J153" s="737" t="s">
        <v>5053</v>
      </c>
      <c r="K153" s="737" t="s">
        <v>5054</v>
      </c>
      <c r="L153" s="737" t="s">
        <v>5055</v>
      </c>
      <c r="M153" s="737">
        <v>31821596</v>
      </c>
      <c r="N153" s="765"/>
      <c r="O153" s="737">
        <v>2024</v>
      </c>
      <c r="P153" s="737">
        <v>2024</v>
      </c>
      <c r="Q153" s="766">
        <v>710</v>
      </c>
      <c r="R153" s="737"/>
      <c r="S153" s="116" t="s">
        <v>5064</v>
      </c>
      <c r="T153" s="8" t="s">
        <v>12</v>
      </c>
      <c r="U153" s="8"/>
    </row>
    <row r="154" spans="1:21" s="9" customFormat="1" ht="409.6" thickBot="1">
      <c r="A154" s="114" t="s">
        <v>441</v>
      </c>
      <c r="B154" s="115" t="s">
        <v>600</v>
      </c>
      <c r="C154" s="737" t="s">
        <v>5061</v>
      </c>
      <c r="D154" s="763" t="s">
        <v>5180</v>
      </c>
      <c r="E154" s="763" t="s">
        <v>5181</v>
      </c>
      <c r="F154" s="764" t="s">
        <v>446</v>
      </c>
      <c r="G154" s="764" t="s">
        <v>565</v>
      </c>
      <c r="H154" s="764" t="s">
        <v>989</v>
      </c>
      <c r="I154" s="737" t="s">
        <v>567</v>
      </c>
      <c r="J154" s="737" t="s">
        <v>5053</v>
      </c>
      <c r="K154" s="737" t="s">
        <v>5054</v>
      </c>
      <c r="L154" s="737" t="s">
        <v>5055</v>
      </c>
      <c r="M154" s="737">
        <v>31821596</v>
      </c>
      <c r="N154" s="765"/>
      <c r="O154" s="737">
        <v>2024</v>
      </c>
      <c r="P154" s="737">
        <v>2024</v>
      </c>
      <c r="Q154" s="766">
        <v>710</v>
      </c>
      <c r="R154" s="737"/>
      <c r="S154" s="116" t="s">
        <v>5064</v>
      </c>
      <c r="T154" s="8" t="s">
        <v>12</v>
      </c>
      <c r="U154" s="8"/>
    </row>
    <row r="155" spans="1:21" s="9" customFormat="1" ht="409.6" thickBot="1">
      <c r="A155" s="114" t="s">
        <v>441</v>
      </c>
      <c r="B155" s="115" t="s">
        <v>600</v>
      </c>
      <c r="C155" s="737" t="s">
        <v>5061</v>
      </c>
      <c r="D155" s="763" t="s">
        <v>5182</v>
      </c>
      <c r="E155" s="763" t="s">
        <v>5183</v>
      </c>
      <c r="F155" s="764" t="s">
        <v>446</v>
      </c>
      <c r="G155" s="764" t="s">
        <v>565</v>
      </c>
      <c r="H155" s="764" t="s">
        <v>989</v>
      </c>
      <c r="I155" s="737" t="s">
        <v>567</v>
      </c>
      <c r="J155" s="737" t="s">
        <v>5053</v>
      </c>
      <c r="K155" s="737" t="s">
        <v>5054</v>
      </c>
      <c r="L155" s="737" t="s">
        <v>5055</v>
      </c>
      <c r="M155" s="737">
        <v>31821596</v>
      </c>
      <c r="N155" s="765"/>
      <c r="O155" s="737">
        <v>2024</v>
      </c>
      <c r="P155" s="737">
        <v>2024</v>
      </c>
      <c r="Q155" s="766">
        <v>710</v>
      </c>
      <c r="R155" s="737"/>
      <c r="S155" s="116" t="s">
        <v>5064</v>
      </c>
      <c r="T155" s="8" t="s">
        <v>12</v>
      </c>
      <c r="U155" s="8"/>
    </row>
    <row r="156" spans="1:21" s="9" customFormat="1" ht="409.6" thickBot="1">
      <c r="A156" s="114" t="s">
        <v>441</v>
      </c>
      <c r="B156" s="115" t="s">
        <v>600</v>
      </c>
      <c r="C156" s="737" t="s">
        <v>5061</v>
      </c>
      <c r="D156" s="763" t="s">
        <v>5184</v>
      </c>
      <c r="E156" s="763" t="s">
        <v>5185</v>
      </c>
      <c r="F156" s="764" t="s">
        <v>446</v>
      </c>
      <c r="G156" s="764" t="s">
        <v>565</v>
      </c>
      <c r="H156" s="764" t="s">
        <v>989</v>
      </c>
      <c r="I156" s="737" t="s">
        <v>567</v>
      </c>
      <c r="J156" s="737" t="s">
        <v>5053</v>
      </c>
      <c r="K156" s="737" t="s">
        <v>5054</v>
      </c>
      <c r="L156" s="737" t="s">
        <v>5055</v>
      </c>
      <c r="M156" s="737">
        <v>31821596</v>
      </c>
      <c r="N156" s="765"/>
      <c r="O156" s="737">
        <v>2024</v>
      </c>
      <c r="P156" s="737">
        <v>2024</v>
      </c>
      <c r="Q156" s="766">
        <v>710</v>
      </c>
      <c r="R156" s="737"/>
      <c r="S156" s="116" t="s">
        <v>5064</v>
      </c>
      <c r="T156" s="8" t="s">
        <v>12</v>
      </c>
      <c r="U156" s="8"/>
    </row>
    <row r="157" spans="1:21" s="9" customFormat="1" ht="409.6" thickBot="1">
      <c r="A157" s="114" t="s">
        <v>441</v>
      </c>
      <c r="B157" s="115" t="s">
        <v>600</v>
      </c>
      <c r="C157" s="737" t="s">
        <v>5096</v>
      </c>
      <c r="D157" s="763" t="s">
        <v>5186</v>
      </c>
      <c r="E157" s="763" t="s">
        <v>5187</v>
      </c>
      <c r="F157" s="764" t="s">
        <v>446</v>
      </c>
      <c r="G157" s="764" t="s">
        <v>565</v>
      </c>
      <c r="H157" s="764" t="s">
        <v>989</v>
      </c>
      <c r="I157" s="737" t="s">
        <v>567</v>
      </c>
      <c r="J157" s="737" t="s">
        <v>5053</v>
      </c>
      <c r="K157" s="737" t="s">
        <v>5054</v>
      </c>
      <c r="L157" s="737" t="s">
        <v>5055</v>
      </c>
      <c r="M157" s="737">
        <v>31821596</v>
      </c>
      <c r="N157" s="765"/>
      <c r="O157" s="737">
        <v>2024</v>
      </c>
      <c r="P157" s="737">
        <v>2024</v>
      </c>
      <c r="Q157" s="766">
        <v>1420</v>
      </c>
      <c r="R157" s="737"/>
      <c r="S157" s="116" t="s">
        <v>5092</v>
      </c>
      <c r="T157" s="8" t="s">
        <v>12</v>
      </c>
      <c r="U157" s="8"/>
    </row>
    <row r="158" spans="1:21" s="9" customFormat="1" ht="409.6" thickBot="1">
      <c r="A158" s="114" t="s">
        <v>441</v>
      </c>
      <c r="B158" s="115" t="s">
        <v>600</v>
      </c>
      <c r="C158" s="737" t="s">
        <v>5061</v>
      </c>
      <c r="D158" s="763" t="s">
        <v>5188</v>
      </c>
      <c r="E158" s="763" t="s">
        <v>5189</v>
      </c>
      <c r="F158" s="764" t="s">
        <v>446</v>
      </c>
      <c r="G158" s="764" t="s">
        <v>565</v>
      </c>
      <c r="H158" s="764" t="s">
        <v>989</v>
      </c>
      <c r="I158" s="737" t="s">
        <v>567</v>
      </c>
      <c r="J158" s="737" t="s">
        <v>5053</v>
      </c>
      <c r="K158" s="737" t="s">
        <v>5054</v>
      </c>
      <c r="L158" s="737" t="s">
        <v>5055</v>
      </c>
      <c r="M158" s="737">
        <v>31821596</v>
      </c>
      <c r="N158" s="765"/>
      <c r="O158" s="737">
        <v>2024</v>
      </c>
      <c r="P158" s="737">
        <v>2024</v>
      </c>
      <c r="Q158" s="766">
        <v>1065</v>
      </c>
      <c r="R158" s="737"/>
      <c r="S158" s="116" t="s">
        <v>5064</v>
      </c>
      <c r="T158" s="8" t="s">
        <v>12</v>
      </c>
      <c r="U158" s="8"/>
    </row>
    <row r="159" spans="1:21" s="9" customFormat="1" ht="409.6" thickBot="1">
      <c r="A159" s="114" t="s">
        <v>441</v>
      </c>
      <c r="B159" s="115" t="s">
        <v>600</v>
      </c>
      <c r="C159" s="737" t="s">
        <v>5096</v>
      </c>
      <c r="D159" s="763" t="s">
        <v>5190</v>
      </c>
      <c r="E159" s="763" t="s">
        <v>5191</v>
      </c>
      <c r="F159" s="764" t="s">
        <v>446</v>
      </c>
      <c r="G159" s="764" t="s">
        <v>565</v>
      </c>
      <c r="H159" s="764" t="s">
        <v>989</v>
      </c>
      <c r="I159" s="737" t="s">
        <v>567</v>
      </c>
      <c r="J159" s="737" t="s">
        <v>5053</v>
      </c>
      <c r="K159" s="737" t="s">
        <v>5054</v>
      </c>
      <c r="L159" s="737" t="s">
        <v>5055</v>
      </c>
      <c r="M159" s="737">
        <v>31821596</v>
      </c>
      <c r="N159" s="765"/>
      <c r="O159" s="737">
        <v>2024</v>
      </c>
      <c r="P159" s="737">
        <v>2024</v>
      </c>
      <c r="Q159" s="766">
        <v>1420</v>
      </c>
      <c r="R159" s="737"/>
      <c r="S159" s="116" t="s">
        <v>5092</v>
      </c>
      <c r="T159" s="8" t="s">
        <v>12</v>
      </c>
      <c r="U159" s="8"/>
    </row>
    <row r="160" spans="1:21" s="9" customFormat="1" ht="409.6" thickBot="1">
      <c r="A160" s="114" t="s">
        <v>441</v>
      </c>
      <c r="B160" s="115" t="s">
        <v>600</v>
      </c>
      <c r="C160" s="737" t="s">
        <v>5096</v>
      </c>
      <c r="D160" s="763" t="s">
        <v>5192</v>
      </c>
      <c r="E160" s="763" t="s">
        <v>5193</v>
      </c>
      <c r="F160" s="764" t="s">
        <v>446</v>
      </c>
      <c r="G160" s="764" t="s">
        <v>565</v>
      </c>
      <c r="H160" s="764" t="s">
        <v>989</v>
      </c>
      <c r="I160" s="737" t="s">
        <v>567</v>
      </c>
      <c r="J160" s="737" t="s">
        <v>5053</v>
      </c>
      <c r="K160" s="737" t="s">
        <v>5054</v>
      </c>
      <c r="L160" s="737" t="s">
        <v>5055</v>
      </c>
      <c r="M160" s="737">
        <v>31821596</v>
      </c>
      <c r="N160" s="765"/>
      <c r="O160" s="737">
        <v>2024</v>
      </c>
      <c r="P160" s="737">
        <v>2024</v>
      </c>
      <c r="Q160" s="766">
        <v>710</v>
      </c>
      <c r="R160" s="737"/>
      <c r="S160" s="116" t="s">
        <v>5092</v>
      </c>
      <c r="T160" s="8" t="s">
        <v>12</v>
      </c>
      <c r="U160" s="8"/>
    </row>
    <row r="161" spans="1:21" s="9" customFormat="1" ht="299.5" thickBot="1">
      <c r="A161" s="125" t="s">
        <v>441</v>
      </c>
      <c r="B161" s="125" t="s">
        <v>600</v>
      </c>
      <c r="C161" s="737" t="s">
        <v>5065</v>
      </c>
      <c r="D161" s="763" t="s">
        <v>5194</v>
      </c>
      <c r="E161" s="763" t="s">
        <v>5195</v>
      </c>
      <c r="F161" s="767" t="s">
        <v>446</v>
      </c>
      <c r="G161" s="767" t="s">
        <v>565</v>
      </c>
      <c r="H161" s="767" t="s">
        <v>657</v>
      </c>
      <c r="I161" s="737" t="s">
        <v>567</v>
      </c>
      <c r="J161" s="737" t="s">
        <v>5053</v>
      </c>
      <c r="K161" s="737" t="s">
        <v>5054</v>
      </c>
      <c r="L161" s="737" t="s">
        <v>5055</v>
      </c>
      <c r="M161" s="737"/>
      <c r="N161" s="765"/>
      <c r="O161" s="737">
        <v>2024</v>
      </c>
      <c r="P161" s="737">
        <v>2024</v>
      </c>
      <c r="Q161" s="766">
        <v>710</v>
      </c>
      <c r="R161" s="737"/>
      <c r="S161" s="116" t="s">
        <v>5084</v>
      </c>
      <c r="T161" s="8" t="s">
        <v>12</v>
      </c>
      <c r="U161" s="8" t="s">
        <v>513</v>
      </c>
    </row>
    <row r="162" spans="1:21" s="9" customFormat="1" ht="299.5" thickBot="1">
      <c r="A162" s="125" t="s">
        <v>441</v>
      </c>
      <c r="B162" s="125" t="s">
        <v>600</v>
      </c>
      <c r="C162" s="737" t="s">
        <v>5065</v>
      </c>
      <c r="D162" s="763" t="s">
        <v>5196</v>
      </c>
      <c r="E162" s="763" t="s">
        <v>5195</v>
      </c>
      <c r="F162" s="767" t="s">
        <v>446</v>
      </c>
      <c r="G162" s="767" t="s">
        <v>565</v>
      </c>
      <c r="H162" s="767" t="s">
        <v>657</v>
      </c>
      <c r="I162" s="737" t="s">
        <v>567</v>
      </c>
      <c r="J162" s="737" t="s">
        <v>5053</v>
      </c>
      <c r="K162" s="737" t="s">
        <v>5054</v>
      </c>
      <c r="L162" s="737" t="s">
        <v>5055</v>
      </c>
      <c r="M162" s="737"/>
      <c r="N162" s="765"/>
      <c r="O162" s="737">
        <v>2024</v>
      </c>
      <c r="P162" s="737">
        <v>2024</v>
      </c>
      <c r="Q162" s="766">
        <v>710</v>
      </c>
      <c r="R162" s="737"/>
      <c r="S162" s="116" t="s">
        <v>5084</v>
      </c>
      <c r="T162" s="8" t="s">
        <v>12</v>
      </c>
      <c r="U162" s="8" t="s">
        <v>513</v>
      </c>
    </row>
    <row r="163" spans="1:21" s="9" customFormat="1" ht="299.5" thickBot="1">
      <c r="A163" s="125" t="s">
        <v>441</v>
      </c>
      <c r="B163" s="125" t="s">
        <v>600</v>
      </c>
      <c r="C163" s="737" t="s">
        <v>5065</v>
      </c>
      <c r="D163" s="763" t="s">
        <v>5197</v>
      </c>
      <c r="E163" s="763" t="s">
        <v>5195</v>
      </c>
      <c r="F163" s="767" t="s">
        <v>446</v>
      </c>
      <c r="G163" s="767" t="s">
        <v>565</v>
      </c>
      <c r="H163" s="767" t="s">
        <v>657</v>
      </c>
      <c r="I163" s="737" t="s">
        <v>567</v>
      </c>
      <c r="J163" s="737" t="s">
        <v>5053</v>
      </c>
      <c r="K163" s="737" t="s">
        <v>5054</v>
      </c>
      <c r="L163" s="737" t="s">
        <v>5055</v>
      </c>
      <c r="M163" s="737"/>
      <c r="N163" s="765"/>
      <c r="O163" s="737">
        <v>2024</v>
      </c>
      <c r="P163" s="737">
        <v>2024</v>
      </c>
      <c r="Q163" s="766">
        <v>710</v>
      </c>
      <c r="R163" s="737"/>
      <c r="S163" s="116" t="s">
        <v>5084</v>
      </c>
      <c r="T163" s="8" t="s">
        <v>12</v>
      </c>
      <c r="U163" s="8" t="s">
        <v>513</v>
      </c>
    </row>
    <row r="164" spans="1:21" s="9" customFormat="1" ht="299.5" thickBot="1">
      <c r="A164" s="125" t="s">
        <v>441</v>
      </c>
      <c r="B164" s="125" t="s">
        <v>600</v>
      </c>
      <c r="C164" s="737" t="s">
        <v>5065</v>
      </c>
      <c r="D164" s="763" t="s">
        <v>5196</v>
      </c>
      <c r="E164" s="763" t="s">
        <v>5198</v>
      </c>
      <c r="F164" s="767" t="s">
        <v>446</v>
      </c>
      <c r="G164" s="767" t="s">
        <v>565</v>
      </c>
      <c r="H164" s="767" t="s">
        <v>657</v>
      </c>
      <c r="I164" s="737" t="s">
        <v>567</v>
      </c>
      <c r="J164" s="737" t="s">
        <v>5053</v>
      </c>
      <c r="K164" s="737" t="s">
        <v>5054</v>
      </c>
      <c r="L164" s="737" t="s">
        <v>5055</v>
      </c>
      <c r="M164" s="737"/>
      <c r="N164" s="765"/>
      <c r="O164" s="737">
        <v>2024</v>
      </c>
      <c r="P164" s="737">
        <v>2024</v>
      </c>
      <c r="Q164" s="766">
        <v>710</v>
      </c>
      <c r="R164" s="737"/>
      <c r="S164" s="116" t="s">
        <v>5084</v>
      </c>
      <c r="T164" s="8" t="s">
        <v>12</v>
      </c>
      <c r="U164" s="8" t="s">
        <v>513</v>
      </c>
    </row>
    <row r="165" spans="1:21" s="9" customFormat="1" ht="409.6" thickBot="1">
      <c r="A165" s="114" t="s">
        <v>441</v>
      </c>
      <c r="B165" s="115" t="s">
        <v>600</v>
      </c>
      <c r="C165" s="737" t="s">
        <v>5118</v>
      </c>
      <c r="D165" s="763" t="s">
        <v>5199</v>
      </c>
      <c r="E165" s="763" t="s">
        <v>5200</v>
      </c>
      <c r="F165" s="764" t="s">
        <v>446</v>
      </c>
      <c r="G165" s="764" t="s">
        <v>565</v>
      </c>
      <c r="H165" s="764" t="s">
        <v>615</v>
      </c>
      <c r="I165" s="737" t="s">
        <v>567</v>
      </c>
      <c r="J165" s="737" t="s">
        <v>5053</v>
      </c>
      <c r="K165" s="737" t="s">
        <v>5054</v>
      </c>
      <c r="L165" s="737" t="s">
        <v>5055</v>
      </c>
      <c r="M165" s="737">
        <v>31821596</v>
      </c>
      <c r="N165" s="765"/>
      <c r="O165" s="737">
        <v>2024</v>
      </c>
      <c r="P165" s="737">
        <v>2024</v>
      </c>
      <c r="Q165" s="766">
        <v>1065</v>
      </c>
      <c r="R165" s="737"/>
      <c r="S165" s="116" t="s">
        <v>5121</v>
      </c>
      <c r="T165" s="8" t="s">
        <v>12</v>
      </c>
      <c r="U165" s="8"/>
    </row>
    <row r="166" spans="1:21" s="9" customFormat="1" ht="299.5" thickBot="1">
      <c r="A166" s="114" t="s">
        <v>441</v>
      </c>
      <c r="B166" s="115" t="s">
        <v>600</v>
      </c>
      <c r="C166" s="737" t="s">
        <v>5201</v>
      </c>
      <c r="D166" s="763" t="s">
        <v>5202</v>
      </c>
      <c r="E166" s="763" t="s">
        <v>5203</v>
      </c>
      <c r="F166" s="764" t="s">
        <v>446</v>
      </c>
      <c r="G166" s="764" t="s">
        <v>565</v>
      </c>
      <c r="H166" s="764" t="s">
        <v>989</v>
      </c>
      <c r="I166" s="737" t="s">
        <v>567</v>
      </c>
      <c r="J166" s="737" t="s">
        <v>5053</v>
      </c>
      <c r="K166" s="737" t="s">
        <v>5054</v>
      </c>
      <c r="L166" s="737" t="s">
        <v>5055</v>
      </c>
      <c r="M166" s="737">
        <v>31821596</v>
      </c>
      <c r="N166" s="765"/>
      <c r="O166" s="737">
        <v>2024</v>
      </c>
      <c r="P166" s="737">
        <v>2024</v>
      </c>
      <c r="Q166" s="766">
        <v>1420</v>
      </c>
      <c r="R166" s="737"/>
      <c r="S166" s="116" t="s">
        <v>5084</v>
      </c>
      <c r="T166" s="8" t="s">
        <v>12</v>
      </c>
      <c r="U166" s="8"/>
    </row>
    <row r="167" spans="1:21" s="9" customFormat="1" ht="299.5" thickBot="1">
      <c r="A167" s="114" t="s">
        <v>441</v>
      </c>
      <c r="B167" s="115" t="s">
        <v>600</v>
      </c>
      <c r="C167" s="737" t="s">
        <v>5201</v>
      </c>
      <c r="D167" s="763" t="s">
        <v>5204</v>
      </c>
      <c r="E167" s="763" t="s">
        <v>5203</v>
      </c>
      <c r="F167" s="764" t="s">
        <v>446</v>
      </c>
      <c r="G167" s="764" t="s">
        <v>565</v>
      </c>
      <c r="H167" s="764" t="s">
        <v>989</v>
      </c>
      <c r="I167" s="737" t="s">
        <v>567</v>
      </c>
      <c r="J167" s="737" t="s">
        <v>5053</v>
      </c>
      <c r="K167" s="737" t="s">
        <v>5054</v>
      </c>
      <c r="L167" s="737" t="s">
        <v>5055</v>
      </c>
      <c r="M167" s="737">
        <v>31821596</v>
      </c>
      <c r="N167" s="765"/>
      <c r="O167" s="737">
        <v>2024</v>
      </c>
      <c r="P167" s="737">
        <v>2024</v>
      </c>
      <c r="Q167" s="766">
        <v>1420</v>
      </c>
      <c r="R167" s="737"/>
      <c r="S167" s="116" t="s">
        <v>5084</v>
      </c>
      <c r="T167" s="8" t="s">
        <v>12</v>
      </c>
      <c r="U167" s="8"/>
    </row>
    <row r="168" spans="1:21" s="9" customFormat="1" ht="299.5" thickBot="1">
      <c r="A168" s="114" t="s">
        <v>441</v>
      </c>
      <c r="B168" s="115" t="s">
        <v>600</v>
      </c>
      <c r="C168" s="737" t="s">
        <v>5201</v>
      </c>
      <c r="D168" s="763" t="s">
        <v>5205</v>
      </c>
      <c r="E168" s="763" t="s">
        <v>5203</v>
      </c>
      <c r="F168" s="764" t="s">
        <v>446</v>
      </c>
      <c r="G168" s="764" t="s">
        <v>565</v>
      </c>
      <c r="H168" s="764" t="s">
        <v>989</v>
      </c>
      <c r="I168" s="737" t="s">
        <v>567</v>
      </c>
      <c r="J168" s="737" t="s">
        <v>5053</v>
      </c>
      <c r="K168" s="737" t="s">
        <v>5054</v>
      </c>
      <c r="L168" s="737" t="s">
        <v>5055</v>
      </c>
      <c r="M168" s="737">
        <v>31821596</v>
      </c>
      <c r="N168" s="765"/>
      <c r="O168" s="737">
        <v>2024</v>
      </c>
      <c r="P168" s="737">
        <v>2024</v>
      </c>
      <c r="Q168" s="766">
        <v>620</v>
      </c>
      <c r="R168" s="737"/>
      <c r="S168" s="116" t="s">
        <v>5084</v>
      </c>
      <c r="T168" s="8" t="s">
        <v>12</v>
      </c>
      <c r="U168" s="8"/>
    </row>
    <row r="169" spans="1:21" s="9" customFormat="1" ht="299.5" thickBot="1">
      <c r="A169" s="114" t="s">
        <v>441</v>
      </c>
      <c r="B169" s="115" t="s">
        <v>600</v>
      </c>
      <c r="C169" s="737" t="s">
        <v>5201</v>
      </c>
      <c r="D169" s="763" t="s">
        <v>5206</v>
      </c>
      <c r="E169" s="763" t="s">
        <v>5203</v>
      </c>
      <c r="F169" s="764" t="s">
        <v>446</v>
      </c>
      <c r="G169" s="764" t="s">
        <v>565</v>
      </c>
      <c r="H169" s="764" t="s">
        <v>989</v>
      </c>
      <c r="I169" s="737" t="s">
        <v>567</v>
      </c>
      <c r="J169" s="737" t="s">
        <v>5053</v>
      </c>
      <c r="K169" s="737" t="s">
        <v>5054</v>
      </c>
      <c r="L169" s="737" t="s">
        <v>5055</v>
      </c>
      <c r="M169" s="737">
        <v>31821596</v>
      </c>
      <c r="N169" s="765"/>
      <c r="O169" s="737">
        <v>2024</v>
      </c>
      <c r="P169" s="737">
        <v>2024</v>
      </c>
      <c r="Q169" s="766">
        <v>620</v>
      </c>
      <c r="R169" s="737"/>
      <c r="S169" s="116" t="s">
        <v>5084</v>
      </c>
      <c r="T169" s="8" t="s">
        <v>12</v>
      </c>
      <c r="U169" s="8"/>
    </row>
    <row r="170" spans="1:21" s="9" customFormat="1" ht="299.5" thickBot="1">
      <c r="A170" s="114" t="s">
        <v>441</v>
      </c>
      <c r="B170" s="115" t="s">
        <v>600</v>
      </c>
      <c r="C170" s="737" t="s">
        <v>5201</v>
      </c>
      <c r="D170" s="763" t="s">
        <v>5207</v>
      </c>
      <c r="E170" s="763" t="s">
        <v>5203</v>
      </c>
      <c r="F170" s="764" t="s">
        <v>446</v>
      </c>
      <c r="G170" s="764" t="s">
        <v>565</v>
      </c>
      <c r="H170" s="764" t="s">
        <v>989</v>
      </c>
      <c r="I170" s="737" t="s">
        <v>567</v>
      </c>
      <c r="J170" s="737" t="s">
        <v>5053</v>
      </c>
      <c r="K170" s="737" t="s">
        <v>5054</v>
      </c>
      <c r="L170" s="737" t="s">
        <v>5055</v>
      </c>
      <c r="M170" s="737">
        <v>31821596</v>
      </c>
      <c r="N170" s="765"/>
      <c r="O170" s="737">
        <v>2024</v>
      </c>
      <c r="P170" s="737">
        <v>2024</v>
      </c>
      <c r="Q170" s="766">
        <v>620</v>
      </c>
      <c r="R170" s="737"/>
      <c r="S170" s="116" t="s">
        <v>5084</v>
      </c>
      <c r="T170" s="8" t="s">
        <v>12</v>
      </c>
      <c r="U170" s="8"/>
    </row>
    <row r="171" spans="1:21" s="9" customFormat="1" ht="409.6" thickBot="1">
      <c r="A171" s="114" t="s">
        <v>441</v>
      </c>
      <c r="B171" s="115" t="s">
        <v>600</v>
      </c>
      <c r="C171" s="737" t="s">
        <v>5061</v>
      </c>
      <c r="D171" s="763" t="s">
        <v>5208</v>
      </c>
      <c r="E171" s="763" t="s">
        <v>5209</v>
      </c>
      <c r="F171" s="764" t="s">
        <v>446</v>
      </c>
      <c r="G171" s="764" t="s">
        <v>565</v>
      </c>
      <c r="H171" s="764" t="s">
        <v>989</v>
      </c>
      <c r="I171" s="737" t="s">
        <v>567</v>
      </c>
      <c r="J171" s="737" t="s">
        <v>5053</v>
      </c>
      <c r="K171" s="737" t="s">
        <v>5054</v>
      </c>
      <c r="L171" s="737" t="s">
        <v>5055</v>
      </c>
      <c r="M171" s="737">
        <v>31821596</v>
      </c>
      <c r="N171" s="765"/>
      <c r="O171" s="737">
        <v>2024</v>
      </c>
      <c r="P171" s="737">
        <v>2024</v>
      </c>
      <c r="Q171" s="766">
        <v>1025.5</v>
      </c>
      <c r="R171" s="737"/>
      <c r="S171" s="116" t="s">
        <v>5064</v>
      </c>
      <c r="T171" s="8" t="s">
        <v>12</v>
      </c>
      <c r="U171" s="8"/>
    </row>
    <row r="172" spans="1:21" s="9" customFormat="1" ht="409.6" thickBot="1">
      <c r="A172" s="114" t="s">
        <v>441</v>
      </c>
      <c r="B172" s="115" t="s">
        <v>600</v>
      </c>
      <c r="C172" s="737" t="s">
        <v>5061</v>
      </c>
      <c r="D172" s="763" t="s">
        <v>5210</v>
      </c>
      <c r="E172" s="763" t="s">
        <v>5211</v>
      </c>
      <c r="F172" s="764" t="s">
        <v>446</v>
      </c>
      <c r="G172" s="764" t="s">
        <v>565</v>
      </c>
      <c r="H172" s="764" t="s">
        <v>989</v>
      </c>
      <c r="I172" s="737" t="s">
        <v>567</v>
      </c>
      <c r="J172" s="737" t="s">
        <v>5053</v>
      </c>
      <c r="K172" s="737" t="s">
        <v>5054</v>
      </c>
      <c r="L172" s="737" t="s">
        <v>5055</v>
      </c>
      <c r="M172" s="737">
        <v>31821596</v>
      </c>
      <c r="N172" s="765"/>
      <c r="O172" s="737">
        <v>2024</v>
      </c>
      <c r="P172" s="737">
        <v>2024</v>
      </c>
      <c r="Q172" s="766">
        <v>1065</v>
      </c>
      <c r="R172" s="737"/>
      <c r="S172" s="116" t="s">
        <v>5064</v>
      </c>
      <c r="T172" s="8" t="s">
        <v>12</v>
      </c>
      <c r="U172" s="8"/>
    </row>
    <row r="173" spans="1:21" s="9" customFormat="1" ht="409.6" thickBot="1">
      <c r="A173" s="114" t="s">
        <v>441</v>
      </c>
      <c r="B173" s="115" t="s">
        <v>600</v>
      </c>
      <c r="C173" s="737" t="s">
        <v>5096</v>
      </c>
      <c r="D173" s="763" t="s">
        <v>5212</v>
      </c>
      <c r="E173" s="763" t="s">
        <v>5213</v>
      </c>
      <c r="F173" s="764" t="s">
        <v>446</v>
      </c>
      <c r="G173" s="764" t="s">
        <v>565</v>
      </c>
      <c r="H173" s="764" t="s">
        <v>989</v>
      </c>
      <c r="I173" s="737" t="s">
        <v>567</v>
      </c>
      <c r="J173" s="737" t="s">
        <v>5053</v>
      </c>
      <c r="K173" s="737" t="s">
        <v>5054</v>
      </c>
      <c r="L173" s="737" t="s">
        <v>5055</v>
      </c>
      <c r="M173" s="737">
        <v>31821596</v>
      </c>
      <c r="N173" s="765"/>
      <c r="O173" s="737">
        <v>2024</v>
      </c>
      <c r="P173" s="737">
        <v>2024</v>
      </c>
      <c r="Q173" s="766">
        <v>710</v>
      </c>
      <c r="R173" s="737"/>
      <c r="S173" s="116" t="s">
        <v>5092</v>
      </c>
      <c r="T173" s="8" t="s">
        <v>12</v>
      </c>
      <c r="U173" s="8"/>
    </row>
    <row r="174" spans="1:21" s="9" customFormat="1" ht="409.6" thickBot="1">
      <c r="A174" s="114" t="s">
        <v>441</v>
      </c>
      <c r="B174" s="115" t="s">
        <v>600</v>
      </c>
      <c r="C174" s="737" t="s">
        <v>5096</v>
      </c>
      <c r="D174" s="763" t="s">
        <v>5214</v>
      </c>
      <c r="E174" s="763" t="s">
        <v>5215</v>
      </c>
      <c r="F174" s="764" t="s">
        <v>446</v>
      </c>
      <c r="G174" s="764" t="s">
        <v>565</v>
      </c>
      <c r="H174" s="764" t="s">
        <v>989</v>
      </c>
      <c r="I174" s="737" t="s">
        <v>567</v>
      </c>
      <c r="J174" s="737" t="s">
        <v>5053</v>
      </c>
      <c r="K174" s="737" t="s">
        <v>5054</v>
      </c>
      <c r="L174" s="737" t="s">
        <v>5055</v>
      </c>
      <c r="M174" s="737">
        <v>31821596</v>
      </c>
      <c r="N174" s="765"/>
      <c r="O174" s="737">
        <v>2024</v>
      </c>
      <c r="P174" s="737">
        <v>2024</v>
      </c>
      <c r="Q174" s="766">
        <v>710</v>
      </c>
      <c r="R174" s="737"/>
      <c r="S174" s="116" t="s">
        <v>5092</v>
      </c>
      <c r="T174" s="8" t="s">
        <v>12</v>
      </c>
      <c r="U174" s="8"/>
    </row>
    <row r="175" spans="1:21" s="9" customFormat="1" ht="409.6" thickBot="1">
      <c r="A175" s="114" t="s">
        <v>441</v>
      </c>
      <c r="B175" s="115" t="s">
        <v>600</v>
      </c>
      <c r="C175" s="737" t="s">
        <v>5096</v>
      </c>
      <c r="D175" s="763" t="s">
        <v>5216</v>
      </c>
      <c r="E175" s="763" t="s">
        <v>5217</v>
      </c>
      <c r="F175" s="764" t="s">
        <v>446</v>
      </c>
      <c r="G175" s="764" t="s">
        <v>565</v>
      </c>
      <c r="H175" s="764" t="s">
        <v>989</v>
      </c>
      <c r="I175" s="737" t="s">
        <v>567</v>
      </c>
      <c r="J175" s="737" t="s">
        <v>5053</v>
      </c>
      <c r="K175" s="737" t="s">
        <v>5054</v>
      </c>
      <c r="L175" s="737" t="s">
        <v>5055</v>
      </c>
      <c r="M175" s="737">
        <v>31821596</v>
      </c>
      <c r="N175" s="765"/>
      <c r="O175" s="737">
        <v>2024</v>
      </c>
      <c r="P175" s="737">
        <v>2024</v>
      </c>
      <c r="Q175" s="766">
        <v>1025.5</v>
      </c>
      <c r="R175" s="737"/>
      <c r="S175" s="116" t="s">
        <v>5092</v>
      </c>
      <c r="T175" s="8" t="s">
        <v>12</v>
      </c>
      <c r="U175" s="8"/>
    </row>
    <row r="176" spans="1:21" s="9" customFormat="1" ht="409.6" thickBot="1">
      <c r="A176" s="114" t="s">
        <v>441</v>
      </c>
      <c r="B176" s="115" t="s">
        <v>600</v>
      </c>
      <c r="C176" s="737" t="s">
        <v>5089</v>
      </c>
      <c r="D176" s="763" t="s">
        <v>5218</v>
      </c>
      <c r="E176" s="763" t="s">
        <v>5219</v>
      </c>
      <c r="F176" s="764" t="s">
        <v>446</v>
      </c>
      <c r="G176" s="764" t="s">
        <v>565</v>
      </c>
      <c r="H176" s="764" t="s">
        <v>657</v>
      </c>
      <c r="I176" s="737" t="s">
        <v>567</v>
      </c>
      <c r="J176" s="737" t="s">
        <v>5053</v>
      </c>
      <c r="K176" s="737" t="s">
        <v>5054</v>
      </c>
      <c r="L176" s="737" t="s">
        <v>5055</v>
      </c>
      <c r="M176" s="737">
        <v>31821596</v>
      </c>
      <c r="N176" s="765"/>
      <c r="O176" s="737">
        <v>2024</v>
      </c>
      <c r="P176" s="737">
        <v>2024</v>
      </c>
      <c r="Q176" s="766">
        <v>1065</v>
      </c>
      <c r="R176" s="737"/>
      <c r="S176" s="116" t="s">
        <v>5107</v>
      </c>
      <c r="T176" s="8" t="s">
        <v>12</v>
      </c>
      <c r="U176" s="8"/>
    </row>
    <row r="177" spans="1:21" s="9" customFormat="1" ht="409.6" thickBot="1">
      <c r="A177" s="114" t="s">
        <v>441</v>
      </c>
      <c r="B177" s="115" t="s">
        <v>600</v>
      </c>
      <c r="C177" s="737" t="s">
        <v>5089</v>
      </c>
      <c r="D177" s="763" t="s">
        <v>5220</v>
      </c>
      <c r="E177" s="763" t="s">
        <v>5221</v>
      </c>
      <c r="F177" s="764" t="s">
        <v>446</v>
      </c>
      <c r="G177" s="764" t="s">
        <v>565</v>
      </c>
      <c r="H177" s="764" t="s">
        <v>657</v>
      </c>
      <c r="I177" s="737" t="s">
        <v>567</v>
      </c>
      <c r="J177" s="737" t="s">
        <v>5053</v>
      </c>
      <c r="K177" s="737" t="s">
        <v>5054</v>
      </c>
      <c r="L177" s="737" t="s">
        <v>5055</v>
      </c>
      <c r="M177" s="737">
        <v>31821596</v>
      </c>
      <c r="N177" s="765"/>
      <c r="O177" s="737">
        <v>2024</v>
      </c>
      <c r="P177" s="737">
        <v>2024</v>
      </c>
      <c r="Q177" s="766">
        <v>1065</v>
      </c>
      <c r="R177" s="737"/>
      <c r="S177" s="116" t="s">
        <v>5107</v>
      </c>
      <c r="T177" s="8" t="s">
        <v>12</v>
      </c>
      <c r="U177" s="8"/>
    </row>
    <row r="178" spans="1:21" s="9" customFormat="1" ht="299.5" thickBot="1">
      <c r="A178" s="114" t="s">
        <v>441</v>
      </c>
      <c r="B178" s="115" t="s">
        <v>600</v>
      </c>
      <c r="C178" s="737" t="s">
        <v>5222</v>
      </c>
      <c r="D178" s="763" t="s">
        <v>5223</v>
      </c>
      <c r="E178" s="763" t="s">
        <v>5224</v>
      </c>
      <c r="F178" s="764" t="s">
        <v>446</v>
      </c>
      <c r="G178" s="764" t="s">
        <v>565</v>
      </c>
      <c r="H178" s="764" t="s">
        <v>603</v>
      </c>
      <c r="I178" s="737" t="s">
        <v>567</v>
      </c>
      <c r="J178" s="737" t="s">
        <v>5053</v>
      </c>
      <c r="K178" s="737" t="s">
        <v>5054</v>
      </c>
      <c r="L178" s="737" t="s">
        <v>5055</v>
      </c>
      <c r="M178" s="737">
        <v>31821596</v>
      </c>
      <c r="N178" s="765"/>
      <c r="O178" s="737">
        <v>2024</v>
      </c>
      <c r="P178" s="737">
        <v>2024</v>
      </c>
      <c r="Q178" s="766">
        <v>710</v>
      </c>
      <c r="R178" s="737"/>
      <c r="S178" s="116" t="s">
        <v>5084</v>
      </c>
      <c r="T178" s="8" t="s">
        <v>12</v>
      </c>
      <c r="U178" s="8"/>
    </row>
    <row r="179" spans="1:21" s="9" customFormat="1" ht="279.5" thickBot="1">
      <c r="A179" s="114" t="s">
        <v>441</v>
      </c>
      <c r="B179" s="115" t="s">
        <v>600</v>
      </c>
      <c r="C179" s="737" t="s">
        <v>5101</v>
      </c>
      <c r="D179" s="763" t="s">
        <v>5225</v>
      </c>
      <c r="E179" s="763" t="s">
        <v>5226</v>
      </c>
      <c r="F179" s="764" t="s">
        <v>446</v>
      </c>
      <c r="G179" s="764" t="s">
        <v>565</v>
      </c>
      <c r="H179" s="764" t="s">
        <v>657</v>
      </c>
      <c r="I179" s="737" t="s">
        <v>567</v>
      </c>
      <c r="J179" s="737" t="s">
        <v>5053</v>
      </c>
      <c r="K179" s="737" t="s">
        <v>5054</v>
      </c>
      <c r="L179" s="737" t="s">
        <v>5055</v>
      </c>
      <c r="M179" s="737">
        <v>31821596</v>
      </c>
      <c r="N179" s="765"/>
      <c r="O179" s="737">
        <v>2024</v>
      </c>
      <c r="P179" s="737">
        <v>2024</v>
      </c>
      <c r="Q179" s="766">
        <v>1420</v>
      </c>
      <c r="R179" s="737"/>
      <c r="S179" s="116" t="s">
        <v>5101</v>
      </c>
      <c r="T179" s="8" t="s">
        <v>12</v>
      </c>
      <c r="U179" s="8"/>
    </row>
    <row r="180" spans="1:21" s="9" customFormat="1" ht="409.6" thickBot="1">
      <c r="A180" s="114" t="s">
        <v>441</v>
      </c>
      <c r="B180" s="115" t="s">
        <v>600</v>
      </c>
      <c r="C180" s="737" t="s">
        <v>5057</v>
      </c>
      <c r="D180" s="763" t="s">
        <v>5227</v>
      </c>
      <c r="E180" s="763" t="s">
        <v>5228</v>
      </c>
      <c r="F180" s="764" t="s">
        <v>446</v>
      </c>
      <c r="G180" s="764" t="s">
        <v>565</v>
      </c>
      <c r="H180" s="764" t="s">
        <v>603</v>
      </c>
      <c r="I180" s="737" t="s">
        <v>567</v>
      </c>
      <c r="J180" s="737" t="s">
        <v>5053</v>
      </c>
      <c r="K180" s="737" t="s">
        <v>5054</v>
      </c>
      <c r="L180" s="737" t="s">
        <v>5055</v>
      </c>
      <c r="M180" s="737">
        <v>31821596</v>
      </c>
      <c r="N180" s="765"/>
      <c r="O180" s="737">
        <v>2024</v>
      </c>
      <c r="P180" s="737">
        <v>2024</v>
      </c>
      <c r="Q180" s="766">
        <v>1065</v>
      </c>
      <c r="R180" s="737"/>
      <c r="S180" s="116" t="s">
        <v>5060</v>
      </c>
      <c r="T180" s="8" t="s">
        <v>12</v>
      </c>
      <c r="U180" s="8"/>
    </row>
    <row r="181" spans="1:21" s="9" customFormat="1" ht="409.6" thickBot="1">
      <c r="A181" s="114" t="s">
        <v>441</v>
      </c>
      <c r="B181" s="115" t="s">
        <v>600</v>
      </c>
      <c r="C181" s="737" t="s">
        <v>5057</v>
      </c>
      <c r="D181" s="763" t="s">
        <v>5229</v>
      </c>
      <c r="E181" s="763" t="s">
        <v>5230</v>
      </c>
      <c r="F181" s="764" t="s">
        <v>446</v>
      </c>
      <c r="G181" s="764" t="s">
        <v>565</v>
      </c>
      <c r="H181" s="764" t="s">
        <v>603</v>
      </c>
      <c r="I181" s="737" t="s">
        <v>567</v>
      </c>
      <c r="J181" s="737" t="s">
        <v>5053</v>
      </c>
      <c r="K181" s="737" t="s">
        <v>5054</v>
      </c>
      <c r="L181" s="737" t="s">
        <v>5055</v>
      </c>
      <c r="M181" s="737">
        <v>31821596</v>
      </c>
      <c r="N181" s="765"/>
      <c r="O181" s="737">
        <v>2024</v>
      </c>
      <c r="P181" s="737">
        <v>2024</v>
      </c>
      <c r="Q181" s="766">
        <v>710</v>
      </c>
      <c r="R181" s="737"/>
      <c r="S181" s="116" t="s">
        <v>5060</v>
      </c>
      <c r="T181" s="8" t="s">
        <v>12</v>
      </c>
      <c r="U181" s="8"/>
    </row>
    <row r="182" spans="1:21" s="9" customFormat="1" ht="409.6" thickBot="1">
      <c r="A182" s="114" t="s">
        <v>441</v>
      </c>
      <c r="B182" s="115" t="s">
        <v>600</v>
      </c>
      <c r="C182" s="737" t="s">
        <v>5057</v>
      </c>
      <c r="D182" s="763" t="s">
        <v>5231</v>
      </c>
      <c r="E182" s="763" t="s">
        <v>5230</v>
      </c>
      <c r="F182" s="764" t="s">
        <v>446</v>
      </c>
      <c r="G182" s="764" t="s">
        <v>565</v>
      </c>
      <c r="H182" s="764" t="s">
        <v>603</v>
      </c>
      <c r="I182" s="737" t="s">
        <v>567</v>
      </c>
      <c r="J182" s="737" t="s">
        <v>5053</v>
      </c>
      <c r="K182" s="737" t="s">
        <v>5054</v>
      </c>
      <c r="L182" s="737" t="s">
        <v>5055</v>
      </c>
      <c r="M182" s="737">
        <v>31821596</v>
      </c>
      <c r="N182" s="765"/>
      <c r="O182" s="737">
        <v>2024</v>
      </c>
      <c r="P182" s="737">
        <v>2024</v>
      </c>
      <c r="Q182" s="766">
        <v>710</v>
      </c>
      <c r="R182" s="737"/>
      <c r="S182" s="116" t="s">
        <v>5060</v>
      </c>
      <c r="T182" s="8" t="s">
        <v>12</v>
      </c>
      <c r="U182" s="8"/>
    </row>
    <row r="183" spans="1:21" s="9" customFormat="1" ht="409.6" thickBot="1">
      <c r="A183" s="114" t="s">
        <v>441</v>
      </c>
      <c r="B183" s="115" t="s">
        <v>600</v>
      </c>
      <c r="C183" s="737" t="s">
        <v>5057</v>
      </c>
      <c r="D183" s="763" t="s">
        <v>5232</v>
      </c>
      <c r="E183" s="763" t="s">
        <v>5230</v>
      </c>
      <c r="F183" s="764" t="s">
        <v>446</v>
      </c>
      <c r="G183" s="764" t="s">
        <v>565</v>
      </c>
      <c r="H183" s="764" t="s">
        <v>603</v>
      </c>
      <c r="I183" s="737" t="s">
        <v>567</v>
      </c>
      <c r="J183" s="737" t="s">
        <v>5053</v>
      </c>
      <c r="K183" s="737" t="s">
        <v>5054</v>
      </c>
      <c r="L183" s="737" t="s">
        <v>5055</v>
      </c>
      <c r="M183" s="737">
        <v>31821596</v>
      </c>
      <c r="N183" s="765"/>
      <c r="O183" s="737">
        <v>2024</v>
      </c>
      <c r="P183" s="737">
        <v>2024</v>
      </c>
      <c r="Q183" s="766">
        <v>1065</v>
      </c>
      <c r="R183" s="737"/>
      <c r="S183" s="116" t="s">
        <v>5060</v>
      </c>
      <c r="T183" s="8" t="s">
        <v>12</v>
      </c>
      <c r="U183" s="8"/>
    </row>
    <row r="184" spans="1:21" s="9" customFormat="1" ht="409.6" thickBot="1">
      <c r="A184" s="114" t="s">
        <v>441</v>
      </c>
      <c r="B184" s="115" t="s">
        <v>600</v>
      </c>
      <c r="C184" s="737" t="s">
        <v>5089</v>
      </c>
      <c r="D184" s="763" t="s">
        <v>5233</v>
      </c>
      <c r="E184" s="763" t="s">
        <v>5234</v>
      </c>
      <c r="F184" s="764" t="s">
        <v>446</v>
      </c>
      <c r="G184" s="764" t="s">
        <v>565</v>
      </c>
      <c r="H184" s="764" t="s">
        <v>657</v>
      </c>
      <c r="I184" s="737" t="s">
        <v>567</v>
      </c>
      <c r="J184" s="737" t="s">
        <v>5053</v>
      </c>
      <c r="K184" s="737" t="s">
        <v>5054</v>
      </c>
      <c r="L184" s="737" t="s">
        <v>5055</v>
      </c>
      <c r="M184" s="737">
        <v>31821596</v>
      </c>
      <c r="N184" s="765"/>
      <c r="O184" s="737">
        <v>2024</v>
      </c>
      <c r="P184" s="737">
        <v>2024</v>
      </c>
      <c r="Q184" s="766">
        <v>1065</v>
      </c>
      <c r="R184" s="737"/>
      <c r="S184" s="116" t="s">
        <v>5107</v>
      </c>
      <c r="T184" s="8" t="s">
        <v>12</v>
      </c>
      <c r="U184" s="8"/>
    </row>
    <row r="185" spans="1:21" s="9" customFormat="1" ht="279.5" thickBot="1">
      <c r="A185" s="125" t="s">
        <v>441</v>
      </c>
      <c r="B185" s="125" t="s">
        <v>600</v>
      </c>
      <c r="C185" s="737" t="s">
        <v>5101</v>
      </c>
      <c r="D185" s="763" t="s">
        <v>5235</v>
      </c>
      <c r="E185" s="763" t="s">
        <v>5236</v>
      </c>
      <c r="F185" s="767" t="s">
        <v>446</v>
      </c>
      <c r="G185" s="767" t="s">
        <v>565</v>
      </c>
      <c r="H185" s="767" t="s">
        <v>657</v>
      </c>
      <c r="I185" s="737" t="s">
        <v>567</v>
      </c>
      <c r="J185" s="737" t="s">
        <v>5053</v>
      </c>
      <c r="K185" s="737" t="s">
        <v>5054</v>
      </c>
      <c r="L185" s="737" t="s">
        <v>5055</v>
      </c>
      <c r="M185" s="737"/>
      <c r="N185" s="765"/>
      <c r="O185" s="737">
        <v>2024</v>
      </c>
      <c r="P185" s="737">
        <v>2024</v>
      </c>
      <c r="Q185" s="766">
        <v>1420</v>
      </c>
      <c r="R185" s="737"/>
      <c r="S185" s="116" t="s">
        <v>5101</v>
      </c>
      <c r="T185" s="8" t="s">
        <v>12</v>
      </c>
      <c r="U185" s="8" t="s">
        <v>513</v>
      </c>
    </row>
    <row r="186" spans="1:21" s="9" customFormat="1" ht="409.6" thickBot="1">
      <c r="A186" s="114" t="s">
        <v>441</v>
      </c>
      <c r="B186" s="115" t="s">
        <v>600</v>
      </c>
      <c r="C186" s="737" t="s">
        <v>5069</v>
      </c>
      <c r="D186" s="763" t="s">
        <v>5237</v>
      </c>
      <c r="E186" s="763" t="s">
        <v>5238</v>
      </c>
      <c r="F186" s="764" t="s">
        <v>446</v>
      </c>
      <c r="G186" s="764" t="s">
        <v>565</v>
      </c>
      <c r="H186" s="764" t="s">
        <v>615</v>
      </c>
      <c r="I186" s="737" t="s">
        <v>567</v>
      </c>
      <c r="J186" s="737" t="s">
        <v>5053</v>
      </c>
      <c r="K186" s="737" t="s">
        <v>5054</v>
      </c>
      <c r="L186" s="737" t="s">
        <v>5055</v>
      </c>
      <c r="M186" s="737">
        <v>31821596</v>
      </c>
      <c r="N186" s="765"/>
      <c r="O186" s="737">
        <v>2024</v>
      </c>
      <c r="P186" s="737">
        <v>2024</v>
      </c>
      <c r="Q186" s="766">
        <v>710</v>
      </c>
      <c r="R186" s="737"/>
      <c r="S186" s="116" t="s">
        <v>5113</v>
      </c>
      <c r="T186" s="8" t="s">
        <v>12</v>
      </c>
      <c r="U186" s="8"/>
    </row>
    <row r="187" spans="1:21" s="9" customFormat="1" ht="409.6" thickBot="1">
      <c r="A187" s="114" t="s">
        <v>441</v>
      </c>
      <c r="B187" s="115" t="s">
        <v>600</v>
      </c>
      <c r="C187" s="737" t="s">
        <v>5061</v>
      </c>
      <c r="D187" s="763" t="s">
        <v>5239</v>
      </c>
      <c r="E187" s="763" t="s">
        <v>5240</v>
      </c>
      <c r="F187" s="764" t="s">
        <v>446</v>
      </c>
      <c r="G187" s="764" t="s">
        <v>565</v>
      </c>
      <c r="H187" s="764" t="s">
        <v>989</v>
      </c>
      <c r="I187" s="737" t="s">
        <v>567</v>
      </c>
      <c r="J187" s="737" t="s">
        <v>5053</v>
      </c>
      <c r="K187" s="737" t="s">
        <v>5054</v>
      </c>
      <c r="L187" s="737" t="s">
        <v>5055</v>
      </c>
      <c r="M187" s="737">
        <v>31821596</v>
      </c>
      <c r="N187" s="765"/>
      <c r="O187" s="737">
        <v>2024</v>
      </c>
      <c r="P187" s="737">
        <v>2024</v>
      </c>
      <c r="Q187" s="766">
        <v>1065</v>
      </c>
      <c r="R187" s="737"/>
      <c r="S187" s="116" t="s">
        <v>5064</v>
      </c>
      <c r="T187" s="8" t="s">
        <v>12</v>
      </c>
      <c r="U187" s="8"/>
    </row>
    <row r="188" spans="1:21" s="9" customFormat="1" ht="409.6" thickBot="1">
      <c r="A188" s="114" t="s">
        <v>441</v>
      </c>
      <c r="B188" s="115" t="s">
        <v>600</v>
      </c>
      <c r="C188" s="737" t="s">
        <v>5129</v>
      </c>
      <c r="D188" s="763" t="s">
        <v>5241</v>
      </c>
      <c r="E188" s="763" t="s">
        <v>5242</v>
      </c>
      <c r="F188" s="764" t="s">
        <v>446</v>
      </c>
      <c r="G188" s="764" t="s">
        <v>565</v>
      </c>
      <c r="H188" s="764" t="s">
        <v>615</v>
      </c>
      <c r="I188" s="737" t="s">
        <v>567</v>
      </c>
      <c r="J188" s="737" t="s">
        <v>5053</v>
      </c>
      <c r="K188" s="737" t="s">
        <v>5054</v>
      </c>
      <c r="L188" s="737" t="s">
        <v>5055</v>
      </c>
      <c r="M188" s="737">
        <v>31821596</v>
      </c>
      <c r="N188" s="765"/>
      <c r="O188" s="737">
        <v>2024</v>
      </c>
      <c r="P188" s="737">
        <v>2024</v>
      </c>
      <c r="Q188" s="766">
        <v>1420</v>
      </c>
      <c r="R188" s="737"/>
      <c r="S188" s="116" t="s">
        <v>5131</v>
      </c>
      <c r="T188" s="8" t="s">
        <v>12</v>
      </c>
      <c r="U188" s="8"/>
    </row>
    <row r="189" spans="1:21" s="9" customFormat="1" ht="409.6" thickBot="1">
      <c r="A189" s="114" t="s">
        <v>441</v>
      </c>
      <c r="B189" s="115" t="s">
        <v>600</v>
      </c>
      <c r="C189" s="737" t="s">
        <v>5089</v>
      </c>
      <c r="D189" s="763" t="s">
        <v>5214</v>
      </c>
      <c r="E189" s="763" t="s">
        <v>5243</v>
      </c>
      <c r="F189" s="764" t="s">
        <v>446</v>
      </c>
      <c r="G189" s="764" t="s">
        <v>565</v>
      </c>
      <c r="H189" s="764" t="s">
        <v>657</v>
      </c>
      <c r="I189" s="737" t="s">
        <v>567</v>
      </c>
      <c r="J189" s="737" t="s">
        <v>5053</v>
      </c>
      <c r="K189" s="737" t="s">
        <v>5054</v>
      </c>
      <c r="L189" s="737" t="s">
        <v>5055</v>
      </c>
      <c r="M189" s="737">
        <v>31821596</v>
      </c>
      <c r="N189" s="765"/>
      <c r="O189" s="737">
        <v>2024</v>
      </c>
      <c r="P189" s="737">
        <v>2024</v>
      </c>
      <c r="Q189" s="766">
        <v>1065</v>
      </c>
      <c r="R189" s="737"/>
      <c r="S189" s="116" t="s">
        <v>5107</v>
      </c>
      <c r="T189" s="8" t="s">
        <v>12</v>
      </c>
      <c r="U189" s="8"/>
    </row>
    <row r="190" spans="1:21" s="9" customFormat="1" ht="409.6" thickBot="1">
      <c r="A190" s="114" t="s">
        <v>441</v>
      </c>
      <c r="B190" s="115" t="s">
        <v>600</v>
      </c>
      <c r="C190" s="737" t="s">
        <v>5089</v>
      </c>
      <c r="D190" s="763" t="s">
        <v>5212</v>
      </c>
      <c r="E190" s="763" t="s">
        <v>5244</v>
      </c>
      <c r="F190" s="764" t="s">
        <v>446</v>
      </c>
      <c r="G190" s="764" t="s">
        <v>565</v>
      </c>
      <c r="H190" s="764" t="s">
        <v>657</v>
      </c>
      <c r="I190" s="737" t="s">
        <v>567</v>
      </c>
      <c r="J190" s="737" t="s">
        <v>5053</v>
      </c>
      <c r="K190" s="737" t="s">
        <v>5054</v>
      </c>
      <c r="L190" s="737" t="s">
        <v>5055</v>
      </c>
      <c r="M190" s="737">
        <v>31821596</v>
      </c>
      <c r="N190" s="765"/>
      <c r="O190" s="737">
        <v>2024</v>
      </c>
      <c r="P190" s="737">
        <v>2024</v>
      </c>
      <c r="Q190" s="766">
        <v>1065</v>
      </c>
      <c r="R190" s="737"/>
      <c r="S190" s="116" t="s">
        <v>5107</v>
      </c>
      <c r="T190" s="8" t="s">
        <v>12</v>
      </c>
      <c r="U190" s="8"/>
    </row>
    <row r="191" spans="1:21" s="9" customFormat="1" ht="409.6" thickBot="1">
      <c r="A191" s="114" t="s">
        <v>441</v>
      </c>
      <c r="B191" s="115" t="s">
        <v>600</v>
      </c>
      <c r="C191" s="737" t="s">
        <v>5089</v>
      </c>
      <c r="D191" s="763" t="s">
        <v>5245</v>
      </c>
      <c r="E191" s="763" t="s">
        <v>5246</v>
      </c>
      <c r="F191" s="764" t="s">
        <v>446</v>
      </c>
      <c r="G191" s="764" t="s">
        <v>565</v>
      </c>
      <c r="H191" s="764" t="s">
        <v>657</v>
      </c>
      <c r="I191" s="737" t="s">
        <v>567</v>
      </c>
      <c r="J191" s="737" t="s">
        <v>5053</v>
      </c>
      <c r="K191" s="737" t="s">
        <v>5054</v>
      </c>
      <c r="L191" s="737" t="s">
        <v>5055</v>
      </c>
      <c r="M191" s="737">
        <v>31821596</v>
      </c>
      <c r="N191" s="765"/>
      <c r="O191" s="737">
        <v>2024</v>
      </c>
      <c r="P191" s="737">
        <v>2024</v>
      </c>
      <c r="Q191" s="766">
        <v>620</v>
      </c>
      <c r="R191" s="737"/>
      <c r="S191" s="116" t="s">
        <v>5107</v>
      </c>
      <c r="T191" s="8" t="s">
        <v>12</v>
      </c>
      <c r="U191" s="8"/>
    </row>
    <row r="192" spans="1:21" s="9" customFormat="1" ht="409.6" thickBot="1">
      <c r="A192" s="114" t="s">
        <v>441</v>
      </c>
      <c r="B192" s="115" t="s">
        <v>600</v>
      </c>
      <c r="C192" s="737" t="s">
        <v>5089</v>
      </c>
      <c r="D192" s="763" t="s">
        <v>5247</v>
      </c>
      <c r="E192" s="763" t="s">
        <v>5248</v>
      </c>
      <c r="F192" s="764" t="s">
        <v>446</v>
      </c>
      <c r="G192" s="764" t="s">
        <v>565</v>
      </c>
      <c r="H192" s="764" t="s">
        <v>657</v>
      </c>
      <c r="I192" s="737" t="s">
        <v>567</v>
      </c>
      <c r="J192" s="737" t="s">
        <v>5053</v>
      </c>
      <c r="K192" s="737" t="s">
        <v>5054</v>
      </c>
      <c r="L192" s="737" t="s">
        <v>5055</v>
      </c>
      <c r="M192" s="737">
        <v>31821596</v>
      </c>
      <c r="N192" s="765"/>
      <c r="O192" s="737">
        <v>2024</v>
      </c>
      <c r="P192" s="737">
        <v>2024</v>
      </c>
      <c r="Q192" s="766">
        <v>1065</v>
      </c>
      <c r="R192" s="737"/>
      <c r="S192" s="116" t="s">
        <v>5107</v>
      </c>
      <c r="T192" s="8" t="s">
        <v>12</v>
      </c>
      <c r="U192" s="8"/>
    </row>
    <row r="193" spans="1:21" s="9" customFormat="1" ht="409.6" thickBot="1">
      <c r="A193" s="114" t="s">
        <v>441</v>
      </c>
      <c r="B193" s="115" t="s">
        <v>600</v>
      </c>
      <c r="C193" s="737" t="s">
        <v>5096</v>
      </c>
      <c r="D193" s="763" t="s">
        <v>5249</v>
      </c>
      <c r="E193" s="763" t="s">
        <v>5250</v>
      </c>
      <c r="F193" s="764" t="s">
        <v>446</v>
      </c>
      <c r="G193" s="764" t="s">
        <v>565</v>
      </c>
      <c r="H193" s="764" t="s">
        <v>989</v>
      </c>
      <c r="I193" s="737" t="s">
        <v>567</v>
      </c>
      <c r="J193" s="737" t="s">
        <v>5053</v>
      </c>
      <c r="K193" s="737" t="s">
        <v>5054</v>
      </c>
      <c r="L193" s="737" t="s">
        <v>5055</v>
      </c>
      <c r="M193" s="737">
        <v>31821596</v>
      </c>
      <c r="N193" s="765"/>
      <c r="O193" s="737">
        <v>2024</v>
      </c>
      <c r="P193" s="737">
        <v>2024</v>
      </c>
      <c r="Q193" s="766">
        <v>1065</v>
      </c>
      <c r="R193" s="737"/>
      <c r="S193" s="116" t="s">
        <v>5092</v>
      </c>
      <c r="T193" s="8" t="s">
        <v>12</v>
      </c>
      <c r="U193" s="8"/>
    </row>
    <row r="194" spans="1:21" s="9" customFormat="1" ht="409.6" thickBot="1">
      <c r="A194" s="114" t="s">
        <v>441</v>
      </c>
      <c r="B194" s="115" t="s">
        <v>600</v>
      </c>
      <c r="C194" s="737" t="s">
        <v>5096</v>
      </c>
      <c r="D194" s="763" t="s">
        <v>5251</v>
      </c>
      <c r="E194" s="763" t="s">
        <v>5252</v>
      </c>
      <c r="F194" s="764" t="s">
        <v>446</v>
      </c>
      <c r="G194" s="764" t="s">
        <v>565</v>
      </c>
      <c r="H194" s="764" t="s">
        <v>989</v>
      </c>
      <c r="I194" s="737" t="s">
        <v>567</v>
      </c>
      <c r="J194" s="737" t="s">
        <v>5053</v>
      </c>
      <c r="K194" s="737" t="s">
        <v>5054</v>
      </c>
      <c r="L194" s="737" t="s">
        <v>5055</v>
      </c>
      <c r="M194" s="737">
        <v>31821596</v>
      </c>
      <c r="N194" s="765"/>
      <c r="O194" s="737">
        <v>2024</v>
      </c>
      <c r="P194" s="737">
        <v>2024</v>
      </c>
      <c r="Q194" s="766">
        <v>710</v>
      </c>
      <c r="R194" s="737"/>
      <c r="S194" s="116" t="s">
        <v>5092</v>
      </c>
      <c r="T194" s="8" t="s">
        <v>12</v>
      </c>
      <c r="U194" s="8"/>
    </row>
    <row r="195" spans="1:21" s="9" customFormat="1" ht="409.6" thickBot="1">
      <c r="A195" s="114" t="s">
        <v>441</v>
      </c>
      <c r="B195" s="115" t="s">
        <v>600</v>
      </c>
      <c r="C195" s="737" t="s">
        <v>5129</v>
      </c>
      <c r="D195" s="763" t="s">
        <v>5192</v>
      </c>
      <c r="E195" s="763" t="s">
        <v>5253</v>
      </c>
      <c r="F195" s="764" t="s">
        <v>446</v>
      </c>
      <c r="G195" s="764" t="s">
        <v>565</v>
      </c>
      <c r="H195" s="764" t="s">
        <v>615</v>
      </c>
      <c r="I195" s="737" t="s">
        <v>567</v>
      </c>
      <c r="J195" s="737" t="s">
        <v>5053</v>
      </c>
      <c r="K195" s="737" t="s">
        <v>5054</v>
      </c>
      <c r="L195" s="737" t="s">
        <v>5055</v>
      </c>
      <c r="M195" s="737">
        <v>31821596</v>
      </c>
      <c r="N195" s="765"/>
      <c r="O195" s="737">
        <v>2024</v>
      </c>
      <c r="P195" s="737">
        <v>2024</v>
      </c>
      <c r="Q195" s="766">
        <v>710</v>
      </c>
      <c r="R195" s="737"/>
      <c r="S195" s="116" t="s">
        <v>5131</v>
      </c>
      <c r="T195" s="8" t="s">
        <v>12</v>
      </c>
      <c r="U195" s="8"/>
    </row>
    <row r="196" spans="1:21" s="9" customFormat="1" ht="409.6" thickBot="1">
      <c r="A196" s="114" t="s">
        <v>441</v>
      </c>
      <c r="B196" s="115" t="s">
        <v>600</v>
      </c>
      <c r="C196" s="737" t="s">
        <v>5096</v>
      </c>
      <c r="D196" s="763" t="s">
        <v>5254</v>
      </c>
      <c r="E196" s="763" t="s">
        <v>5255</v>
      </c>
      <c r="F196" s="764" t="s">
        <v>446</v>
      </c>
      <c r="G196" s="764" t="s">
        <v>565</v>
      </c>
      <c r="H196" s="764" t="s">
        <v>989</v>
      </c>
      <c r="I196" s="737" t="s">
        <v>567</v>
      </c>
      <c r="J196" s="737" t="s">
        <v>5053</v>
      </c>
      <c r="K196" s="737" t="s">
        <v>5054</v>
      </c>
      <c r="L196" s="737" t="s">
        <v>5055</v>
      </c>
      <c r="M196" s="737">
        <v>31821596</v>
      </c>
      <c r="N196" s="765"/>
      <c r="O196" s="737">
        <v>2024</v>
      </c>
      <c r="P196" s="737">
        <v>2024</v>
      </c>
      <c r="Q196" s="766">
        <v>710</v>
      </c>
      <c r="R196" s="737"/>
      <c r="S196" s="116" t="s">
        <v>5092</v>
      </c>
      <c r="T196" s="8" t="s">
        <v>12</v>
      </c>
      <c r="U196" s="8"/>
    </row>
    <row r="197" spans="1:21" s="9" customFormat="1" ht="409.6" thickBot="1">
      <c r="A197" s="114" t="s">
        <v>441</v>
      </c>
      <c r="B197" s="115" t="s">
        <v>600</v>
      </c>
      <c r="C197" s="737" t="s">
        <v>5096</v>
      </c>
      <c r="D197" s="763" t="s">
        <v>5169</v>
      </c>
      <c r="E197" s="763" t="s">
        <v>5256</v>
      </c>
      <c r="F197" s="764" t="s">
        <v>446</v>
      </c>
      <c r="G197" s="764" t="s">
        <v>565</v>
      </c>
      <c r="H197" s="764" t="s">
        <v>989</v>
      </c>
      <c r="I197" s="737" t="s">
        <v>567</v>
      </c>
      <c r="J197" s="737" t="s">
        <v>5053</v>
      </c>
      <c r="K197" s="737" t="s">
        <v>5054</v>
      </c>
      <c r="L197" s="737" t="s">
        <v>5055</v>
      </c>
      <c r="M197" s="737">
        <v>31821596</v>
      </c>
      <c r="N197" s="765"/>
      <c r="O197" s="737">
        <v>2024</v>
      </c>
      <c r="P197" s="737">
        <v>2024</v>
      </c>
      <c r="Q197" s="766">
        <v>710</v>
      </c>
      <c r="R197" s="737"/>
      <c r="S197" s="116" t="s">
        <v>5092</v>
      </c>
      <c r="T197" s="8" t="s">
        <v>12</v>
      </c>
      <c r="U197" s="8"/>
    </row>
    <row r="198" spans="1:21" s="9" customFormat="1" ht="409.6" thickBot="1">
      <c r="A198" s="114" t="s">
        <v>441</v>
      </c>
      <c r="B198" s="115" t="s">
        <v>600</v>
      </c>
      <c r="C198" s="737" t="s">
        <v>5096</v>
      </c>
      <c r="D198" s="763" t="s">
        <v>5167</v>
      </c>
      <c r="E198" s="763" t="s">
        <v>5257</v>
      </c>
      <c r="F198" s="764" t="s">
        <v>446</v>
      </c>
      <c r="G198" s="764" t="s">
        <v>565</v>
      </c>
      <c r="H198" s="764" t="s">
        <v>989</v>
      </c>
      <c r="I198" s="737" t="s">
        <v>567</v>
      </c>
      <c r="J198" s="737" t="s">
        <v>5053</v>
      </c>
      <c r="K198" s="737" t="s">
        <v>5054</v>
      </c>
      <c r="L198" s="737" t="s">
        <v>5055</v>
      </c>
      <c r="M198" s="737">
        <v>31821596</v>
      </c>
      <c r="N198" s="765"/>
      <c r="O198" s="737">
        <v>2024</v>
      </c>
      <c r="P198" s="737">
        <v>2024</v>
      </c>
      <c r="Q198" s="766">
        <v>710</v>
      </c>
      <c r="R198" s="737"/>
      <c r="S198" s="116" t="s">
        <v>5092</v>
      </c>
      <c r="T198" s="8" t="s">
        <v>12</v>
      </c>
      <c r="U198" s="8"/>
    </row>
    <row r="199" spans="1:21" s="9" customFormat="1" ht="409.6" thickBot="1">
      <c r="A199" s="114" t="s">
        <v>441</v>
      </c>
      <c r="B199" s="115" t="s">
        <v>600</v>
      </c>
      <c r="C199" s="737" t="s">
        <v>5089</v>
      </c>
      <c r="D199" s="763" t="s">
        <v>5258</v>
      </c>
      <c r="E199" s="763" t="s">
        <v>5259</v>
      </c>
      <c r="F199" s="764" t="s">
        <v>446</v>
      </c>
      <c r="G199" s="764" t="s">
        <v>565</v>
      </c>
      <c r="H199" s="764" t="s">
        <v>657</v>
      </c>
      <c r="I199" s="737" t="s">
        <v>567</v>
      </c>
      <c r="J199" s="737" t="s">
        <v>5053</v>
      </c>
      <c r="K199" s="737" t="s">
        <v>5054</v>
      </c>
      <c r="L199" s="737" t="s">
        <v>5055</v>
      </c>
      <c r="M199" s="737">
        <v>31821596</v>
      </c>
      <c r="N199" s="765"/>
      <c r="O199" s="737">
        <v>2024</v>
      </c>
      <c r="P199" s="737">
        <v>2024</v>
      </c>
      <c r="Q199" s="766">
        <v>710</v>
      </c>
      <c r="R199" s="737"/>
      <c r="S199" s="116" t="s">
        <v>5107</v>
      </c>
      <c r="T199" s="8" t="s">
        <v>12</v>
      </c>
      <c r="U199" s="8"/>
    </row>
    <row r="200" spans="1:21" s="9" customFormat="1" ht="409.6" thickBot="1">
      <c r="A200" s="114" t="s">
        <v>441</v>
      </c>
      <c r="B200" s="115" t="s">
        <v>600</v>
      </c>
      <c r="C200" s="737" t="s">
        <v>5096</v>
      </c>
      <c r="D200" s="763" t="s">
        <v>5260</v>
      </c>
      <c r="E200" s="763" t="s">
        <v>5261</v>
      </c>
      <c r="F200" s="764" t="s">
        <v>446</v>
      </c>
      <c r="G200" s="764" t="s">
        <v>565</v>
      </c>
      <c r="H200" s="764" t="s">
        <v>989</v>
      </c>
      <c r="I200" s="737" t="s">
        <v>567</v>
      </c>
      <c r="J200" s="737" t="s">
        <v>5053</v>
      </c>
      <c r="K200" s="737" t="s">
        <v>5054</v>
      </c>
      <c r="L200" s="737" t="s">
        <v>5055</v>
      </c>
      <c r="M200" s="737">
        <v>31821596</v>
      </c>
      <c r="N200" s="765"/>
      <c r="O200" s="737">
        <v>2024</v>
      </c>
      <c r="P200" s="737">
        <v>2024</v>
      </c>
      <c r="Q200" s="766">
        <v>1420</v>
      </c>
      <c r="R200" s="737"/>
      <c r="S200" s="116" t="s">
        <v>5092</v>
      </c>
      <c r="T200" s="8" t="s">
        <v>12</v>
      </c>
      <c r="U200" s="8"/>
    </row>
    <row r="201" spans="1:21" s="9" customFormat="1" ht="409.6" thickBot="1">
      <c r="A201" s="114" t="s">
        <v>441</v>
      </c>
      <c r="B201" s="115" t="s">
        <v>600</v>
      </c>
      <c r="C201" s="737" t="s">
        <v>5096</v>
      </c>
      <c r="D201" s="763" t="s">
        <v>5262</v>
      </c>
      <c r="E201" s="763" t="s">
        <v>5263</v>
      </c>
      <c r="F201" s="764" t="s">
        <v>446</v>
      </c>
      <c r="G201" s="764" t="s">
        <v>565</v>
      </c>
      <c r="H201" s="764" t="s">
        <v>989</v>
      </c>
      <c r="I201" s="737" t="s">
        <v>567</v>
      </c>
      <c r="J201" s="737" t="s">
        <v>5053</v>
      </c>
      <c r="K201" s="737" t="s">
        <v>5054</v>
      </c>
      <c r="L201" s="737" t="s">
        <v>5055</v>
      </c>
      <c r="M201" s="737">
        <v>31821596</v>
      </c>
      <c r="N201" s="765"/>
      <c r="O201" s="737">
        <v>2024</v>
      </c>
      <c r="P201" s="737">
        <v>2024</v>
      </c>
      <c r="Q201" s="766">
        <v>1065</v>
      </c>
      <c r="R201" s="737"/>
      <c r="S201" s="116" t="s">
        <v>5092</v>
      </c>
      <c r="T201" s="8" t="s">
        <v>12</v>
      </c>
      <c r="U201" s="8"/>
    </row>
    <row r="202" spans="1:21" s="9" customFormat="1" ht="409.6" thickBot="1">
      <c r="A202" s="114" t="s">
        <v>441</v>
      </c>
      <c r="B202" s="115" t="s">
        <v>600</v>
      </c>
      <c r="C202" s="737" t="s">
        <v>5057</v>
      </c>
      <c r="D202" s="763" t="s">
        <v>5264</v>
      </c>
      <c r="E202" s="763" t="s">
        <v>5265</v>
      </c>
      <c r="F202" s="764" t="s">
        <v>446</v>
      </c>
      <c r="G202" s="764" t="s">
        <v>565</v>
      </c>
      <c r="H202" s="764" t="s">
        <v>603</v>
      </c>
      <c r="I202" s="737" t="s">
        <v>567</v>
      </c>
      <c r="J202" s="737" t="s">
        <v>5053</v>
      </c>
      <c r="K202" s="737" t="s">
        <v>5054</v>
      </c>
      <c r="L202" s="737" t="s">
        <v>5055</v>
      </c>
      <c r="M202" s="737">
        <v>31821596</v>
      </c>
      <c r="N202" s="765"/>
      <c r="O202" s="737">
        <v>2024</v>
      </c>
      <c r="P202" s="737">
        <v>2024</v>
      </c>
      <c r="Q202" s="766">
        <v>710</v>
      </c>
      <c r="R202" s="737"/>
      <c r="S202" s="116" t="s">
        <v>5060</v>
      </c>
      <c r="T202" s="8" t="s">
        <v>12</v>
      </c>
      <c r="U202" s="8"/>
    </row>
    <row r="203" spans="1:21" s="9" customFormat="1" ht="409.6" thickBot="1">
      <c r="A203" s="114" t="s">
        <v>441</v>
      </c>
      <c r="B203" s="115" t="s">
        <v>600</v>
      </c>
      <c r="C203" s="737" t="s">
        <v>5057</v>
      </c>
      <c r="D203" s="737" t="s">
        <v>5266</v>
      </c>
      <c r="E203" s="763" t="s">
        <v>5265</v>
      </c>
      <c r="F203" s="764" t="s">
        <v>446</v>
      </c>
      <c r="G203" s="764" t="s">
        <v>565</v>
      </c>
      <c r="H203" s="764" t="s">
        <v>603</v>
      </c>
      <c r="I203" s="737" t="s">
        <v>567</v>
      </c>
      <c r="J203" s="737" t="s">
        <v>5053</v>
      </c>
      <c r="K203" s="737" t="s">
        <v>5054</v>
      </c>
      <c r="L203" s="737" t="s">
        <v>5055</v>
      </c>
      <c r="M203" s="737">
        <v>31821596</v>
      </c>
      <c r="N203" s="765"/>
      <c r="O203" s="737">
        <v>2024</v>
      </c>
      <c r="P203" s="737">
        <v>2024</v>
      </c>
      <c r="Q203" s="766">
        <v>710</v>
      </c>
      <c r="R203" s="737"/>
      <c r="S203" s="116" t="s">
        <v>5060</v>
      </c>
      <c r="T203" s="8" t="s">
        <v>12</v>
      </c>
      <c r="U203" s="8"/>
    </row>
    <row r="204" spans="1:21" s="9" customFormat="1" ht="409.6" thickBot="1">
      <c r="A204" s="114" t="s">
        <v>441</v>
      </c>
      <c r="B204" s="115" t="s">
        <v>600</v>
      </c>
      <c r="C204" s="737" t="s">
        <v>5057</v>
      </c>
      <c r="D204" s="763" t="s">
        <v>5267</v>
      </c>
      <c r="E204" s="763" t="s">
        <v>5268</v>
      </c>
      <c r="F204" s="764" t="s">
        <v>446</v>
      </c>
      <c r="G204" s="764" t="s">
        <v>565</v>
      </c>
      <c r="H204" s="764" t="s">
        <v>603</v>
      </c>
      <c r="I204" s="737" t="s">
        <v>567</v>
      </c>
      <c r="J204" s="737" t="s">
        <v>5053</v>
      </c>
      <c r="K204" s="737" t="s">
        <v>5054</v>
      </c>
      <c r="L204" s="737" t="s">
        <v>5055</v>
      </c>
      <c r="M204" s="737">
        <v>31821596</v>
      </c>
      <c r="N204" s="765"/>
      <c r="O204" s="737">
        <v>2024</v>
      </c>
      <c r="P204" s="737">
        <v>2024</v>
      </c>
      <c r="Q204" s="766">
        <v>710</v>
      </c>
      <c r="R204" s="737"/>
      <c r="S204" s="116" t="s">
        <v>5060</v>
      </c>
      <c r="T204" s="8" t="s">
        <v>12</v>
      </c>
      <c r="U204" s="8"/>
    </row>
    <row r="205" spans="1:21" s="9" customFormat="1" ht="26.5" thickBot="1">
      <c r="A205" s="114" t="s">
        <v>441</v>
      </c>
      <c r="B205" s="115" t="s">
        <v>691</v>
      </c>
      <c r="C205" s="768" t="s">
        <v>5269</v>
      </c>
      <c r="D205" s="768" t="s">
        <v>5270</v>
      </c>
      <c r="E205" s="768" t="s">
        <v>5271</v>
      </c>
      <c r="F205" s="139" t="s">
        <v>446</v>
      </c>
      <c r="G205" s="139" t="s">
        <v>717</v>
      </c>
      <c r="H205" s="139" t="s">
        <v>717</v>
      </c>
      <c r="I205" s="118" t="s">
        <v>695</v>
      </c>
      <c r="J205" s="769" t="s">
        <v>1610</v>
      </c>
      <c r="K205" s="161" t="s">
        <v>489</v>
      </c>
      <c r="L205" s="161" t="s">
        <v>489</v>
      </c>
      <c r="M205" s="161"/>
      <c r="N205" s="770" t="s">
        <v>5272</v>
      </c>
      <c r="O205" s="161">
        <v>2021</v>
      </c>
      <c r="P205" s="161">
        <v>2024</v>
      </c>
      <c r="Q205" s="771">
        <v>19099</v>
      </c>
      <c r="R205" s="161"/>
      <c r="S205" s="116" t="s">
        <v>5273</v>
      </c>
      <c r="T205" s="8" t="s">
        <v>12</v>
      </c>
      <c r="U205" s="8"/>
    </row>
    <row r="206" spans="1:21" s="9" customFormat="1" ht="409.6" thickBot="1">
      <c r="A206" s="114" t="s">
        <v>441</v>
      </c>
      <c r="B206" s="115" t="s">
        <v>691</v>
      </c>
      <c r="C206" s="159" t="s">
        <v>5274</v>
      </c>
      <c r="D206" s="116" t="s">
        <v>5275</v>
      </c>
      <c r="E206" s="768" t="s">
        <v>5276</v>
      </c>
      <c r="F206" s="139" t="s">
        <v>446</v>
      </c>
      <c r="G206" s="139" t="s">
        <v>536</v>
      </c>
      <c r="H206" s="139" t="s">
        <v>5277</v>
      </c>
      <c r="I206" s="118" t="s">
        <v>124</v>
      </c>
      <c r="J206" s="769" t="s">
        <v>3147</v>
      </c>
      <c r="K206" s="161" t="s">
        <v>1076</v>
      </c>
      <c r="L206" s="161" t="s">
        <v>5278</v>
      </c>
      <c r="M206" s="161"/>
      <c r="N206" s="770">
        <v>45251</v>
      </c>
      <c r="O206" s="161">
        <v>2023</v>
      </c>
      <c r="P206" s="161">
        <v>2026</v>
      </c>
      <c r="Q206" s="771">
        <v>0</v>
      </c>
      <c r="R206" s="161"/>
      <c r="S206" s="116" t="s">
        <v>5279</v>
      </c>
      <c r="T206" s="8" t="s">
        <v>2198</v>
      </c>
      <c r="U206" s="8" t="s">
        <v>2330</v>
      </c>
    </row>
    <row r="207" spans="1:21" s="9" customFormat="1" ht="156.5" thickBot="1">
      <c r="A207" s="114" t="s">
        <v>441</v>
      </c>
      <c r="B207" s="115" t="s">
        <v>691</v>
      </c>
      <c r="C207" s="768" t="s">
        <v>5280</v>
      </c>
      <c r="D207" s="116" t="s">
        <v>5281</v>
      </c>
      <c r="E207" s="768" t="s">
        <v>5282</v>
      </c>
      <c r="F207" s="139" t="s">
        <v>446</v>
      </c>
      <c r="G207" s="139" t="s">
        <v>717</v>
      </c>
      <c r="H207" s="139" t="s">
        <v>717</v>
      </c>
      <c r="I207" s="118" t="s">
        <v>124</v>
      </c>
      <c r="J207" s="769" t="s">
        <v>3147</v>
      </c>
      <c r="K207" s="161" t="s">
        <v>1076</v>
      </c>
      <c r="L207" s="161" t="s">
        <v>5278</v>
      </c>
      <c r="M207" s="161"/>
      <c r="N207" s="770">
        <v>44041</v>
      </c>
      <c r="O207" s="161">
        <v>2019</v>
      </c>
      <c r="P207" s="161">
        <v>2024</v>
      </c>
      <c r="Q207" s="771">
        <v>7100</v>
      </c>
      <c r="R207" s="161"/>
      <c r="S207" s="116" t="s">
        <v>5283</v>
      </c>
      <c r="T207" s="8" t="s">
        <v>12</v>
      </c>
      <c r="U207" s="8"/>
    </row>
    <row r="208" spans="1:21" s="9" customFormat="1" ht="409.6" thickBot="1">
      <c r="A208" s="114" t="s">
        <v>441</v>
      </c>
      <c r="B208" s="115" t="s">
        <v>691</v>
      </c>
      <c r="C208" s="768" t="s">
        <v>5284</v>
      </c>
      <c r="D208" s="768" t="s">
        <v>5285</v>
      </c>
      <c r="E208" s="116" t="s">
        <v>5286</v>
      </c>
      <c r="F208" s="139" t="s">
        <v>446</v>
      </c>
      <c r="G208" s="139" t="s">
        <v>717</v>
      </c>
      <c r="H208" s="139" t="s">
        <v>717</v>
      </c>
      <c r="I208" s="118" t="s">
        <v>124</v>
      </c>
      <c r="J208" s="772" t="s">
        <v>5287</v>
      </c>
      <c r="K208" s="161" t="s">
        <v>5104</v>
      </c>
      <c r="L208" s="161" t="s">
        <v>2439</v>
      </c>
      <c r="M208" s="161"/>
      <c r="N208" s="770"/>
      <c r="O208" s="161" t="s">
        <v>5288</v>
      </c>
      <c r="P208" s="161" t="s">
        <v>5289</v>
      </c>
      <c r="Q208" s="771">
        <v>0</v>
      </c>
      <c r="R208" s="161"/>
      <c r="S208" s="116" t="s">
        <v>5290</v>
      </c>
      <c r="T208" s="8" t="s">
        <v>2198</v>
      </c>
      <c r="U208" s="8" t="s">
        <v>2330</v>
      </c>
    </row>
    <row r="209" spans="1:21" s="9" customFormat="1" ht="364.5" thickBot="1">
      <c r="A209" s="114" t="s">
        <v>441</v>
      </c>
      <c r="B209" s="115" t="s">
        <v>691</v>
      </c>
      <c r="C209" s="768" t="s">
        <v>5291</v>
      </c>
      <c r="D209" s="768" t="s">
        <v>5292</v>
      </c>
      <c r="E209" s="116" t="s">
        <v>5293</v>
      </c>
      <c r="F209" s="139" t="s">
        <v>446</v>
      </c>
      <c r="G209" s="139" t="s">
        <v>717</v>
      </c>
      <c r="H209" s="139" t="s">
        <v>717</v>
      </c>
      <c r="I209" s="118" t="s">
        <v>695</v>
      </c>
      <c r="J209" s="769" t="s">
        <v>5287</v>
      </c>
      <c r="K209" s="161" t="s">
        <v>5104</v>
      </c>
      <c r="L209" s="161" t="s">
        <v>2439</v>
      </c>
      <c r="M209" s="161"/>
      <c r="N209" s="770"/>
      <c r="O209" s="161" t="s">
        <v>5288</v>
      </c>
      <c r="P209" s="161" t="s">
        <v>5289</v>
      </c>
      <c r="Q209" s="771">
        <v>0</v>
      </c>
      <c r="R209" s="161"/>
      <c r="S209" s="116" t="s">
        <v>5294</v>
      </c>
      <c r="T209" s="8" t="s">
        <v>2198</v>
      </c>
      <c r="U209" s="8" t="s">
        <v>2330</v>
      </c>
    </row>
    <row r="210" spans="1:21" s="9" customFormat="1" ht="65.5" thickBot="1">
      <c r="A210" s="114" t="s">
        <v>441</v>
      </c>
      <c r="B210" s="115" t="s">
        <v>42</v>
      </c>
      <c r="C210" s="116" t="s">
        <v>5295</v>
      </c>
      <c r="D210" s="116" t="s">
        <v>5296</v>
      </c>
      <c r="E210" s="116" t="s">
        <v>5297</v>
      </c>
      <c r="F210" s="139" t="s">
        <v>42</v>
      </c>
      <c r="G210" s="139" t="s">
        <v>42</v>
      </c>
      <c r="H210" s="139" t="s">
        <v>42</v>
      </c>
      <c r="I210" s="118" t="s">
        <v>42</v>
      </c>
      <c r="J210" s="116"/>
      <c r="K210" s="116"/>
      <c r="L210" s="116" t="s">
        <v>5298</v>
      </c>
      <c r="M210" s="773">
        <v>30778867</v>
      </c>
      <c r="N210" s="121">
        <v>45470</v>
      </c>
      <c r="O210" s="121">
        <v>45444</v>
      </c>
      <c r="P210" s="121">
        <v>46234</v>
      </c>
      <c r="Q210" s="122">
        <v>111500</v>
      </c>
      <c r="R210" s="106" t="s">
        <v>5299</v>
      </c>
      <c r="S210" s="52"/>
      <c r="T210" s="8" t="s">
        <v>12</v>
      </c>
      <c r="U210" s="8"/>
    </row>
    <row r="211" spans="1:21" s="9" customFormat="1" ht="65.5" thickBot="1">
      <c r="A211" s="114" t="s">
        <v>441</v>
      </c>
      <c r="B211" s="115" t="s">
        <v>42</v>
      </c>
      <c r="C211" s="116" t="s">
        <v>5295</v>
      </c>
      <c r="D211" s="116" t="s">
        <v>5296</v>
      </c>
      <c r="E211" s="116" t="s">
        <v>5300</v>
      </c>
      <c r="F211" s="139" t="s">
        <v>42</v>
      </c>
      <c r="G211" s="139" t="s">
        <v>42</v>
      </c>
      <c r="H211" s="139" t="s">
        <v>42</v>
      </c>
      <c r="I211" s="118" t="s">
        <v>42</v>
      </c>
      <c r="J211" s="116"/>
      <c r="K211" s="116"/>
      <c r="L211" s="116" t="s">
        <v>5298</v>
      </c>
      <c r="M211" s="773">
        <v>30778867</v>
      </c>
      <c r="N211" s="121">
        <v>45504</v>
      </c>
      <c r="O211" s="121">
        <v>45505</v>
      </c>
      <c r="P211" s="121">
        <v>46599</v>
      </c>
      <c r="Q211" s="122">
        <v>634261</v>
      </c>
      <c r="R211" s="106" t="s">
        <v>5299</v>
      </c>
      <c r="S211" s="52"/>
      <c r="T211" s="8" t="s">
        <v>12</v>
      </c>
      <c r="U211" s="8"/>
    </row>
    <row r="212" spans="1:21" s="9" customFormat="1" ht="29.5" thickBot="1">
      <c r="A212" s="114" t="s">
        <v>441</v>
      </c>
      <c r="B212" s="115" t="s">
        <v>442</v>
      </c>
      <c r="C212" s="116" t="s">
        <v>5301</v>
      </c>
      <c r="D212" s="774" t="s">
        <v>5302</v>
      </c>
      <c r="E212" s="116" t="s">
        <v>5303</v>
      </c>
      <c r="F212" s="117" t="s">
        <v>446</v>
      </c>
      <c r="G212" s="117" t="s">
        <v>457</v>
      </c>
      <c r="H212" s="117" t="s">
        <v>476</v>
      </c>
      <c r="I212" s="118" t="s">
        <v>459</v>
      </c>
      <c r="J212" s="116" t="s">
        <v>2327</v>
      </c>
      <c r="K212" s="116"/>
      <c r="L212" s="116" t="s">
        <v>5304</v>
      </c>
      <c r="M212" s="116" t="s">
        <v>5305</v>
      </c>
      <c r="N212" s="121">
        <v>45396</v>
      </c>
      <c r="O212" s="116">
        <v>2024</v>
      </c>
      <c r="P212" s="116">
        <v>2024</v>
      </c>
      <c r="Q212" s="168">
        <v>1250</v>
      </c>
      <c r="R212" s="4"/>
      <c r="S212" s="7"/>
      <c r="T212" s="8" t="s">
        <v>12</v>
      </c>
      <c r="U212" s="8" t="s">
        <v>2278</v>
      </c>
    </row>
    <row r="213" spans="1:21" s="9" customFormat="1" ht="47" thickBot="1">
      <c r="A213" s="114" t="s">
        <v>441</v>
      </c>
      <c r="B213" s="115" t="s">
        <v>553</v>
      </c>
      <c r="C213" s="116" t="s">
        <v>5306</v>
      </c>
      <c r="D213" s="774" t="s">
        <v>5307</v>
      </c>
      <c r="E213" s="116" t="s">
        <v>5308</v>
      </c>
      <c r="F213" s="139" t="s">
        <v>446</v>
      </c>
      <c r="G213" s="139" t="s">
        <v>565</v>
      </c>
      <c r="H213" s="139" t="s">
        <v>3119</v>
      </c>
      <c r="I213" s="118" t="s">
        <v>567</v>
      </c>
      <c r="J213" s="116"/>
      <c r="K213" s="116"/>
      <c r="L213" s="116" t="s">
        <v>5309</v>
      </c>
      <c r="M213" s="116" t="s">
        <v>5310</v>
      </c>
      <c r="N213" s="121"/>
      <c r="O213" s="116">
        <v>2024</v>
      </c>
      <c r="P213" s="116">
        <v>2024</v>
      </c>
      <c r="Q213" s="168">
        <v>150</v>
      </c>
      <c r="R213" s="116"/>
      <c r="S213" s="737" t="s">
        <v>5311</v>
      </c>
      <c r="T213" s="8" t="s">
        <v>12</v>
      </c>
      <c r="U213" s="8" t="s">
        <v>2278</v>
      </c>
    </row>
    <row r="214" spans="1:21" s="9" customFormat="1" ht="130.5" thickBot="1">
      <c r="A214" s="775" t="s">
        <v>441</v>
      </c>
      <c r="B214" s="776" t="s">
        <v>691</v>
      </c>
      <c r="C214" s="777" t="s">
        <v>5312</v>
      </c>
      <c r="D214" s="777" t="s">
        <v>5313</v>
      </c>
      <c r="E214" s="140" t="s">
        <v>5314</v>
      </c>
      <c r="F214" s="778" t="s">
        <v>446</v>
      </c>
      <c r="G214" s="778" t="s">
        <v>536</v>
      </c>
      <c r="H214" s="778" t="s">
        <v>42</v>
      </c>
      <c r="I214" s="118" t="s">
        <v>695</v>
      </c>
      <c r="J214" s="779" t="s">
        <v>2812</v>
      </c>
      <c r="K214" s="779" t="s">
        <v>2812</v>
      </c>
      <c r="L214" s="161" t="s">
        <v>5315</v>
      </c>
      <c r="M214" s="780" t="s">
        <v>5316</v>
      </c>
      <c r="N214" s="770">
        <v>45341</v>
      </c>
      <c r="O214" s="161">
        <v>2024</v>
      </c>
      <c r="P214" s="161">
        <v>2024</v>
      </c>
      <c r="Q214" s="781">
        <v>23027.52</v>
      </c>
      <c r="R214" s="116"/>
      <c r="S214" s="116" t="s">
        <v>5317</v>
      </c>
      <c r="T214" s="8" t="s">
        <v>12</v>
      </c>
      <c r="U214" s="8" t="s">
        <v>2278</v>
      </c>
    </row>
    <row r="215" spans="1:21" s="9" customFormat="1" ht="26.5" thickBot="1">
      <c r="A215" s="775" t="s">
        <v>441</v>
      </c>
      <c r="B215" s="776" t="s">
        <v>691</v>
      </c>
      <c r="C215" s="116" t="s">
        <v>5318</v>
      </c>
      <c r="D215" s="116" t="s">
        <v>5319</v>
      </c>
      <c r="E215" s="140" t="s">
        <v>5320</v>
      </c>
      <c r="F215" s="778" t="s">
        <v>446</v>
      </c>
      <c r="G215" s="778" t="s">
        <v>536</v>
      </c>
      <c r="H215" s="778" t="s">
        <v>42</v>
      </c>
      <c r="I215" s="118" t="s">
        <v>695</v>
      </c>
      <c r="J215" s="140" t="s">
        <v>2812</v>
      </c>
      <c r="K215" s="140" t="s">
        <v>2812</v>
      </c>
      <c r="L215" s="161" t="s">
        <v>5321</v>
      </c>
      <c r="M215" s="782" t="s">
        <v>3701</v>
      </c>
      <c r="N215" s="770">
        <v>45382</v>
      </c>
      <c r="O215" s="161">
        <v>2023</v>
      </c>
      <c r="P215" s="161">
        <v>2025</v>
      </c>
      <c r="Q215" s="781">
        <v>3600</v>
      </c>
      <c r="R215" s="116"/>
      <c r="S215" s="116" t="s">
        <v>5322</v>
      </c>
      <c r="T215" s="8" t="s">
        <v>12</v>
      </c>
      <c r="U215" s="8" t="s">
        <v>2278</v>
      </c>
    </row>
    <row r="216" spans="1:21" s="9" customFormat="1" ht="143.5" thickBot="1">
      <c r="A216" s="775" t="s">
        <v>441</v>
      </c>
      <c r="B216" s="776" t="s">
        <v>691</v>
      </c>
      <c r="C216" s="777" t="s">
        <v>5312</v>
      </c>
      <c r="D216" s="783" t="s">
        <v>5313</v>
      </c>
      <c r="E216" s="140" t="s">
        <v>5314</v>
      </c>
      <c r="F216" s="778" t="s">
        <v>446</v>
      </c>
      <c r="G216" s="778" t="s">
        <v>536</v>
      </c>
      <c r="H216" s="778" t="s">
        <v>42</v>
      </c>
      <c r="I216" s="118" t="s">
        <v>695</v>
      </c>
      <c r="J216" s="782" t="s">
        <v>2812</v>
      </c>
      <c r="K216" s="782" t="s">
        <v>2812</v>
      </c>
      <c r="L216" s="161" t="s">
        <v>5315</v>
      </c>
      <c r="M216" s="782" t="s">
        <v>5316</v>
      </c>
      <c r="N216" s="770">
        <v>45377</v>
      </c>
      <c r="O216" s="161">
        <v>2024</v>
      </c>
      <c r="P216" s="161">
        <v>2024</v>
      </c>
      <c r="Q216" s="781">
        <v>19186.939999999999</v>
      </c>
      <c r="R216" s="116"/>
      <c r="S216" s="116" t="s">
        <v>5323</v>
      </c>
      <c r="T216" s="8" t="s">
        <v>12</v>
      </c>
      <c r="U216" s="8" t="s">
        <v>2278</v>
      </c>
    </row>
    <row r="217" spans="1:21" s="9" customFormat="1" ht="26.5" thickBot="1">
      <c r="A217" s="775" t="s">
        <v>441</v>
      </c>
      <c r="B217" s="776" t="s">
        <v>691</v>
      </c>
      <c r="C217" s="116" t="s">
        <v>5318</v>
      </c>
      <c r="D217" s="116" t="s">
        <v>5324</v>
      </c>
      <c r="E217" s="140" t="s">
        <v>5320</v>
      </c>
      <c r="F217" s="778" t="s">
        <v>446</v>
      </c>
      <c r="G217" s="778" t="s">
        <v>536</v>
      </c>
      <c r="H217" s="778" t="s">
        <v>42</v>
      </c>
      <c r="I217" s="118" t="s">
        <v>695</v>
      </c>
      <c r="J217" s="116"/>
      <c r="K217" s="140" t="s">
        <v>2812</v>
      </c>
      <c r="L217" s="161" t="s">
        <v>5321</v>
      </c>
      <c r="M217" s="782" t="s">
        <v>3701</v>
      </c>
      <c r="N217" s="784">
        <v>45473</v>
      </c>
      <c r="O217" s="161">
        <v>2023</v>
      </c>
      <c r="P217" s="161">
        <v>2025</v>
      </c>
      <c r="Q217" s="781">
        <v>3600</v>
      </c>
      <c r="R217" s="116"/>
      <c r="S217" s="116" t="s">
        <v>5318</v>
      </c>
      <c r="T217" s="8" t="s">
        <v>12</v>
      </c>
      <c r="U217" s="8" t="s">
        <v>2278</v>
      </c>
    </row>
    <row r="218" spans="1:21" s="9" customFormat="1" ht="26.5" thickBot="1">
      <c r="A218" s="775" t="s">
        <v>441</v>
      </c>
      <c r="B218" s="776" t="s">
        <v>691</v>
      </c>
      <c r="C218" s="161" t="s">
        <v>5318</v>
      </c>
      <c r="D218" s="161" t="s">
        <v>5319</v>
      </c>
      <c r="E218" s="161" t="s">
        <v>5325</v>
      </c>
      <c r="F218" s="778" t="s">
        <v>446</v>
      </c>
      <c r="G218" s="778" t="s">
        <v>536</v>
      </c>
      <c r="H218" s="778" t="s">
        <v>42</v>
      </c>
      <c r="I218" s="118" t="s">
        <v>695</v>
      </c>
      <c r="J218" s="116"/>
      <c r="K218" s="782" t="s">
        <v>2812</v>
      </c>
      <c r="L218" s="161" t="s">
        <v>5321</v>
      </c>
      <c r="M218" s="782" t="s">
        <v>3701</v>
      </c>
      <c r="N218" s="784">
        <v>45565</v>
      </c>
      <c r="O218" s="161">
        <v>2023</v>
      </c>
      <c r="P218" s="161">
        <v>2025</v>
      </c>
      <c r="Q218" s="785">
        <v>3600</v>
      </c>
      <c r="R218" s="116"/>
      <c r="S218" s="161" t="s">
        <v>5318</v>
      </c>
      <c r="T218" s="8" t="s">
        <v>12</v>
      </c>
      <c r="U218" s="8" t="s">
        <v>2278</v>
      </c>
    </row>
    <row r="219" spans="1:21" s="9" customFormat="1" ht="26.5" thickBot="1">
      <c r="A219" s="775" t="s">
        <v>441</v>
      </c>
      <c r="B219" s="776" t="s">
        <v>691</v>
      </c>
      <c r="C219" s="161" t="s">
        <v>5326</v>
      </c>
      <c r="D219" s="161" t="s">
        <v>5327</v>
      </c>
      <c r="E219" s="161" t="s">
        <v>5328</v>
      </c>
      <c r="F219" s="778" t="s">
        <v>446</v>
      </c>
      <c r="G219" s="778" t="s">
        <v>536</v>
      </c>
      <c r="H219" s="778" t="s">
        <v>42</v>
      </c>
      <c r="I219" s="118" t="s">
        <v>695</v>
      </c>
      <c r="J219" s="116"/>
      <c r="K219" s="782" t="s">
        <v>2812</v>
      </c>
      <c r="L219" s="161" t="s">
        <v>5329</v>
      </c>
      <c r="M219" s="161" t="s">
        <v>5330</v>
      </c>
      <c r="N219" s="784">
        <v>45574</v>
      </c>
      <c r="O219" s="161">
        <v>2024</v>
      </c>
      <c r="P219" s="161">
        <v>2024</v>
      </c>
      <c r="Q219" s="785">
        <v>660</v>
      </c>
      <c r="R219" s="116"/>
      <c r="S219" s="116" t="s">
        <v>5331</v>
      </c>
      <c r="T219" s="8" t="s">
        <v>12</v>
      </c>
      <c r="U219" s="8" t="s">
        <v>2278</v>
      </c>
    </row>
    <row r="220" spans="1:21" s="9" customFormat="1" ht="143.5" thickBot="1">
      <c r="A220" s="775" t="s">
        <v>441</v>
      </c>
      <c r="B220" s="776" t="s">
        <v>691</v>
      </c>
      <c r="C220" s="777" t="s">
        <v>5312</v>
      </c>
      <c r="D220" s="161" t="s">
        <v>5332</v>
      </c>
      <c r="E220" s="161" t="s">
        <v>5314</v>
      </c>
      <c r="F220" s="778" t="s">
        <v>446</v>
      </c>
      <c r="G220" s="778" t="s">
        <v>536</v>
      </c>
      <c r="H220" s="778" t="s">
        <v>42</v>
      </c>
      <c r="I220" s="118" t="s">
        <v>695</v>
      </c>
      <c r="J220" s="116"/>
      <c r="K220" s="782" t="s">
        <v>2812</v>
      </c>
      <c r="L220" s="161" t="s">
        <v>5315</v>
      </c>
      <c r="M220" s="161" t="s">
        <v>5316</v>
      </c>
      <c r="N220" s="784">
        <v>45582</v>
      </c>
      <c r="O220" s="161">
        <v>2024</v>
      </c>
      <c r="P220" s="161">
        <v>2024</v>
      </c>
      <c r="Q220" s="785">
        <v>19532.77</v>
      </c>
      <c r="R220" s="116"/>
      <c r="S220" s="116" t="s">
        <v>5323</v>
      </c>
      <c r="T220" s="8" t="s">
        <v>12</v>
      </c>
      <c r="U220" s="8" t="s">
        <v>2278</v>
      </c>
    </row>
    <row r="221" spans="1:21" s="9" customFormat="1" ht="143.5" thickBot="1">
      <c r="A221" s="775" t="s">
        <v>441</v>
      </c>
      <c r="B221" s="776" t="s">
        <v>691</v>
      </c>
      <c r="C221" s="786" t="s">
        <v>5333</v>
      </c>
      <c r="D221" s="161" t="s">
        <v>5332</v>
      </c>
      <c r="E221" s="161" t="s">
        <v>5314</v>
      </c>
      <c r="F221" s="778" t="s">
        <v>446</v>
      </c>
      <c r="G221" s="778" t="s">
        <v>536</v>
      </c>
      <c r="H221" s="778" t="s">
        <v>42</v>
      </c>
      <c r="I221" s="118" t="s">
        <v>695</v>
      </c>
      <c r="J221" s="116"/>
      <c r="K221" s="782" t="s">
        <v>2812</v>
      </c>
      <c r="L221" s="161" t="s">
        <v>5315</v>
      </c>
      <c r="M221" s="161" t="s">
        <v>5316</v>
      </c>
      <c r="N221" s="784">
        <v>45631</v>
      </c>
      <c r="O221" s="161">
        <v>2024</v>
      </c>
      <c r="P221" s="161">
        <v>2024</v>
      </c>
      <c r="Q221" s="785">
        <v>1760.79</v>
      </c>
      <c r="R221" s="116"/>
      <c r="S221" s="116" t="s">
        <v>5323</v>
      </c>
      <c r="T221" s="8" t="s">
        <v>12</v>
      </c>
      <c r="U221" s="8" t="s">
        <v>2278</v>
      </c>
    </row>
    <row r="222" spans="1:21" s="9" customFormat="1" ht="26.5" thickBot="1">
      <c r="A222" s="775" t="s">
        <v>441</v>
      </c>
      <c r="B222" s="776" t="s">
        <v>691</v>
      </c>
      <c r="C222" s="161" t="s">
        <v>5318</v>
      </c>
      <c r="D222" s="116" t="s">
        <v>5319</v>
      </c>
      <c r="E222" s="161" t="s">
        <v>5325</v>
      </c>
      <c r="F222" s="778" t="s">
        <v>446</v>
      </c>
      <c r="G222" s="778" t="s">
        <v>536</v>
      </c>
      <c r="H222" s="778" t="s">
        <v>42</v>
      </c>
      <c r="I222" s="118" t="s">
        <v>695</v>
      </c>
      <c r="J222" s="116"/>
      <c r="K222" s="782" t="s">
        <v>2812</v>
      </c>
      <c r="L222" s="161" t="s">
        <v>5321</v>
      </c>
      <c r="M222" s="782" t="s">
        <v>3701</v>
      </c>
      <c r="N222" s="784">
        <v>45657</v>
      </c>
      <c r="O222" s="161">
        <v>2023</v>
      </c>
      <c r="P222" s="161">
        <v>2025</v>
      </c>
      <c r="Q222" s="785">
        <v>3600</v>
      </c>
      <c r="R222" s="116"/>
      <c r="S222" s="161" t="s">
        <v>5318</v>
      </c>
      <c r="T222" s="8" t="s">
        <v>12</v>
      </c>
      <c r="U222" s="8" t="s">
        <v>2278</v>
      </c>
    </row>
    <row r="223" spans="1:21" s="9" customFormat="1" ht="175.5" thickBot="1">
      <c r="A223" s="169" t="s">
        <v>840</v>
      </c>
      <c r="B223" s="4" t="s">
        <v>6413</v>
      </c>
      <c r="C223" s="4" t="s">
        <v>3251</v>
      </c>
      <c r="D223" s="4" t="s">
        <v>6414</v>
      </c>
      <c r="E223" s="4" t="s">
        <v>6415</v>
      </c>
      <c r="F223" s="31" t="s">
        <v>42</v>
      </c>
      <c r="G223" s="31" t="s">
        <v>42</v>
      </c>
      <c r="H223" s="31" t="s">
        <v>42</v>
      </c>
      <c r="I223" s="12" t="s">
        <v>42</v>
      </c>
      <c r="J223" s="55" t="s">
        <v>3175</v>
      </c>
      <c r="K223" s="4" t="s">
        <v>180</v>
      </c>
      <c r="L223" s="4" t="s">
        <v>6416</v>
      </c>
      <c r="M223" s="5" t="s">
        <v>6417</v>
      </c>
      <c r="N223" s="10">
        <v>44748</v>
      </c>
      <c r="O223" s="5">
        <v>2022</v>
      </c>
      <c r="P223" s="5">
        <v>2024</v>
      </c>
      <c r="Q223" s="6">
        <v>8300</v>
      </c>
      <c r="R223" s="4" t="s">
        <v>6418</v>
      </c>
      <c r="S223" s="52" t="s">
        <v>6419</v>
      </c>
      <c r="T223" s="8" t="s">
        <v>8</v>
      </c>
      <c r="U223" s="8"/>
    </row>
    <row r="224" spans="1:21" s="9" customFormat="1" ht="175.5" thickBot="1">
      <c r="A224" s="169" t="s">
        <v>840</v>
      </c>
      <c r="B224" s="4" t="s">
        <v>6413</v>
      </c>
      <c r="C224" s="4" t="s">
        <v>3251</v>
      </c>
      <c r="D224" s="4" t="s">
        <v>6414</v>
      </c>
      <c r="E224" s="4" t="s">
        <v>6420</v>
      </c>
      <c r="F224" s="31" t="s">
        <v>42</v>
      </c>
      <c r="G224" s="31" t="s">
        <v>42</v>
      </c>
      <c r="H224" s="31" t="s">
        <v>42</v>
      </c>
      <c r="I224" s="12" t="s">
        <v>42</v>
      </c>
      <c r="J224" s="55" t="s">
        <v>3175</v>
      </c>
      <c r="K224" s="4" t="s">
        <v>180</v>
      </c>
      <c r="L224" s="4" t="s">
        <v>6416</v>
      </c>
      <c r="M224" s="5" t="s">
        <v>6417</v>
      </c>
      <c r="N224" s="10">
        <v>45099</v>
      </c>
      <c r="O224" s="5">
        <v>2023</v>
      </c>
      <c r="P224" s="5">
        <v>2025</v>
      </c>
      <c r="Q224" s="6">
        <v>17760</v>
      </c>
      <c r="R224" s="4" t="s">
        <v>6418</v>
      </c>
      <c r="S224" s="52" t="s">
        <v>6419</v>
      </c>
      <c r="T224" s="8" t="s">
        <v>12</v>
      </c>
      <c r="U224" s="8"/>
    </row>
    <row r="225" spans="1:21" s="9" customFormat="1" ht="163" thickBot="1">
      <c r="A225" s="169" t="s">
        <v>840</v>
      </c>
      <c r="B225" s="4" t="s">
        <v>6413</v>
      </c>
      <c r="C225" s="4" t="s">
        <v>6421</v>
      </c>
      <c r="D225" s="4" t="s">
        <v>6414</v>
      </c>
      <c r="E225" s="4" t="s">
        <v>6422</v>
      </c>
      <c r="F225" s="31" t="s">
        <v>42</v>
      </c>
      <c r="G225" s="31" t="s">
        <v>42</v>
      </c>
      <c r="H225" s="31" t="s">
        <v>42</v>
      </c>
      <c r="I225" s="12" t="s">
        <v>42</v>
      </c>
      <c r="J225" s="55" t="s">
        <v>3175</v>
      </c>
      <c r="K225" s="4" t="s">
        <v>180</v>
      </c>
      <c r="L225" s="4" t="s">
        <v>6416</v>
      </c>
      <c r="M225" s="5" t="s">
        <v>6417</v>
      </c>
      <c r="N225" s="10">
        <v>45464</v>
      </c>
      <c r="O225" s="5">
        <v>2023</v>
      </c>
      <c r="P225" s="5">
        <v>2026</v>
      </c>
      <c r="Q225" s="6">
        <v>90876</v>
      </c>
      <c r="R225" s="4" t="s">
        <v>6418</v>
      </c>
      <c r="S225" s="52" t="s">
        <v>6423</v>
      </c>
      <c r="T225" s="8" t="s">
        <v>12</v>
      </c>
      <c r="U225" s="8"/>
    </row>
    <row r="226" spans="1:21" s="9" customFormat="1" ht="113" thickBot="1">
      <c r="A226" s="169" t="s">
        <v>840</v>
      </c>
      <c r="B226" s="4" t="s">
        <v>6413</v>
      </c>
      <c r="C226" s="4" t="s">
        <v>6424</v>
      </c>
      <c r="D226" s="4" t="s">
        <v>6414</v>
      </c>
      <c r="E226" s="4" t="s">
        <v>6425</v>
      </c>
      <c r="F226" s="31" t="s">
        <v>42</v>
      </c>
      <c r="G226" s="31" t="s">
        <v>42</v>
      </c>
      <c r="H226" s="31" t="s">
        <v>42</v>
      </c>
      <c r="I226" s="12" t="s">
        <v>42</v>
      </c>
      <c r="J226" s="55" t="s">
        <v>6426</v>
      </c>
      <c r="K226" s="4" t="s">
        <v>6427</v>
      </c>
      <c r="L226" s="4" t="s">
        <v>461</v>
      </c>
      <c r="M226" s="5" t="s">
        <v>847</v>
      </c>
      <c r="N226" s="10">
        <v>44315</v>
      </c>
      <c r="O226" s="5">
        <v>2021</v>
      </c>
      <c r="P226" s="5">
        <v>2025</v>
      </c>
      <c r="Q226" s="6">
        <v>30400</v>
      </c>
      <c r="R226" s="4" t="s">
        <v>6428</v>
      </c>
      <c r="S226" s="52" t="s">
        <v>6429</v>
      </c>
      <c r="T226" s="8" t="s">
        <v>12</v>
      </c>
      <c r="U226" s="8"/>
    </row>
    <row r="227" spans="1:21" s="9" customFormat="1" ht="163" thickBot="1">
      <c r="A227" s="169" t="s">
        <v>840</v>
      </c>
      <c r="B227" s="4" t="s">
        <v>6430</v>
      </c>
      <c r="C227" s="4" t="s">
        <v>6431</v>
      </c>
      <c r="D227" s="4" t="s">
        <v>6432</v>
      </c>
      <c r="E227" s="4" t="s">
        <v>847</v>
      </c>
      <c r="F227" s="31" t="s">
        <v>446</v>
      </c>
      <c r="G227" s="31" t="s">
        <v>485</v>
      </c>
      <c r="H227" s="31" t="s">
        <v>486</v>
      </c>
      <c r="I227" s="12" t="s">
        <v>487</v>
      </c>
      <c r="J227" s="55" t="s">
        <v>6433</v>
      </c>
      <c r="K227" s="4" t="s">
        <v>6434</v>
      </c>
      <c r="L227" s="4" t="s">
        <v>6435</v>
      </c>
      <c r="M227" s="5" t="s">
        <v>6436</v>
      </c>
      <c r="N227" s="10">
        <v>45586</v>
      </c>
      <c r="O227" s="10">
        <v>45624</v>
      </c>
      <c r="P227" s="10">
        <v>45626</v>
      </c>
      <c r="Q227" s="6">
        <v>1200</v>
      </c>
      <c r="R227" s="4" t="s">
        <v>6437</v>
      </c>
      <c r="S227" s="106" t="s">
        <v>6438</v>
      </c>
      <c r="T227" s="8" t="s">
        <v>12</v>
      </c>
      <c r="U227" s="8"/>
    </row>
    <row r="228" spans="1:21" s="9" customFormat="1" ht="409.6" thickBot="1">
      <c r="A228" s="169" t="s">
        <v>840</v>
      </c>
      <c r="B228" s="4" t="s">
        <v>6430</v>
      </c>
      <c r="C228" s="4" t="s">
        <v>6439</v>
      </c>
      <c r="D228" s="4" t="s">
        <v>6440</v>
      </c>
      <c r="E228" s="4" t="s">
        <v>6441</v>
      </c>
      <c r="F228" s="31" t="s">
        <v>446</v>
      </c>
      <c r="G228" s="31" t="s">
        <v>485</v>
      </c>
      <c r="H228" s="31" t="s">
        <v>486</v>
      </c>
      <c r="I228" s="12" t="s">
        <v>487</v>
      </c>
      <c r="J228" s="55" t="s">
        <v>6433</v>
      </c>
      <c r="K228" s="4" t="s">
        <v>6434</v>
      </c>
      <c r="L228" s="4" t="s">
        <v>6435</v>
      </c>
      <c r="M228" s="5" t="s">
        <v>6436</v>
      </c>
      <c r="N228" s="10">
        <v>45083</v>
      </c>
      <c r="O228" s="10">
        <v>45170</v>
      </c>
      <c r="P228" s="10">
        <v>45260</v>
      </c>
      <c r="Q228" s="6">
        <v>2800</v>
      </c>
      <c r="R228" s="4" t="s">
        <v>3727</v>
      </c>
      <c r="S228" s="841" t="s">
        <v>6442</v>
      </c>
      <c r="T228" s="8" t="s">
        <v>12</v>
      </c>
      <c r="U228" s="8"/>
    </row>
    <row r="229" spans="1:21" s="9" customFormat="1" ht="409.6" thickBot="1">
      <c r="A229" s="169" t="s">
        <v>840</v>
      </c>
      <c r="B229" s="4" t="s">
        <v>6430</v>
      </c>
      <c r="C229" s="4" t="s">
        <v>6443</v>
      </c>
      <c r="D229" s="4" t="s">
        <v>6444</v>
      </c>
      <c r="E229" s="4" t="s">
        <v>6445</v>
      </c>
      <c r="F229" s="31" t="s">
        <v>446</v>
      </c>
      <c r="G229" s="31" t="s">
        <v>485</v>
      </c>
      <c r="H229" s="31" t="s">
        <v>486</v>
      </c>
      <c r="I229" s="12" t="s">
        <v>487</v>
      </c>
      <c r="J229" s="55" t="s">
        <v>6433</v>
      </c>
      <c r="K229" s="4" t="s">
        <v>6434</v>
      </c>
      <c r="L229" s="4" t="s">
        <v>6435</v>
      </c>
      <c r="M229" s="5" t="s">
        <v>6436</v>
      </c>
      <c r="N229" s="10">
        <v>45168</v>
      </c>
      <c r="O229" s="10">
        <v>45303</v>
      </c>
      <c r="P229" s="10">
        <v>45382</v>
      </c>
      <c r="Q229" s="6">
        <v>2550</v>
      </c>
      <c r="R229" s="4"/>
      <c r="S229" s="841" t="s">
        <v>6446</v>
      </c>
      <c r="T229" s="8" t="s">
        <v>12</v>
      </c>
      <c r="U229" s="8"/>
    </row>
    <row r="230" spans="1:21" s="9" customFormat="1" ht="409.6" thickBot="1">
      <c r="A230" s="169" t="s">
        <v>840</v>
      </c>
      <c r="B230" s="4" t="s">
        <v>6430</v>
      </c>
      <c r="C230" s="4" t="s">
        <v>6447</v>
      </c>
      <c r="D230" s="4" t="s">
        <v>6448</v>
      </c>
      <c r="E230" s="4" t="s">
        <v>6449</v>
      </c>
      <c r="F230" s="31" t="s">
        <v>446</v>
      </c>
      <c r="G230" s="31" t="s">
        <v>485</v>
      </c>
      <c r="H230" s="31" t="s">
        <v>486</v>
      </c>
      <c r="I230" s="12" t="s">
        <v>487</v>
      </c>
      <c r="J230" s="55" t="s">
        <v>6433</v>
      </c>
      <c r="K230" s="4" t="s">
        <v>6434</v>
      </c>
      <c r="L230" s="4" t="s">
        <v>6435</v>
      </c>
      <c r="M230" s="5" t="s">
        <v>6436</v>
      </c>
      <c r="N230" s="10">
        <v>45161</v>
      </c>
      <c r="O230" s="10">
        <v>45298</v>
      </c>
      <c r="P230" s="10">
        <v>45387</v>
      </c>
      <c r="Q230" s="6">
        <v>2955</v>
      </c>
      <c r="R230" s="4"/>
      <c r="S230" s="841" t="s">
        <v>6450</v>
      </c>
      <c r="T230" s="8" t="s">
        <v>12</v>
      </c>
      <c r="U230" s="8"/>
    </row>
    <row r="231" spans="1:21" s="9" customFormat="1" ht="409.6" thickBot="1">
      <c r="A231" s="1" t="s">
        <v>840</v>
      </c>
      <c r="B231" s="2" t="s">
        <v>6451</v>
      </c>
      <c r="C231" s="4" t="s">
        <v>6452</v>
      </c>
      <c r="D231" s="4" t="s">
        <v>6453</v>
      </c>
      <c r="E231" s="4" t="s">
        <v>6454</v>
      </c>
      <c r="F231" s="31" t="s">
        <v>47</v>
      </c>
      <c r="G231" s="31" t="s">
        <v>48</v>
      </c>
      <c r="H231" s="31" t="s">
        <v>105</v>
      </c>
      <c r="I231" s="12" t="s">
        <v>50</v>
      </c>
      <c r="J231" s="55" t="s">
        <v>6455</v>
      </c>
      <c r="K231" s="4" t="s">
        <v>6456</v>
      </c>
      <c r="L231" s="4" t="s">
        <v>6457</v>
      </c>
      <c r="M231" s="5" t="s">
        <v>847</v>
      </c>
      <c r="N231" s="10">
        <v>44533</v>
      </c>
      <c r="O231" s="5">
        <v>2021</v>
      </c>
      <c r="P231" s="5">
        <v>2023</v>
      </c>
      <c r="Q231" s="6">
        <v>10712</v>
      </c>
      <c r="R231" s="4" t="s">
        <v>6458</v>
      </c>
      <c r="S231" s="52" t="s">
        <v>6459</v>
      </c>
      <c r="T231" s="8" t="s">
        <v>12</v>
      </c>
      <c r="U231" s="8"/>
    </row>
    <row r="232" spans="1:21" s="9" customFormat="1" ht="409.6" thickBot="1">
      <c r="A232" s="1" t="s">
        <v>840</v>
      </c>
      <c r="B232" s="2" t="s">
        <v>6451</v>
      </c>
      <c r="C232" s="4" t="s">
        <v>6460</v>
      </c>
      <c r="D232" s="4" t="s">
        <v>6461</v>
      </c>
      <c r="E232" s="4" t="s">
        <v>6462</v>
      </c>
      <c r="F232" s="31" t="s">
        <v>47</v>
      </c>
      <c r="G232" s="31" t="s">
        <v>48</v>
      </c>
      <c r="H232" s="31" t="s">
        <v>6463</v>
      </c>
      <c r="I232" s="12" t="s">
        <v>50</v>
      </c>
      <c r="J232" s="55" t="s">
        <v>6464</v>
      </c>
      <c r="K232" s="4" t="s">
        <v>6465</v>
      </c>
      <c r="L232" s="4" t="s">
        <v>6466</v>
      </c>
      <c r="M232" s="5" t="s">
        <v>847</v>
      </c>
      <c r="N232" s="10">
        <v>44813</v>
      </c>
      <c r="O232" s="5">
        <v>2022</v>
      </c>
      <c r="P232" s="5">
        <v>2024</v>
      </c>
      <c r="Q232" s="6">
        <v>21460</v>
      </c>
      <c r="R232" s="4"/>
      <c r="S232" s="52" t="s">
        <v>6467</v>
      </c>
      <c r="T232" s="8" t="s">
        <v>12</v>
      </c>
      <c r="U232" s="8"/>
    </row>
    <row r="233" spans="1:21" s="9" customFormat="1" ht="337.5">
      <c r="A233" s="1" t="s">
        <v>855</v>
      </c>
      <c r="B233" s="2" t="s">
        <v>856</v>
      </c>
      <c r="C233" s="181" t="s">
        <v>7224</v>
      </c>
      <c r="D233" s="4" t="s">
        <v>867</v>
      </c>
      <c r="E233" s="3">
        <v>22252</v>
      </c>
      <c r="F233" s="170" t="s">
        <v>446</v>
      </c>
      <c r="G233" s="170" t="s">
        <v>447</v>
      </c>
      <c r="H233" s="170" t="s">
        <v>868</v>
      </c>
      <c r="I233" s="178" t="s">
        <v>860</v>
      </c>
      <c r="J233" s="52" t="s">
        <v>861</v>
      </c>
      <c r="K233" s="3" t="s">
        <v>354</v>
      </c>
      <c r="L233" s="3" t="s">
        <v>862</v>
      </c>
      <c r="M233" s="5" t="s">
        <v>863</v>
      </c>
      <c r="N233" s="10">
        <v>45089</v>
      </c>
      <c r="O233" s="5" t="s">
        <v>7225</v>
      </c>
      <c r="P233" s="5">
        <v>2025</v>
      </c>
      <c r="Q233" s="50">
        <v>53160</v>
      </c>
      <c r="R233" s="3"/>
      <c r="S233" s="3" t="s">
        <v>7226</v>
      </c>
      <c r="T233" s="8" t="s">
        <v>12</v>
      </c>
      <c r="U233" s="8"/>
    </row>
    <row r="234" spans="1:21" s="9" customFormat="1" ht="250">
      <c r="A234" s="1" t="s">
        <v>855</v>
      </c>
      <c r="B234" s="2" t="s">
        <v>856</v>
      </c>
      <c r="C234" s="181" t="s">
        <v>7227</v>
      </c>
      <c r="D234" s="4" t="s">
        <v>7228</v>
      </c>
      <c r="E234" s="3">
        <v>21077</v>
      </c>
      <c r="F234" s="170" t="s">
        <v>446</v>
      </c>
      <c r="G234" s="170" t="s">
        <v>447</v>
      </c>
      <c r="H234" s="170" t="s">
        <v>868</v>
      </c>
      <c r="I234" s="178" t="s">
        <v>860</v>
      </c>
      <c r="J234" s="52" t="s">
        <v>861</v>
      </c>
      <c r="K234" s="3" t="s">
        <v>354</v>
      </c>
      <c r="L234" s="3" t="s">
        <v>862</v>
      </c>
      <c r="M234" s="5" t="s">
        <v>863</v>
      </c>
      <c r="N234" s="10">
        <v>44833</v>
      </c>
      <c r="O234" s="5">
        <v>2022</v>
      </c>
      <c r="P234" s="5">
        <v>2025</v>
      </c>
      <c r="Q234" s="50">
        <v>10879.2</v>
      </c>
      <c r="R234" s="3"/>
      <c r="S234" s="3" t="s">
        <v>7229</v>
      </c>
      <c r="T234" s="8" t="s">
        <v>12</v>
      </c>
      <c r="U234" s="8"/>
    </row>
    <row r="235" spans="1:21" s="9" customFormat="1" ht="150">
      <c r="A235" s="1" t="s">
        <v>855</v>
      </c>
      <c r="B235" s="2" t="s">
        <v>856</v>
      </c>
      <c r="C235" s="181" t="s">
        <v>7230</v>
      </c>
      <c r="D235" s="4" t="s">
        <v>7231</v>
      </c>
      <c r="E235" s="3">
        <v>16233</v>
      </c>
      <c r="F235" s="170" t="s">
        <v>446</v>
      </c>
      <c r="G235" s="170" t="s">
        <v>447</v>
      </c>
      <c r="H235" s="170" t="s">
        <v>868</v>
      </c>
      <c r="I235" s="178" t="s">
        <v>860</v>
      </c>
      <c r="J235" s="52" t="s">
        <v>861</v>
      </c>
      <c r="K235" s="3" t="s">
        <v>354</v>
      </c>
      <c r="L235" s="3" t="s">
        <v>862</v>
      </c>
      <c r="M235" s="5" t="s">
        <v>863</v>
      </c>
      <c r="N235" s="10">
        <v>44396</v>
      </c>
      <c r="O235" s="5" t="s">
        <v>7232</v>
      </c>
      <c r="P235" s="5">
        <v>2025</v>
      </c>
      <c r="Q235" s="50">
        <v>5000</v>
      </c>
      <c r="R235" s="3"/>
      <c r="S235" s="3" t="s">
        <v>7233</v>
      </c>
      <c r="T235" s="8" t="s">
        <v>12</v>
      </c>
      <c r="U235" s="8"/>
    </row>
    <row r="236" spans="1:21" s="9" customFormat="1" ht="37.5">
      <c r="A236" s="1" t="s">
        <v>855</v>
      </c>
      <c r="B236" s="2" t="s">
        <v>856</v>
      </c>
      <c r="C236" s="181" t="s">
        <v>7234</v>
      </c>
      <c r="D236" s="4" t="s">
        <v>7235</v>
      </c>
      <c r="E236" s="3">
        <v>21003</v>
      </c>
      <c r="F236" s="170" t="s">
        <v>47</v>
      </c>
      <c r="G236" s="170" t="s">
        <v>48</v>
      </c>
      <c r="H236" s="170" t="s">
        <v>132</v>
      </c>
      <c r="I236" s="178" t="s">
        <v>50</v>
      </c>
      <c r="J236" s="52" t="s">
        <v>861</v>
      </c>
      <c r="K236" s="3" t="s">
        <v>354</v>
      </c>
      <c r="L236" s="3" t="s">
        <v>862</v>
      </c>
      <c r="M236" s="5" t="s">
        <v>863</v>
      </c>
      <c r="N236" s="10">
        <v>44736</v>
      </c>
      <c r="O236" s="5">
        <v>2022</v>
      </c>
      <c r="P236" s="5">
        <v>2024</v>
      </c>
      <c r="Q236" s="50">
        <v>7325</v>
      </c>
      <c r="R236" s="3"/>
      <c r="S236" s="3" t="s">
        <v>7236</v>
      </c>
      <c r="T236" s="8" t="s">
        <v>12</v>
      </c>
      <c r="U236" s="8"/>
    </row>
    <row r="237" spans="1:21" s="9" customFormat="1" ht="212.5">
      <c r="A237" s="1" t="s">
        <v>855</v>
      </c>
      <c r="B237" s="2" t="s">
        <v>856</v>
      </c>
      <c r="C237" s="181" t="s">
        <v>7237</v>
      </c>
      <c r="D237" s="4" t="s">
        <v>7238</v>
      </c>
      <c r="E237" s="3">
        <v>2022</v>
      </c>
      <c r="F237" s="170" t="s">
        <v>446</v>
      </c>
      <c r="G237" s="170" t="s">
        <v>717</v>
      </c>
      <c r="H237" s="170" t="s">
        <v>717</v>
      </c>
      <c r="I237" s="178" t="s">
        <v>860</v>
      </c>
      <c r="J237" s="52" t="s">
        <v>861</v>
      </c>
      <c r="K237" s="3" t="s">
        <v>354</v>
      </c>
      <c r="L237" s="3" t="s">
        <v>862</v>
      </c>
      <c r="M237" s="5" t="s">
        <v>863</v>
      </c>
      <c r="N237" s="10">
        <v>45079</v>
      </c>
      <c r="O237" s="5">
        <v>2023</v>
      </c>
      <c r="P237" s="5">
        <v>2024</v>
      </c>
      <c r="Q237" s="50">
        <v>13010</v>
      </c>
      <c r="R237" s="3"/>
      <c r="S237" s="3" t="s">
        <v>7239</v>
      </c>
      <c r="T237" s="8" t="s">
        <v>12</v>
      </c>
      <c r="U237" s="8"/>
    </row>
    <row r="238" spans="1:21" s="9" customFormat="1" ht="150">
      <c r="A238" s="1" t="s">
        <v>855</v>
      </c>
      <c r="B238" s="2" t="s">
        <v>856</v>
      </c>
      <c r="C238" s="181" t="s">
        <v>7240</v>
      </c>
      <c r="D238" s="4" t="s">
        <v>7238</v>
      </c>
      <c r="E238" s="3">
        <v>22036</v>
      </c>
      <c r="F238" s="170" t="s">
        <v>446</v>
      </c>
      <c r="G238" s="170" t="s">
        <v>717</v>
      </c>
      <c r="H238" s="170" t="s">
        <v>717</v>
      </c>
      <c r="I238" s="178" t="s">
        <v>860</v>
      </c>
      <c r="J238" s="52" t="s">
        <v>861</v>
      </c>
      <c r="K238" s="3" t="s">
        <v>354</v>
      </c>
      <c r="L238" s="3" t="s">
        <v>862</v>
      </c>
      <c r="M238" s="5" t="s">
        <v>863</v>
      </c>
      <c r="N238" s="10">
        <v>45099</v>
      </c>
      <c r="O238" s="5">
        <v>2023</v>
      </c>
      <c r="P238" s="5">
        <v>2025</v>
      </c>
      <c r="Q238" s="50">
        <v>19863</v>
      </c>
      <c r="R238" s="3"/>
      <c r="S238" s="3" t="s">
        <v>7241</v>
      </c>
      <c r="T238" s="8" t="s">
        <v>12</v>
      </c>
      <c r="U238" s="8"/>
    </row>
    <row r="239" spans="1:21" s="9" customFormat="1" ht="250">
      <c r="A239" s="1" t="s">
        <v>855</v>
      </c>
      <c r="B239" s="2" t="s">
        <v>856</v>
      </c>
      <c r="C239" s="181" t="s">
        <v>7242</v>
      </c>
      <c r="D239" s="4" t="s">
        <v>7243</v>
      </c>
      <c r="E239" s="3">
        <v>101180341</v>
      </c>
      <c r="F239" s="170" t="s">
        <v>47</v>
      </c>
      <c r="G239" s="170" t="s">
        <v>48</v>
      </c>
      <c r="H239" s="170" t="s">
        <v>6463</v>
      </c>
      <c r="I239" s="178" t="s">
        <v>50</v>
      </c>
      <c r="J239" s="52" t="s">
        <v>874</v>
      </c>
      <c r="K239" s="3" t="s">
        <v>576</v>
      </c>
      <c r="L239" s="3" t="s">
        <v>252</v>
      </c>
      <c r="M239" s="5">
        <v>30778867</v>
      </c>
      <c r="N239" s="10">
        <v>45621</v>
      </c>
      <c r="O239" s="5">
        <v>2025</v>
      </c>
      <c r="P239" s="5">
        <v>2027</v>
      </c>
      <c r="Q239" s="50">
        <v>73149</v>
      </c>
      <c r="R239" s="3"/>
      <c r="S239" s="3" t="s">
        <v>7244</v>
      </c>
      <c r="T239" s="8" t="s">
        <v>12</v>
      </c>
      <c r="U239" s="8"/>
    </row>
    <row r="240" spans="1:21" s="9" customFormat="1" ht="262.5">
      <c r="A240" s="1" t="s">
        <v>855</v>
      </c>
      <c r="B240" s="2" t="s">
        <v>856</v>
      </c>
      <c r="C240" s="181" t="s">
        <v>7245</v>
      </c>
      <c r="D240" s="4" t="s">
        <v>7228</v>
      </c>
      <c r="E240" s="3">
        <v>101159826</v>
      </c>
      <c r="F240" s="170" t="s">
        <v>446</v>
      </c>
      <c r="G240" s="170" t="s">
        <v>447</v>
      </c>
      <c r="H240" s="170" t="s">
        <v>868</v>
      </c>
      <c r="I240" s="178" t="s">
        <v>860</v>
      </c>
      <c r="J240" s="52" t="s">
        <v>874</v>
      </c>
      <c r="K240" s="3" t="s">
        <v>576</v>
      </c>
      <c r="L240" s="3" t="s">
        <v>252</v>
      </c>
      <c r="M240" s="5">
        <v>30778867</v>
      </c>
      <c r="N240" s="10">
        <v>45792</v>
      </c>
      <c r="O240" s="5">
        <v>2024</v>
      </c>
      <c r="P240" s="5">
        <v>2027</v>
      </c>
      <c r="Q240" s="50">
        <v>67486</v>
      </c>
      <c r="R240" s="3"/>
      <c r="S240" s="3" t="s">
        <v>7246</v>
      </c>
      <c r="T240" s="8" t="s">
        <v>12</v>
      </c>
      <c r="U240" s="8"/>
    </row>
    <row r="241" spans="1:21" s="9" customFormat="1" ht="62.5">
      <c r="A241" s="1" t="s">
        <v>855</v>
      </c>
      <c r="B241" s="2" t="s">
        <v>856</v>
      </c>
      <c r="C241" s="181" t="s">
        <v>7209</v>
      </c>
      <c r="D241" s="4" t="s">
        <v>7210</v>
      </c>
      <c r="E241" s="3" t="s">
        <v>7211</v>
      </c>
      <c r="F241" s="170" t="s">
        <v>446</v>
      </c>
      <c r="G241" s="170" t="s">
        <v>447</v>
      </c>
      <c r="H241" s="170" t="s">
        <v>6470</v>
      </c>
      <c r="I241" s="178" t="s">
        <v>860</v>
      </c>
      <c r="J241" s="52" t="s">
        <v>2327</v>
      </c>
      <c r="K241" s="3"/>
      <c r="L241" s="3" t="s">
        <v>7212</v>
      </c>
      <c r="M241" s="5">
        <v>66000769</v>
      </c>
      <c r="N241" s="10">
        <v>45405</v>
      </c>
      <c r="O241" s="5">
        <v>2024</v>
      </c>
      <c r="P241" s="5">
        <v>2024</v>
      </c>
      <c r="Q241" s="50">
        <v>983</v>
      </c>
      <c r="R241" s="3"/>
      <c r="S241" s="3" t="s">
        <v>7213</v>
      </c>
      <c r="T241" s="8" t="s">
        <v>2198</v>
      </c>
      <c r="U241" s="8" t="s">
        <v>6247</v>
      </c>
    </row>
    <row r="242" spans="1:21" s="9" customFormat="1" ht="25">
      <c r="A242" s="1" t="s">
        <v>855</v>
      </c>
      <c r="B242" s="2" t="s">
        <v>856</v>
      </c>
      <c r="C242" s="181" t="s">
        <v>7214</v>
      </c>
      <c r="D242" s="4" t="s">
        <v>7215</v>
      </c>
      <c r="E242" s="3" t="s">
        <v>7216</v>
      </c>
      <c r="F242" s="170" t="s">
        <v>446</v>
      </c>
      <c r="G242" s="170" t="s">
        <v>717</v>
      </c>
      <c r="H242" s="170" t="s">
        <v>717</v>
      </c>
      <c r="I242" s="178" t="s">
        <v>860</v>
      </c>
      <c r="J242" s="52" t="s">
        <v>2327</v>
      </c>
      <c r="K242" s="3"/>
      <c r="L242" s="3" t="s">
        <v>7217</v>
      </c>
      <c r="M242" s="5">
        <v>13528131</v>
      </c>
      <c r="N242" s="10">
        <v>45460</v>
      </c>
      <c r="O242" s="5">
        <v>2024</v>
      </c>
      <c r="P242" s="5">
        <v>2024</v>
      </c>
      <c r="Q242" s="50">
        <v>1000</v>
      </c>
      <c r="R242" s="3"/>
      <c r="S242" s="3" t="s">
        <v>7218</v>
      </c>
      <c r="T242" s="8" t="s">
        <v>2198</v>
      </c>
      <c r="U242" s="8" t="s">
        <v>6247</v>
      </c>
    </row>
    <row r="243" spans="1:21" s="9" customFormat="1" ht="25">
      <c r="A243" s="1" t="s">
        <v>855</v>
      </c>
      <c r="B243" s="2" t="s">
        <v>856</v>
      </c>
      <c r="C243" s="181" t="s">
        <v>7219</v>
      </c>
      <c r="D243" s="4" t="s">
        <v>7215</v>
      </c>
      <c r="E243" s="3" t="s">
        <v>7220</v>
      </c>
      <c r="F243" s="170" t="s">
        <v>446</v>
      </c>
      <c r="G243" s="170" t="s">
        <v>717</v>
      </c>
      <c r="H243" s="170" t="s">
        <v>717</v>
      </c>
      <c r="I243" s="178" t="s">
        <v>860</v>
      </c>
      <c r="J243" s="52" t="s">
        <v>2327</v>
      </c>
      <c r="K243" s="3"/>
      <c r="L243" s="3" t="s">
        <v>7221</v>
      </c>
      <c r="M243" s="5">
        <v>62418394</v>
      </c>
      <c r="N243" s="10">
        <v>45554</v>
      </c>
      <c r="O243" s="5">
        <v>2024</v>
      </c>
      <c r="P243" s="5">
        <v>2024</v>
      </c>
      <c r="Q243" s="50">
        <v>1289</v>
      </c>
      <c r="R243" s="3"/>
      <c r="S243" s="3" t="s">
        <v>7222</v>
      </c>
      <c r="T243" s="8" t="s">
        <v>2198</v>
      </c>
      <c r="U243" s="8" t="s">
        <v>6247</v>
      </c>
    </row>
    <row r="244" spans="1:21" s="9" customFormat="1" ht="25">
      <c r="A244" s="1" t="s">
        <v>855</v>
      </c>
      <c r="B244" s="2" t="s">
        <v>856</v>
      </c>
      <c r="C244" s="181" t="s">
        <v>7219</v>
      </c>
      <c r="D244" s="4" t="s">
        <v>7215</v>
      </c>
      <c r="E244" s="3" t="s">
        <v>7223</v>
      </c>
      <c r="F244" s="170" t="s">
        <v>446</v>
      </c>
      <c r="G244" s="170" t="s">
        <v>717</v>
      </c>
      <c r="H244" s="170" t="s">
        <v>717</v>
      </c>
      <c r="I244" s="178" t="s">
        <v>860</v>
      </c>
      <c r="J244" s="52" t="s">
        <v>2327</v>
      </c>
      <c r="K244" s="3"/>
      <c r="L244" s="3" t="s">
        <v>7221</v>
      </c>
      <c r="M244" s="5">
        <v>62418394</v>
      </c>
      <c r="N244" s="10">
        <v>45358</v>
      </c>
      <c r="O244" s="5">
        <v>2024</v>
      </c>
      <c r="P244" s="5">
        <v>2024</v>
      </c>
      <c r="Q244" s="50">
        <v>1289</v>
      </c>
      <c r="R244" s="3"/>
      <c r="S244" s="3" t="s">
        <v>7222</v>
      </c>
      <c r="T244" s="8" t="s">
        <v>2198</v>
      </c>
      <c r="U244" s="8" t="s">
        <v>6247</v>
      </c>
    </row>
    <row r="245" spans="1:21" s="9" customFormat="1" ht="350">
      <c r="A245" s="1" t="s">
        <v>855</v>
      </c>
      <c r="B245" s="2" t="s">
        <v>1093</v>
      </c>
      <c r="C245" s="181" t="s">
        <v>1094</v>
      </c>
      <c r="D245" s="4" t="s">
        <v>1095</v>
      </c>
      <c r="E245" s="3" t="s">
        <v>1096</v>
      </c>
      <c r="F245" s="170" t="s">
        <v>446</v>
      </c>
      <c r="G245" s="170" t="s">
        <v>485</v>
      </c>
      <c r="H245" s="170" t="s">
        <v>644</v>
      </c>
      <c r="I245" s="178" t="s">
        <v>860</v>
      </c>
      <c r="J245" s="182" t="s">
        <v>1097</v>
      </c>
      <c r="K245" s="3"/>
      <c r="L245" s="3" t="s">
        <v>1098</v>
      </c>
      <c r="M245" s="5"/>
      <c r="N245" s="10" t="s">
        <v>1099</v>
      </c>
      <c r="O245" s="5">
        <v>2023</v>
      </c>
      <c r="P245" s="5">
        <v>2027</v>
      </c>
      <c r="Q245" s="50">
        <v>6250</v>
      </c>
      <c r="R245" s="3"/>
      <c r="S245" s="3" t="s">
        <v>1100</v>
      </c>
      <c r="T245" s="8" t="s">
        <v>2198</v>
      </c>
      <c r="U245" s="8" t="s">
        <v>4997</v>
      </c>
    </row>
    <row r="246" spans="1:21" s="9" customFormat="1" ht="409.5">
      <c r="A246" s="1" t="s">
        <v>855</v>
      </c>
      <c r="B246" s="2" t="s">
        <v>1093</v>
      </c>
      <c r="C246" s="181" t="s">
        <v>7247</v>
      </c>
      <c r="D246" s="4" t="s">
        <v>7248</v>
      </c>
      <c r="E246" s="3">
        <v>22230024</v>
      </c>
      <c r="F246" s="170" t="s">
        <v>446</v>
      </c>
      <c r="G246" s="170" t="s">
        <v>565</v>
      </c>
      <c r="H246" s="170" t="s">
        <v>6295</v>
      </c>
      <c r="I246" s="178" t="s">
        <v>860</v>
      </c>
      <c r="J246" s="52" t="s">
        <v>159</v>
      </c>
      <c r="K246" s="3" t="s">
        <v>7249</v>
      </c>
      <c r="L246" s="3" t="s">
        <v>99</v>
      </c>
      <c r="M246" s="5"/>
      <c r="N246" s="10">
        <v>44938</v>
      </c>
      <c r="O246" s="5">
        <v>44986</v>
      </c>
      <c r="P246" s="5">
        <v>45505</v>
      </c>
      <c r="Q246" s="50">
        <v>1480</v>
      </c>
      <c r="R246" s="3"/>
      <c r="S246" s="3" t="s">
        <v>7250</v>
      </c>
      <c r="T246" s="8" t="s">
        <v>12</v>
      </c>
      <c r="U246" s="8"/>
    </row>
    <row r="247" spans="1:21" s="9" customFormat="1" ht="300">
      <c r="A247" s="1" t="s">
        <v>855</v>
      </c>
      <c r="B247" s="2" t="s">
        <v>1093</v>
      </c>
      <c r="C247" s="181" t="s">
        <v>7251</v>
      </c>
      <c r="D247" s="4" t="s">
        <v>7252</v>
      </c>
      <c r="E247" s="3">
        <v>52310668</v>
      </c>
      <c r="F247" s="170" t="s">
        <v>446</v>
      </c>
      <c r="G247" s="170" t="s">
        <v>485</v>
      </c>
      <c r="H247" s="170" t="s">
        <v>644</v>
      </c>
      <c r="I247" s="178" t="s">
        <v>860</v>
      </c>
      <c r="J247" s="52" t="s">
        <v>159</v>
      </c>
      <c r="K247" s="3" t="s">
        <v>7253</v>
      </c>
      <c r="L247" s="3" t="s">
        <v>99</v>
      </c>
      <c r="M247" s="5"/>
      <c r="N247" s="10">
        <v>45189</v>
      </c>
      <c r="O247" s="5">
        <v>45170</v>
      </c>
      <c r="P247" s="5">
        <v>45444</v>
      </c>
      <c r="Q247" s="50">
        <v>3000</v>
      </c>
      <c r="R247" s="3"/>
      <c r="S247" s="3" t="s">
        <v>7254</v>
      </c>
      <c r="T247" s="8" t="s">
        <v>12</v>
      </c>
      <c r="U247" s="8"/>
    </row>
    <row r="248" spans="1:21" s="9" customFormat="1" ht="337.5">
      <c r="A248" s="1" t="s">
        <v>855</v>
      </c>
      <c r="B248" s="2" t="s">
        <v>1093</v>
      </c>
      <c r="C248" s="181" t="s">
        <v>7255</v>
      </c>
      <c r="D248" s="4" t="s">
        <v>7256</v>
      </c>
      <c r="E248" s="3"/>
      <c r="F248" s="170" t="s">
        <v>446</v>
      </c>
      <c r="G248" s="170" t="s">
        <v>447</v>
      </c>
      <c r="H248" s="170" t="s">
        <v>868</v>
      </c>
      <c r="I248" s="178" t="s">
        <v>860</v>
      </c>
      <c r="J248" s="52" t="s">
        <v>7257</v>
      </c>
      <c r="K248" s="3" t="s">
        <v>437</v>
      </c>
      <c r="L248" s="3" t="s">
        <v>437</v>
      </c>
      <c r="M248" s="5"/>
      <c r="N248" s="10"/>
      <c r="O248" s="5">
        <v>2024</v>
      </c>
      <c r="P248" s="5">
        <v>2027</v>
      </c>
      <c r="Q248" s="50">
        <v>48192</v>
      </c>
      <c r="R248" s="3"/>
      <c r="S248" s="3" t="s">
        <v>7258</v>
      </c>
      <c r="T248" s="8" t="s">
        <v>12</v>
      </c>
      <c r="U248" s="8"/>
    </row>
    <row r="249" spans="1:21" s="9" customFormat="1" ht="212.5">
      <c r="A249" s="1" t="s">
        <v>855</v>
      </c>
      <c r="B249" s="2" t="s">
        <v>886</v>
      </c>
      <c r="C249" s="181" t="s">
        <v>7259</v>
      </c>
      <c r="D249" s="4" t="s">
        <v>7260</v>
      </c>
      <c r="E249" s="3" t="s">
        <v>7261</v>
      </c>
      <c r="F249" s="170" t="s">
        <v>446</v>
      </c>
      <c r="G249" s="170" t="s">
        <v>536</v>
      </c>
      <c r="H249" s="170" t="s">
        <v>7262</v>
      </c>
      <c r="I249" s="178" t="s">
        <v>124</v>
      </c>
      <c r="J249" s="52" t="s">
        <v>7263</v>
      </c>
      <c r="K249" s="3" t="s">
        <v>2449</v>
      </c>
      <c r="L249" s="3" t="s">
        <v>7264</v>
      </c>
      <c r="M249" s="5"/>
      <c r="N249" s="10">
        <v>44341</v>
      </c>
      <c r="O249" s="5">
        <v>2021</v>
      </c>
      <c r="P249" s="5">
        <v>2025</v>
      </c>
      <c r="Q249" s="50">
        <v>4929.55</v>
      </c>
      <c r="R249" s="3"/>
      <c r="S249" s="3" t="s">
        <v>7265</v>
      </c>
      <c r="T249" s="8" t="s">
        <v>12</v>
      </c>
      <c r="U249" s="8"/>
    </row>
    <row r="250" spans="1:21" s="9" customFormat="1" ht="87.5">
      <c r="A250" s="1" t="s">
        <v>855</v>
      </c>
      <c r="B250" s="2" t="s">
        <v>886</v>
      </c>
      <c r="C250" s="181" t="s">
        <v>7266</v>
      </c>
      <c r="D250" s="4" t="s">
        <v>7267</v>
      </c>
      <c r="E250" s="3" t="s">
        <v>7268</v>
      </c>
      <c r="F250" s="170" t="s">
        <v>446</v>
      </c>
      <c r="G250" s="170" t="s">
        <v>536</v>
      </c>
      <c r="H250" s="170" t="s">
        <v>7262</v>
      </c>
      <c r="I250" s="178" t="s">
        <v>124</v>
      </c>
      <c r="J250" s="52" t="s">
        <v>7263</v>
      </c>
      <c r="K250" s="3" t="s">
        <v>2449</v>
      </c>
      <c r="L250" s="3" t="s">
        <v>7269</v>
      </c>
      <c r="M250" s="5"/>
      <c r="N250" s="10"/>
      <c r="O250" s="5">
        <v>2024</v>
      </c>
      <c r="P250" s="5">
        <v>2024</v>
      </c>
      <c r="Q250" s="50">
        <v>1060.19</v>
      </c>
      <c r="R250" s="3"/>
      <c r="S250" s="3" t="s">
        <v>7270</v>
      </c>
      <c r="T250" s="8" t="s">
        <v>12</v>
      </c>
      <c r="U250" s="8"/>
    </row>
    <row r="251" spans="1:21" s="9" customFormat="1" ht="237.5">
      <c r="A251" s="1" t="s">
        <v>855</v>
      </c>
      <c r="B251" s="2" t="s">
        <v>886</v>
      </c>
      <c r="C251" s="181" t="s">
        <v>7271</v>
      </c>
      <c r="D251" s="4" t="s">
        <v>7272</v>
      </c>
      <c r="E251" s="3" t="s">
        <v>7273</v>
      </c>
      <c r="F251" s="170" t="s">
        <v>446</v>
      </c>
      <c r="G251" s="170" t="s">
        <v>536</v>
      </c>
      <c r="H251" s="170" t="s">
        <v>7262</v>
      </c>
      <c r="I251" s="178" t="s">
        <v>124</v>
      </c>
      <c r="J251" s="52" t="s">
        <v>3204</v>
      </c>
      <c r="K251" s="3" t="s">
        <v>180</v>
      </c>
      <c r="L251" s="3" t="s">
        <v>7274</v>
      </c>
      <c r="M251" s="5"/>
      <c r="N251" s="10">
        <v>44209</v>
      </c>
      <c r="O251" s="5">
        <v>2020</v>
      </c>
      <c r="P251" s="5">
        <v>2023</v>
      </c>
      <c r="Q251" s="50">
        <v>2660.9</v>
      </c>
      <c r="R251" s="3" t="s">
        <v>903</v>
      </c>
      <c r="S251" s="3" t="s">
        <v>7275</v>
      </c>
      <c r="T251" s="8" t="s">
        <v>12</v>
      </c>
      <c r="U251" s="8"/>
    </row>
    <row r="252" spans="1:21" s="9" customFormat="1" ht="225">
      <c r="A252" s="1" t="s">
        <v>855</v>
      </c>
      <c r="B252" s="2" t="s">
        <v>886</v>
      </c>
      <c r="C252" s="181" t="s">
        <v>7276</v>
      </c>
      <c r="D252" s="4" t="s">
        <v>7267</v>
      </c>
      <c r="E252" s="3" t="s">
        <v>7277</v>
      </c>
      <c r="F252" s="170" t="s">
        <v>446</v>
      </c>
      <c r="G252" s="170" t="s">
        <v>536</v>
      </c>
      <c r="H252" s="170" t="s">
        <v>7262</v>
      </c>
      <c r="I252" s="178" t="s">
        <v>124</v>
      </c>
      <c r="J252" s="52" t="s">
        <v>7278</v>
      </c>
      <c r="K252" s="3" t="s">
        <v>180</v>
      </c>
      <c r="L252" s="3" t="s">
        <v>7279</v>
      </c>
      <c r="M252" s="5"/>
      <c r="N252" s="10">
        <v>45583</v>
      </c>
      <c r="O252" s="5">
        <v>2024</v>
      </c>
      <c r="P252" s="5">
        <v>2027</v>
      </c>
      <c r="Q252" s="50">
        <v>26052</v>
      </c>
      <c r="R252" s="3" t="s">
        <v>7280</v>
      </c>
      <c r="S252" s="3" t="s">
        <v>7281</v>
      </c>
      <c r="T252" s="8" t="s">
        <v>12</v>
      </c>
      <c r="U252" s="8"/>
    </row>
    <row r="253" spans="1:21" s="9" customFormat="1" ht="100">
      <c r="A253" s="1" t="s">
        <v>855</v>
      </c>
      <c r="B253" s="2" t="s">
        <v>886</v>
      </c>
      <c r="C253" s="181" t="s">
        <v>7282</v>
      </c>
      <c r="D253" s="4" t="s">
        <v>7283</v>
      </c>
      <c r="E253" s="3" t="s">
        <v>7284</v>
      </c>
      <c r="F253" s="170" t="s">
        <v>446</v>
      </c>
      <c r="G253" s="170" t="s">
        <v>536</v>
      </c>
      <c r="H253" s="170" t="s">
        <v>7262</v>
      </c>
      <c r="I253" s="178" t="s">
        <v>124</v>
      </c>
      <c r="J253" s="52" t="s">
        <v>3249</v>
      </c>
      <c r="K253" s="3" t="s">
        <v>336</v>
      </c>
      <c r="L253" s="3" t="s">
        <v>7285</v>
      </c>
      <c r="M253" s="5">
        <v>31821596</v>
      </c>
      <c r="N253" s="10"/>
      <c r="O253" s="5">
        <v>2024</v>
      </c>
      <c r="P253" s="5">
        <v>2025</v>
      </c>
      <c r="Q253" s="50">
        <v>949.5</v>
      </c>
      <c r="R253" s="3"/>
      <c r="S253" s="3" t="s">
        <v>7286</v>
      </c>
      <c r="T253" s="8" t="s">
        <v>12</v>
      </c>
      <c r="U253" s="8"/>
    </row>
    <row r="254" spans="1:21" s="9" customFormat="1" ht="409.5">
      <c r="A254" s="1" t="s">
        <v>855</v>
      </c>
      <c r="B254" s="2" t="s">
        <v>886</v>
      </c>
      <c r="C254" s="181" t="s">
        <v>7287</v>
      </c>
      <c r="D254" s="4" t="s">
        <v>7283</v>
      </c>
      <c r="E254" s="3" t="s">
        <v>7288</v>
      </c>
      <c r="F254" s="170" t="s">
        <v>446</v>
      </c>
      <c r="G254" s="170" t="s">
        <v>536</v>
      </c>
      <c r="H254" s="170" t="s">
        <v>7262</v>
      </c>
      <c r="I254" s="178" t="s">
        <v>124</v>
      </c>
      <c r="J254" s="52" t="s">
        <v>3249</v>
      </c>
      <c r="K254" s="3" t="s">
        <v>336</v>
      </c>
      <c r="L254" s="3" t="s">
        <v>7285</v>
      </c>
      <c r="M254" s="5">
        <v>31821596</v>
      </c>
      <c r="N254" s="10"/>
      <c r="O254" s="5">
        <v>2023</v>
      </c>
      <c r="P254" s="5">
        <v>2024</v>
      </c>
      <c r="Q254" s="50">
        <v>745.2</v>
      </c>
      <c r="R254" s="3"/>
      <c r="S254" s="3" t="s">
        <v>7289</v>
      </c>
      <c r="T254" s="8" t="s">
        <v>12</v>
      </c>
      <c r="U254" s="8"/>
    </row>
    <row r="255" spans="1:21" s="9" customFormat="1" ht="409.5">
      <c r="A255" s="1" t="s">
        <v>855</v>
      </c>
      <c r="B255" s="2" t="s">
        <v>886</v>
      </c>
      <c r="C255" s="181" t="s">
        <v>7290</v>
      </c>
      <c r="D255" s="4" t="s">
        <v>7291</v>
      </c>
      <c r="E255" s="3">
        <v>22420041</v>
      </c>
      <c r="F255" s="170" t="s">
        <v>446</v>
      </c>
      <c r="G255" s="170" t="s">
        <v>536</v>
      </c>
      <c r="H255" s="170" t="s">
        <v>6809</v>
      </c>
      <c r="I255" s="178" t="s">
        <v>695</v>
      </c>
      <c r="J255" s="52" t="s">
        <v>2558</v>
      </c>
      <c r="K255" s="3" t="s">
        <v>7292</v>
      </c>
      <c r="L255" s="3" t="s">
        <v>1768</v>
      </c>
      <c r="M255" s="5">
        <v>36060356</v>
      </c>
      <c r="N255" s="10">
        <v>45551</v>
      </c>
      <c r="O255" s="5">
        <v>2024</v>
      </c>
      <c r="P255" s="5">
        <v>2026</v>
      </c>
      <c r="Q255" s="50">
        <v>17488</v>
      </c>
      <c r="R255" s="3"/>
      <c r="S255" s="3" t="s">
        <v>7293</v>
      </c>
      <c r="T255" s="8" t="s">
        <v>12</v>
      </c>
      <c r="U255" s="8"/>
    </row>
    <row r="256" spans="1:21" s="9" customFormat="1" ht="112.5">
      <c r="A256" s="1" t="s">
        <v>855</v>
      </c>
      <c r="B256" s="2" t="s">
        <v>914</v>
      </c>
      <c r="C256" s="181" t="s">
        <v>7294</v>
      </c>
      <c r="D256" s="4" t="s">
        <v>7295</v>
      </c>
      <c r="E256" s="3" t="s">
        <v>7296</v>
      </c>
      <c r="F256" s="170" t="s">
        <v>446</v>
      </c>
      <c r="G256" s="170" t="s">
        <v>565</v>
      </c>
      <c r="H256" s="170" t="s">
        <v>657</v>
      </c>
      <c r="I256" s="178" t="s">
        <v>567</v>
      </c>
      <c r="J256" s="52"/>
      <c r="K256" s="3" t="s">
        <v>7297</v>
      </c>
      <c r="L256" s="3" t="s">
        <v>7298</v>
      </c>
      <c r="M256" s="5">
        <v>3182596</v>
      </c>
      <c r="N256" s="10"/>
      <c r="O256" s="5">
        <v>2024</v>
      </c>
      <c r="P256" s="5">
        <v>2024</v>
      </c>
      <c r="Q256" s="50">
        <v>1015</v>
      </c>
      <c r="R256" s="3"/>
      <c r="S256" s="3" t="s">
        <v>7299</v>
      </c>
      <c r="T256" s="8" t="s">
        <v>12</v>
      </c>
      <c r="U256" s="8"/>
    </row>
    <row r="257" spans="1:21" s="9" customFormat="1" ht="87.5">
      <c r="A257" s="1" t="s">
        <v>855</v>
      </c>
      <c r="B257" s="2" t="s">
        <v>914</v>
      </c>
      <c r="C257" s="181" t="s">
        <v>7300</v>
      </c>
      <c r="D257" s="4" t="s">
        <v>7301</v>
      </c>
      <c r="E257" s="3" t="s">
        <v>7302</v>
      </c>
      <c r="F257" s="170" t="s">
        <v>446</v>
      </c>
      <c r="G257" s="170" t="s">
        <v>565</v>
      </c>
      <c r="H257" s="170" t="s">
        <v>657</v>
      </c>
      <c r="I257" s="178" t="s">
        <v>567</v>
      </c>
      <c r="J257" s="52"/>
      <c r="K257" s="3" t="s">
        <v>7297</v>
      </c>
      <c r="L257" s="3" t="s">
        <v>7298</v>
      </c>
      <c r="M257" s="5">
        <v>3182596</v>
      </c>
      <c r="N257" s="10"/>
      <c r="O257" s="5">
        <v>2024</v>
      </c>
      <c r="P257" s="5">
        <v>2024</v>
      </c>
      <c r="Q257" s="50">
        <v>508</v>
      </c>
      <c r="R257" s="3"/>
      <c r="S257" s="3" t="s">
        <v>7303</v>
      </c>
      <c r="T257" s="8" t="s">
        <v>12</v>
      </c>
      <c r="U257" s="8"/>
    </row>
    <row r="258" spans="1:21" s="9" customFormat="1" ht="150">
      <c r="A258" s="1" t="s">
        <v>855</v>
      </c>
      <c r="B258" s="2" t="s">
        <v>914</v>
      </c>
      <c r="C258" s="181" t="s">
        <v>7304</v>
      </c>
      <c r="D258" s="4" t="s">
        <v>7305</v>
      </c>
      <c r="E258" s="3" t="s">
        <v>7306</v>
      </c>
      <c r="F258" s="170" t="s">
        <v>446</v>
      </c>
      <c r="G258" s="170" t="s">
        <v>565</v>
      </c>
      <c r="H258" s="170" t="s">
        <v>657</v>
      </c>
      <c r="I258" s="178" t="s">
        <v>567</v>
      </c>
      <c r="J258" s="52"/>
      <c r="K258" s="3" t="s">
        <v>7297</v>
      </c>
      <c r="L258" s="3" t="s">
        <v>7298</v>
      </c>
      <c r="M258" s="5">
        <v>3182596</v>
      </c>
      <c r="N258" s="10"/>
      <c r="O258" s="5">
        <v>2024</v>
      </c>
      <c r="P258" s="5">
        <v>2024</v>
      </c>
      <c r="Q258" s="50">
        <v>7363</v>
      </c>
      <c r="R258" s="3"/>
      <c r="S258" s="3" t="s">
        <v>7307</v>
      </c>
      <c r="T258" s="8" t="s">
        <v>12</v>
      </c>
      <c r="U258" s="8"/>
    </row>
    <row r="259" spans="1:21" s="9" customFormat="1" ht="112.5">
      <c r="A259" s="1" t="s">
        <v>855</v>
      </c>
      <c r="B259" s="2" t="s">
        <v>914</v>
      </c>
      <c r="C259" s="181" t="s">
        <v>7308</v>
      </c>
      <c r="D259" s="4" t="s">
        <v>7309</v>
      </c>
      <c r="E259" s="3" t="s">
        <v>7310</v>
      </c>
      <c r="F259" s="170" t="s">
        <v>446</v>
      </c>
      <c r="G259" s="170" t="s">
        <v>565</v>
      </c>
      <c r="H259" s="170" t="s">
        <v>657</v>
      </c>
      <c r="I259" s="178" t="s">
        <v>567</v>
      </c>
      <c r="J259" s="52"/>
      <c r="K259" s="3" t="s">
        <v>7297</v>
      </c>
      <c r="L259" s="3" t="s">
        <v>7298</v>
      </c>
      <c r="M259" s="5">
        <v>3182596</v>
      </c>
      <c r="N259" s="10"/>
      <c r="O259" s="5">
        <v>2024</v>
      </c>
      <c r="P259" s="5">
        <v>2024</v>
      </c>
      <c r="Q259" s="50">
        <v>12809</v>
      </c>
      <c r="R259" s="3"/>
      <c r="S259" s="3" t="s">
        <v>7311</v>
      </c>
      <c r="T259" s="8" t="s">
        <v>12</v>
      </c>
      <c r="U259" s="8"/>
    </row>
    <row r="260" spans="1:21" s="9" customFormat="1" ht="125">
      <c r="A260" s="1" t="s">
        <v>855</v>
      </c>
      <c r="B260" s="2" t="s">
        <v>914</v>
      </c>
      <c r="C260" s="181" t="s">
        <v>7312</v>
      </c>
      <c r="D260" s="4" t="s">
        <v>7313</v>
      </c>
      <c r="E260" s="3" t="s">
        <v>7314</v>
      </c>
      <c r="F260" s="170" t="s">
        <v>446</v>
      </c>
      <c r="G260" s="170" t="s">
        <v>565</v>
      </c>
      <c r="H260" s="170" t="s">
        <v>657</v>
      </c>
      <c r="I260" s="178" t="s">
        <v>567</v>
      </c>
      <c r="J260" s="52"/>
      <c r="K260" s="3" t="s">
        <v>7297</v>
      </c>
      <c r="L260" s="3" t="s">
        <v>7298</v>
      </c>
      <c r="M260" s="5">
        <v>3182596</v>
      </c>
      <c r="N260" s="10"/>
      <c r="O260" s="5">
        <v>2024</v>
      </c>
      <c r="P260" s="5">
        <v>2024</v>
      </c>
      <c r="Q260" s="50">
        <v>6292</v>
      </c>
      <c r="R260" s="3"/>
      <c r="S260" s="3" t="s">
        <v>7315</v>
      </c>
      <c r="T260" s="8" t="s">
        <v>12</v>
      </c>
      <c r="U260" s="8"/>
    </row>
    <row r="261" spans="1:21" s="9" customFormat="1" ht="112.5">
      <c r="A261" s="1" t="s">
        <v>855</v>
      </c>
      <c r="B261" s="2" t="s">
        <v>914</v>
      </c>
      <c r="C261" s="181" t="s">
        <v>7316</v>
      </c>
      <c r="D261" s="4" t="s">
        <v>7305</v>
      </c>
      <c r="E261" s="3" t="s">
        <v>7317</v>
      </c>
      <c r="F261" s="170" t="s">
        <v>446</v>
      </c>
      <c r="G261" s="170" t="s">
        <v>565</v>
      </c>
      <c r="H261" s="170" t="s">
        <v>657</v>
      </c>
      <c r="I261" s="178" t="s">
        <v>567</v>
      </c>
      <c r="J261" s="52"/>
      <c r="K261" s="3" t="s">
        <v>7297</v>
      </c>
      <c r="L261" s="3" t="s">
        <v>7298</v>
      </c>
      <c r="M261" s="5">
        <v>3182596</v>
      </c>
      <c r="N261" s="10"/>
      <c r="O261" s="5">
        <v>2024</v>
      </c>
      <c r="P261" s="5">
        <v>2024</v>
      </c>
      <c r="Q261" s="50">
        <v>2285</v>
      </c>
      <c r="R261" s="3"/>
      <c r="S261" s="3" t="s">
        <v>7318</v>
      </c>
      <c r="T261" s="8" t="s">
        <v>12</v>
      </c>
      <c r="U261" s="8"/>
    </row>
    <row r="262" spans="1:21" s="9" customFormat="1" ht="137.5">
      <c r="A262" s="1" t="s">
        <v>855</v>
      </c>
      <c r="B262" s="2" t="s">
        <v>914</v>
      </c>
      <c r="C262" s="181" t="s">
        <v>5126</v>
      </c>
      <c r="D262" s="4" t="s">
        <v>7319</v>
      </c>
      <c r="E262" s="3" t="s">
        <v>7320</v>
      </c>
      <c r="F262" s="170" t="s">
        <v>446</v>
      </c>
      <c r="G262" s="170" t="s">
        <v>565</v>
      </c>
      <c r="H262" s="170" t="s">
        <v>657</v>
      </c>
      <c r="I262" s="178" t="s">
        <v>567</v>
      </c>
      <c r="J262" s="52"/>
      <c r="K262" s="3" t="s">
        <v>7297</v>
      </c>
      <c r="L262" s="3" t="s">
        <v>7298</v>
      </c>
      <c r="M262" s="5">
        <v>3182596</v>
      </c>
      <c r="N262" s="10"/>
      <c r="O262" s="5">
        <v>2024</v>
      </c>
      <c r="P262" s="5">
        <v>2024</v>
      </c>
      <c r="Q262" s="50">
        <v>1015</v>
      </c>
      <c r="R262" s="3"/>
      <c r="S262" s="3" t="s">
        <v>7321</v>
      </c>
      <c r="T262" s="8" t="s">
        <v>12</v>
      </c>
      <c r="U262" s="8"/>
    </row>
    <row r="263" spans="1:21" s="9" customFormat="1" ht="125">
      <c r="A263" s="1" t="s">
        <v>855</v>
      </c>
      <c r="B263" s="2" t="s">
        <v>914</v>
      </c>
      <c r="C263" s="181" t="s">
        <v>7322</v>
      </c>
      <c r="D263" s="4" t="s">
        <v>7323</v>
      </c>
      <c r="E263" s="3" t="s">
        <v>7324</v>
      </c>
      <c r="F263" s="170" t="s">
        <v>446</v>
      </c>
      <c r="G263" s="170" t="s">
        <v>565</v>
      </c>
      <c r="H263" s="170" t="s">
        <v>657</v>
      </c>
      <c r="I263" s="178" t="s">
        <v>567</v>
      </c>
      <c r="J263" s="52"/>
      <c r="K263" s="3" t="s">
        <v>7297</v>
      </c>
      <c r="L263" s="3" t="s">
        <v>7298</v>
      </c>
      <c r="M263" s="5">
        <v>3182596</v>
      </c>
      <c r="N263" s="10"/>
      <c r="O263" s="5">
        <v>2024</v>
      </c>
      <c r="P263" s="5">
        <v>2024</v>
      </c>
      <c r="Q263" s="50">
        <v>2538</v>
      </c>
      <c r="R263" s="3"/>
      <c r="S263" s="3" t="s">
        <v>7325</v>
      </c>
      <c r="T263" s="8" t="s">
        <v>12</v>
      </c>
      <c r="U263" s="8"/>
    </row>
    <row r="264" spans="1:21" s="9" customFormat="1" ht="112.5">
      <c r="A264" s="1" t="s">
        <v>855</v>
      </c>
      <c r="B264" s="2" t="s">
        <v>914</v>
      </c>
      <c r="C264" s="181" t="s">
        <v>7326</v>
      </c>
      <c r="D264" s="4" t="s">
        <v>7327</v>
      </c>
      <c r="E264" s="3" t="s">
        <v>7328</v>
      </c>
      <c r="F264" s="170" t="s">
        <v>446</v>
      </c>
      <c r="G264" s="170" t="s">
        <v>565</v>
      </c>
      <c r="H264" s="170" t="s">
        <v>657</v>
      </c>
      <c r="I264" s="178" t="s">
        <v>567</v>
      </c>
      <c r="J264" s="52"/>
      <c r="K264" s="3" t="s">
        <v>7297</v>
      </c>
      <c r="L264" s="3" t="s">
        <v>7298</v>
      </c>
      <c r="M264" s="5">
        <v>3182596</v>
      </c>
      <c r="N264" s="10"/>
      <c r="O264" s="5">
        <v>2024</v>
      </c>
      <c r="P264" s="5">
        <v>2024</v>
      </c>
      <c r="Q264" s="50">
        <v>5583</v>
      </c>
      <c r="R264" s="3"/>
      <c r="S264" s="3" t="s">
        <v>7329</v>
      </c>
      <c r="T264" s="8" t="s">
        <v>12</v>
      </c>
      <c r="U264" s="8"/>
    </row>
    <row r="265" spans="1:21" s="9" customFormat="1" ht="75">
      <c r="A265" s="1" t="s">
        <v>855</v>
      </c>
      <c r="B265" s="2" t="s">
        <v>914</v>
      </c>
      <c r="C265" s="181" t="s">
        <v>7330</v>
      </c>
      <c r="D265" s="4" t="s">
        <v>7313</v>
      </c>
      <c r="E265" s="3" t="s">
        <v>7331</v>
      </c>
      <c r="F265" s="170" t="s">
        <v>446</v>
      </c>
      <c r="G265" s="170" t="s">
        <v>565</v>
      </c>
      <c r="H265" s="170" t="s">
        <v>657</v>
      </c>
      <c r="I265" s="178" t="s">
        <v>567</v>
      </c>
      <c r="J265" s="52"/>
      <c r="K265" s="3" t="s">
        <v>7297</v>
      </c>
      <c r="L265" s="3" t="s">
        <v>7298</v>
      </c>
      <c r="M265" s="5">
        <v>3182596</v>
      </c>
      <c r="N265" s="10"/>
      <c r="O265" s="5">
        <v>2024</v>
      </c>
      <c r="P265" s="5">
        <v>2024</v>
      </c>
      <c r="Q265" s="50">
        <v>3445</v>
      </c>
      <c r="R265" s="3"/>
      <c r="S265" s="3" t="s">
        <v>7332</v>
      </c>
      <c r="T265" s="8" t="s">
        <v>12</v>
      </c>
      <c r="U265" s="8"/>
    </row>
    <row r="266" spans="1:21" s="9" customFormat="1" ht="87.5">
      <c r="A266" s="1" t="s">
        <v>855</v>
      </c>
      <c r="B266" s="2" t="s">
        <v>932</v>
      </c>
      <c r="C266" s="181" t="s">
        <v>7333</v>
      </c>
      <c r="D266" s="4" t="s">
        <v>942</v>
      </c>
      <c r="E266" s="3" t="s">
        <v>7334</v>
      </c>
      <c r="F266" s="170" t="s">
        <v>3</v>
      </c>
      <c r="G266" s="170" t="s">
        <v>4</v>
      </c>
      <c r="H266" s="170" t="s">
        <v>17</v>
      </c>
      <c r="I266" s="178" t="s">
        <v>18</v>
      </c>
      <c r="J266" s="52"/>
      <c r="K266" s="3" t="s">
        <v>180</v>
      </c>
      <c r="L266" s="3" t="s">
        <v>7335</v>
      </c>
      <c r="M266" s="5" t="s">
        <v>7336</v>
      </c>
      <c r="N266" s="10">
        <v>44757</v>
      </c>
      <c r="O266" s="5">
        <v>2022</v>
      </c>
      <c r="P266" s="5">
        <v>2024</v>
      </c>
      <c r="Q266" s="50">
        <v>6632</v>
      </c>
      <c r="R266" s="3"/>
      <c r="S266" s="3" t="s">
        <v>7337</v>
      </c>
      <c r="T266" s="8" t="s">
        <v>12</v>
      </c>
      <c r="U266" s="8"/>
    </row>
    <row r="267" spans="1:21" s="9" customFormat="1" ht="75">
      <c r="A267" s="1" t="s">
        <v>855</v>
      </c>
      <c r="B267" s="2" t="s">
        <v>932</v>
      </c>
      <c r="C267" s="181" t="s">
        <v>7338</v>
      </c>
      <c r="D267" s="4" t="s">
        <v>942</v>
      </c>
      <c r="E267" s="3" t="s">
        <v>7339</v>
      </c>
      <c r="F267" s="170" t="s">
        <v>3</v>
      </c>
      <c r="G267" s="170" t="s">
        <v>4</v>
      </c>
      <c r="H267" s="170" t="s">
        <v>17</v>
      </c>
      <c r="I267" s="178" t="s">
        <v>18</v>
      </c>
      <c r="J267" s="52"/>
      <c r="K267" s="3" t="s">
        <v>180</v>
      </c>
      <c r="L267" s="3" t="s">
        <v>7340</v>
      </c>
      <c r="M267" s="5" t="s">
        <v>7341</v>
      </c>
      <c r="N267" s="10">
        <v>44998</v>
      </c>
      <c r="O267" s="5">
        <v>2023</v>
      </c>
      <c r="P267" s="5">
        <v>2025</v>
      </c>
      <c r="Q267" s="50">
        <v>100000</v>
      </c>
      <c r="R267" s="3"/>
      <c r="S267" s="3" t="s">
        <v>7342</v>
      </c>
      <c r="T267" s="8" t="s">
        <v>12</v>
      </c>
      <c r="U267" s="8"/>
    </row>
    <row r="268" spans="1:21" s="9" customFormat="1" ht="262.5">
      <c r="A268" s="1" t="s">
        <v>855</v>
      </c>
      <c r="B268" s="2" t="s">
        <v>952</v>
      </c>
      <c r="C268" s="181" t="s">
        <v>7343</v>
      </c>
      <c r="D268" s="4" t="s">
        <v>7344</v>
      </c>
      <c r="E268" s="3" t="s">
        <v>7345</v>
      </c>
      <c r="F268" s="170" t="s">
        <v>446</v>
      </c>
      <c r="G268" s="170" t="s">
        <v>457</v>
      </c>
      <c r="H268" s="170" t="s">
        <v>961</v>
      </c>
      <c r="I268" s="178" t="s">
        <v>430</v>
      </c>
      <c r="J268" s="52" t="s">
        <v>166</v>
      </c>
      <c r="K268" s="3" t="s">
        <v>180</v>
      </c>
      <c r="L268" s="3" t="s">
        <v>7346</v>
      </c>
      <c r="M268" s="5">
        <v>30778867</v>
      </c>
      <c r="N268" s="10">
        <v>44818</v>
      </c>
      <c r="O268" s="5">
        <v>2022</v>
      </c>
      <c r="P268" s="5">
        <v>2024</v>
      </c>
      <c r="Q268" s="50">
        <v>0</v>
      </c>
      <c r="R268" s="3"/>
      <c r="S268" s="3" t="s">
        <v>7347</v>
      </c>
      <c r="T268" s="8" t="s">
        <v>2198</v>
      </c>
      <c r="U268" s="8" t="s">
        <v>2330</v>
      </c>
    </row>
    <row r="269" spans="1:21" s="9" customFormat="1" ht="212.5">
      <c r="A269" s="1" t="s">
        <v>855</v>
      </c>
      <c r="B269" s="2" t="s">
        <v>952</v>
      </c>
      <c r="C269" s="181" t="s">
        <v>7348</v>
      </c>
      <c r="D269" s="4" t="s">
        <v>7349</v>
      </c>
      <c r="E269" s="3" t="s">
        <v>7350</v>
      </c>
      <c r="F269" s="170" t="s">
        <v>7351</v>
      </c>
      <c r="G269" s="170" t="s">
        <v>457</v>
      </c>
      <c r="H269" s="170" t="s">
        <v>7352</v>
      </c>
      <c r="I269" s="178" t="s">
        <v>7353</v>
      </c>
      <c r="J269" s="52" t="s">
        <v>7354</v>
      </c>
      <c r="K269" s="3" t="s">
        <v>7355</v>
      </c>
      <c r="L269" s="3" t="s">
        <v>7356</v>
      </c>
      <c r="M269" s="5">
        <v>30778867</v>
      </c>
      <c r="N269" s="10">
        <v>44824</v>
      </c>
      <c r="O269" s="5">
        <v>45261</v>
      </c>
      <c r="P269" s="5">
        <v>45991</v>
      </c>
      <c r="Q269" s="50">
        <v>0</v>
      </c>
      <c r="R269" s="3"/>
      <c r="S269" s="3" t="s">
        <v>7357</v>
      </c>
      <c r="T269" s="8" t="s">
        <v>2198</v>
      </c>
      <c r="U269" s="8" t="s">
        <v>2330</v>
      </c>
    </row>
    <row r="270" spans="1:21" s="9" customFormat="1" ht="387.5">
      <c r="A270" s="1" t="s">
        <v>855</v>
      </c>
      <c r="B270" s="2" t="s">
        <v>952</v>
      </c>
      <c r="C270" s="181" t="s">
        <v>7358</v>
      </c>
      <c r="D270" s="4" t="s">
        <v>7003</v>
      </c>
      <c r="E270" s="3" t="s">
        <v>7359</v>
      </c>
      <c r="F270" s="170" t="s">
        <v>446</v>
      </c>
      <c r="G270" s="170" t="s">
        <v>457</v>
      </c>
      <c r="H270" s="170" t="s">
        <v>3512</v>
      </c>
      <c r="I270" s="178" t="s">
        <v>459</v>
      </c>
      <c r="J270" s="52" t="s">
        <v>7360</v>
      </c>
      <c r="K270" s="3" t="s">
        <v>7361</v>
      </c>
      <c r="L270" s="3" t="s">
        <v>180</v>
      </c>
      <c r="M270" s="5">
        <v>30778867</v>
      </c>
      <c r="N270" s="10">
        <v>44524</v>
      </c>
      <c r="O270" s="5">
        <v>2021</v>
      </c>
      <c r="P270" s="5">
        <v>2024</v>
      </c>
      <c r="Q270" s="50">
        <v>0</v>
      </c>
      <c r="R270" s="3"/>
      <c r="S270" s="3" t="s">
        <v>7362</v>
      </c>
      <c r="T270" s="8" t="s">
        <v>2198</v>
      </c>
      <c r="U270" s="8" t="s">
        <v>2330</v>
      </c>
    </row>
    <row r="271" spans="1:21" s="9" customFormat="1" ht="409.5">
      <c r="A271" s="1" t="s">
        <v>855</v>
      </c>
      <c r="B271" s="2" t="s">
        <v>952</v>
      </c>
      <c r="C271" s="181" t="s">
        <v>7363</v>
      </c>
      <c r="D271" s="4" t="s">
        <v>7364</v>
      </c>
      <c r="E271" s="3" t="s">
        <v>7365</v>
      </c>
      <c r="F271" s="170" t="s">
        <v>446</v>
      </c>
      <c r="G271" s="170" t="s">
        <v>457</v>
      </c>
      <c r="H271" s="170" t="s">
        <v>836</v>
      </c>
      <c r="I271" s="178" t="s">
        <v>459</v>
      </c>
      <c r="J271" s="52" t="s">
        <v>7366</v>
      </c>
      <c r="K271" s="3" t="s">
        <v>7367</v>
      </c>
      <c r="L271" s="3" t="s">
        <v>7368</v>
      </c>
      <c r="M271" s="5">
        <v>30778867</v>
      </c>
      <c r="N271" s="10">
        <v>43714</v>
      </c>
      <c r="O271" s="5">
        <v>2019</v>
      </c>
      <c r="P271" s="5">
        <v>2022</v>
      </c>
      <c r="Q271" s="50">
        <v>8309.6</v>
      </c>
      <c r="R271" s="3" t="s">
        <v>88</v>
      </c>
      <c r="S271" s="3" t="s">
        <v>7369</v>
      </c>
      <c r="T271" s="8" t="s">
        <v>12</v>
      </c>
      <c r="U271" s="8"/>
    </row>
    <row r="272" spans="1:21" s="9" customFormat="1" ht="409.5">
      <c r="A272" s="1" t="s">
        <v>855</v>
      </c>
      <c r="B272" s="2" t="s">
        <v>977</v>
      </c>
      <c r="C272" s="181" t="s">
        <v>7370</v>
      </c>
      <c r="D272" s="4" t="s">
        <v>7371</v>
      </c>
      <c r="E272" s="3">
        <v>12320087</v>
      </c>
      <c r="F272" s="170" t="s">
        <v>446</v>
      </c>
      <c r="G272" s="170" t="s">
        <v>536</v>
      </c>
      <c r="H272" s="170" t="s">
        <v>771</v>
      </c>
      <c r="I272" s="178" t="s">
        <v>567</v>
      </c>
      <c r="J272" s="52" t="s">
        <v>2525</v>
      </c>
      <c r="K272" s="3" t="s">
        <v>7372</v>
      </c>
      <c r="L272" s="3" t="s">
        <v>7373</v>
      </c>
      <c r="M272" s="5">
        <v>36060356</v>
      </c>
      <c r="N272" s="10">
        <v>45196</v>
      </c>
      <c r="O272" s="5">
        <v>45201</v>
      </c>
      <c r="P272" s="5">
        <v>45384</v>
      </c>
      <c r="Q272" s="50">
        <v>1095</v>
      </c>
      <c r="R272" s="3" t="s">
        <v>7374</v>
      </c>
      <c r="S272" s="3" t="s">
        <v>7375</v>
      </c>
      <c r="T272" s="8" t="s">
        <v>12</v>
      </c>
      <c r="U272" s="8"/>
    </row>
    <row r="273" spans="1:21" s="371" customFormat="1" ht="58.5" customHeight="1">
      <c r="A273" s="177" t="s">
        <v>855</v>
      </c>
      <c r="B273" s="304" t="s">
        <v>977</v>
      </c>
      <c r="C273" s="3" t="s">
        <v>7376</v>
      </c>
      <c r="D273" s="4" t="s">
        <v>7377</v>
      </c>
      <c r="E273" s="3" t="s">
        <v>7378</v>
      </c>
      <c r="F273" s="846" t="s">
        <v>446</v>
      </c>
      <c r="G273" s="846" t="s">
        <v>565</v>
      </c>
      <c r="H273" s="846" t="s">
        <v>657</v>
      </c>
      <c r="I273" s="178" t="s">
        <v>567</v>
      </c>
      <c r="J273" s="52"/>
      <c r="K273" s="3" t="s">
        <v>7297</v>
      </c>
      <c r="L273" s="3" t="s">
        <v>7298</v>
      </c>
      <c r="M273" s="5">
        <v>3182596</v>
      </c>
      <c r="N273" s="10"/>
      <c r="O273" s="5">
        <v>2024</v>
      </c>
      <c r="P273" s="5">
        <v>2024</v>
      </c>
      <c r="Q273" s="50">
        <v>2628</v>
      </c>
      <c r="R273" s="3" t="s">
        <v>7379</v>
      </c>
      <c r="S273" s="3" t="s">
        <v>7380</v>
      </c>
      <c r="T273" s="8" t="s">
        <v>12</v>
      </c>
      <c r="U273" s="8"/>
    </row>
    <row r="274" spans="1:21" s="371" customFormat="1" ht="75.75" customHeight="1">
      <c r="A274" s="177" t="s">
        <v>855</v>
      </c>
      <c r="B274" s="304" t="s">
        <v>977</v>
      </c>
      <c r="C274" s="3" t="s">
        <v>5065</v>
      </c>
      <c r="D274" s="4" t="s">
        <v>7377</v>
      </c>
      <c r="E274" s="3" t="s">
        <v>7381</v>
      </c>
      <c r="F274" s="846" t="s">
        <v>446</v>
      </c>
      <c r="G274" s="846" t="s">
        <v>565</v>
      </c>
      <c r="H274" s="846" t="s">
        <v>657</v>
      </c>
      <c r="I274" s="178" t="s">
        <v>567</v>
      </c>
      <c r="J274" s="52"/>
      <c r="K274" s="3" t="s">
        <v>7297</v>
      </c>
      <c r="L274" s="3" t="s">
        <v>7298</v>
      </c>
      <c r="M274" s="5">
        <v>3182596</v>
      </c>
      <c r="N274" s="10"/>
      <c r="O274" s="5">
        <v>2024</v>
      </c>
      <c r="P274" s="5">
        <v>2024</v>
      </c>
      <c r="Q274" s="50">
        <v>5285</v>
      </c>
      <c r="R274" s="3" t="s">
        <v>7379</v>
      </c>
      <c r="S274" s="3" t="s">
        <v>7382</v>
      </c>
      <c r="T274" s="8" t="s">
        <v>12</v>
      </c>
      <c r="U274" s="8"/>
    </row>
    <row r="275" spans="1:21" s="371" customFormat="1" ht="84.75" customHeight="1">
      <c r="A275" s="177" t="s">
        <v>855</v>
      </c>
      <c r="B275" s="304" t="s">
        <v>977</v>
      </c>
      <c r="C275" s="3" t="s">
        <v>5089</v>
      </c>
      <c r="D275" s="4" t="s">
        <v>7377</v>
      </c>
      <c r="E275" s="3" t="s">
        <v>7383</v>
      </c>
      <c r="F275" s="846" t="s">
        <v>446</v>
      </c>
      <c r="G275" s="846" t="s">
        <v>565</v>
      </c>
      <c r="H275" s="846" t="s">
        <v>657</v>
      </c>
      <c r="I275" s="178" t="s">
        <v>567</v>
      </c>
      <c r="J275" s="52"/>
      <c r="K275" s="3" t="s">
        <v>7297</v>
      </c>
      <c r="L275" s="3" t="s">
        <v>7298</v>
      </c>
      <c r="M275" s="5">
        <v>3182596</v>
      </c>
      <c r="N275" s="10"/>
      <c r="O275" s="5">
        <v>2024</v>
      </c>
      <c r="P275" s="5">
        <v>2024</v>
      </c>
      <c r="Q275" s="50">
        <v>1420</v>
      </c>
      <c r="R275" s="3" t="s">
        <v>7379</v>
      </c>
      <c r="S275" s="3" t="s">
        <v>7384</v>
      </c>
      <c r="T275" s="8" t="s">
        <v>12</v>
      </c>
      <c r="U275" s="8"/>
    </row>
    <row r="276" spans="1:21" s="371" customFormat="1" ht="63.75" customHeight="1">
      <c r="A276" s="177" t="s">
        <v>855</v>
      </c>
      <c r="B276" s="304" t="s">
        <v>977</v>
      </c>
      <c r="C276" s="3" t="s">
        <v>7300</v>
      </c>
      <c r="D276" s="4" t="s">
        <v>7385</v>
      </c>
      <c r="E276" s="3" t="s">
        <v>7302</v>
      </c>
      <c r="F276" s="846" t="s">
        <v>446</v>
      </c>
      <c r="G276" s="846" t="s">
        <v>565</v>
      </c>
      <c r="H276" s="846" t="s">
        <v>657</v>
      </c>
      <c r="I276" s="178" t="s">
        <v>567</v>
      </c>
      <c r="J276" s="52"/>
      <c r="K276" s="3" t="s">
        <v>7297</v>
      </c>
      <c r="L276" s="3" t="s">
        <v>7298</v>
      </c>
      <c r="M276" s="5">
        <v>3182596</v>
      </c>
      <c r="N276" s="10"/>
      <c r="O276" s="5">
        <v>2024</v>
      </c>
      <c r="P276" s="5">
        <v>2024</v>
      </c>
      <c r="Q276" s="50">
        <v>11193</v>
      </c>
      <c r="R276" s="3" t="s">
        <v>7379</v>
      </c>
      <c r="S276" s="3" t="s">
        <v>7303</v>
      </c>
      <c r="T276" s="8" t="s">
        <v>12</v>
      </c>
      <c r="U276" s="8"/>
    </row>
    <row r="277" spans="1:21" s="371" customFormat="1" ht="78" customHeight="1">
      <c r="A277" s="177" t="s">
        <v>855</v>
      </c>
      <c r="B277" s="304" t="s">
        <v>977</v>
      </c>
      <c r="C277" s="3" t="s">
        <v>7386</v>
      </c>
      <c r="D277" s="4" t="s">
        <v>7387</v>
      </c>
      <c r="E277" s="3" t="s">
        <v>7388</v>
      </c>
      <c r="F277" s="846" t="s">
        <v>446</v>
      </c>
      <c r="G277" s="846" t="s">
        <v>565</v>
      </c>
      <c r="H277" s="846" t="s">
        <v>657</v>
      </c>
      <c r="I277" s="178" t="s">
        <v>567</v>
      </c>
      <c r="J277" s="52"/>
      <c r="K277" s="3" t="s">
        <v>7297</v>
      </c>
      <c r="L277" s="3" t="s">
        <v>7298</v>
      </c>
      <c r="M277" s="5">
        <v>3182596</v>
      </c>
      <c r="N277" s="10"/>
      <c r="O277" s="5">
        <v>2024</v>
      </c>
      <c r="P277" s="5">
        <v>2024</v>
      </c>
      <c r="Q277" s="50">
        <v>2130</v>
      </c>
      <c r="R277" s="3" t="s">
        <v>7379</v>
      </c>
      <c r="S277" s="3" t="s">
        <v>7389</v>
      </c>
      <c r="T277" s="8" t="s">
        <v>12</v>
      </c>
      <c r="U277" s="8"/>
    </row>
    <row r="278" spans="1:21" s="371" customFormat="1" ht="66.75" customHeight="1">
      <c r="A278" s="177" t="s">
        <v>855</v>
      </c>
      <c r="B278" s="304" t="s">
        <v>977</v>
      </c>
      <c r="C278" s="3" t="s">
        <v>5089</v>
      </c>
      <c r="D278" s="4" t="s">
        <v>7390</v>
      </c>
      <c r="E278" s="3" t="s">
        <v>7383</v>
      </c>
      <c r="F278" s="846" t="s">
        <v>446</v>
      </c>
      <c r="G278" s="846" t="s">
        <v>565</v>
      </c>
      <c r="H278" s="846" t="s">
        <v>657</v>
      </c>
      <c r="I278" s="178" t="s">
        <v>567</v>
      </c>
      <c r="J278" s="52"/>
      <c r="K278" s="3" t="s">
        <v>7297</v>
      </c>
      <c r="L278" s="3" t="s">
        <v>7298</v>
      </c>
      <c r="M278" s="5">
        <v>3182596</v>
      </c>
      <c r="N278" s="10"/>
      <c r="O278" s="5">
        <v>2024</v>
      </c>
      <c r="P278" s="5">
        <v>2024</v>
      </c>
      <c r="Q278" s="50">
        <v>2840</v>
      </c>
      <c r="R278" s="3" t="s">
        <v>7379</v>
      </c>
      <c r="S278" s="3" t="s">
        <v>7391</v>
      </c>
      <c r="T278" s="8" t="s">
        <v>12</v>
      </c>
      <c r="U278" s="8"/>
    </row>
    <row r="279" spans="1:21" s="9" customFormat="1" ht="275">
      <c r="A279" s="1" t="s">
        <v>855</v>
      </c>
      <c r="B279" s="2" t="s">
        <v>1004</v>
      </c>
      <c r="C279" s="181" t="s">
        <v>7392</v>
      </c>
      <c r="D279" s="4" t="s">
        <v>1006</v>
      </c>
      <c r="E279" s="3" t="s">
        <v>7393</v>
      </c>
      <c r="F279" s="170" t="s">
        <v>47</v>
      </c>
      <c r="G279" s="170" t="s">
        <v>48</v>
      </c>
      <c r="H279" s="170" t="s">
        <v>158</v>
      </c>
      <c r="I279" s="178" t="s">
        <v>50</v>
      </c>
      <c r="J279" s="52" t="s">
        <v>7394</v>
      </c>
      <c r="K279" s="3" t="s">
        <v>1076</v>
      </c>
      <c r="L279" s="3" t="s">
        <v>461</v>
      </c>
      <c r="M279" s="5"/>
      <c r="N279" s="10">
        <v>44522</v>
      </c>
      <c r="O279" s="5">
        <v>2021</v>
      </c>
      <c r="P279" s="5">
        <v>2023</v>
      </c>
      <c r="Q279" s="50">
        <v>50076</v>
      </c>
      <c r="R279" s="3" t="s">
        <v>88</v>
      </c>
      <c r="S279" s="3" t="s">
        <v>7395</v>
      </c>
      <c r="T279" s="8" t="s">
        <v>12</v>
      </c>
      <c r="U279" s="8"/>
    </row>
    <row r="280" spans="1:21" s="9" customFormat="1" ht="337.5">
      <c r="A280" s="1" t="s">
        <v>855</v>
      </c>
      <c r="B280" s="2" t="s">
        <v>1004</v>
      </c>
      <c r="C280" s="181" t="s">
        <v>7396</v>
      </c>
      <c r="D280" s="4" t="s">
        <v>7397</v>
      </c>
      <c r="E280" s="3" t="s">
        <v>84</v>
      </c>
      <c r="F280" s="170" t="s">
        <v>47</v>
      </c>
      <c r="G280" s="170" t="s">
        <v>48</v>
      </c>
      <c r="H280" s="170" t="s">
        <v>132</v>
      </c>
      <c r="I280" s="178" t="s">
        <v>50</v>
      </c>
      <c r="J280" s="52"/>
      <c r="K280" s="3" t="s">
        <v>1076</v>
      </c>
      <c r="L280" s="3" t="s">
        <v>461</v>
      </c>
      <c r="M280" s="5"/>
      <c r="N280" s="10">
        <v>44614</v>
      </c>
      <c r="O280" s="5">
        <v>2021</v>
      </c>
      <c r="P280" s="5">
        <v>2023</v>
      </c>
      <c r="Q280" s="50">
        <v>5383</v>
      </c>
      <c r="R280" s="183" t="s">
        <v>88</v>
      </c>
      <c r="S280" s="3" t="s">
        <v>7398</v>
      </c>
      <c r="T280" s="8" t="s">
        <v>2198</v>
      </c>
      <c r="U280" s="8" t="s">
        <v>7399</v>
      </c>
    </row>
    <row r="281" spans="1:21" s="9" customFormat="1" ht="409.5">
      <c r="A281" s="1" t="s">
        <v>855</v>
      </c>
      <c r="B281" s="2" t="s">
        <v>1004</v>
      </c>
      <c r="C281" s="181" t="s">
        <v>7400</v>
      </c>
      <c r="D281" s="4" t="s">
        <v>7401</v>
      </c>
      <c r="E281" s="3" t="s">
        <v>7402</v>
      </c>
      <c r="F281" s="170" t="s">
        <v>47</v>
      </c>
      <c r="G281" s="170" t="s">
        <v>48</v>
      </c>
      <c r="H281" s="170" t="s">
        <v>132</v>
      </c>
      <c r="I281" s="178" t="s">
        <v>50</v>
      </c>
      <c r="J281" s="52" t="s">
        <v>7403</v>
      </c>
      <c r="K281" s="3" t="s">
        <v>1076</v>
      </c>
      <c r="L281" s="3" t="s">
        <v>461</v>
      </c>
      <c r="M281" s="5" t="s">
        <v>7404</v>
      </c>
      <c r="N281" s="10">
        <v>44628</v>
      </c>
      <c r="O281" s="5">
        <v>2021</v>
      </c>
      <c r="P281" s="5">
        <v>2024</v>
      </c>
      <c r="Q281" s="50">
        <v>0</v>
      </c>
      <c r="R281" s="3"/>
      <c r="S281" s="3" t="s">
        <v>7405</v>
      </c>
      <c r="T281" s="8" t="s">
        <v>2198</v>
      </c>
      <c r="U281" s="8" t="s">
        <v>2330</v>
      </c>
    </row>
    <row r="282" spans="1:21" s="9" customFormat="1" ht="200">
      <c r="A282" s="1" t="s">
        <v>855</v>
      </c>
      <c r="B282" s="2" t="s">
        <v>1004</v>
      </c>
      <c r="C282" s="181" t="s">
        <v>7406</v>
      </c>
      <c r="D282" s="4" t="s">
        <v>7407</v>
      </c>
      <c r="E282" s="3" t="s">
        <v>7408</v>
      </c>
      <c r="F282" s="170" t="s">
        <v>47</v>
      </c>
      <c r="G282" s="170" t="s">
        <v>48</v>
      </c>
      <c r="H282" s="170" t="s">
        <v>158</v>
      </c>
      <c r="I282" s="178" t="s">
        <v>50</v>
      </c>
      <c r="J282" s="52" t="s">
        <v>7409</v>
      </c>
      <c r="K282" s="3" t="s">
        <v>1076</v>
      </c>
      <c r="L282" s="3" t="s">
        <v>461</v>
      </c>
      <c r="M282" s="5" t="s">
        <v>7410</v>
      </c>
      <c r="N282" s="10">
        <v>44818</v>
      </c>
      <c r="O282" s="5">
        <v>2022</v>
      </c>
      <c r="P282" s="5">
        <v>2025</v>
      </c>
      <c r="Q282" s="50">
        <v>160000</v>
      </c>
      <c r="R282" s="3"/>
      <c r="S282" s="3" t="s">
        <v>7411</v>
      </c>
      <c r="T282" s="8" t="s">
        <v>12</v>
      </c>
      <c r="U282" s="8"/>
    </row>
    <row r="283" spans="1:21" s="9" customFormat="1" ht="225">
      <c r="A283" s="1" t="s">
        <v>855</v>
      </c>
      <c r="B283" s="2" t="s">
        <v>1004</v>
      </c>
      <c r="C283" s="181" t="s">
        <v>7412</v>
      </c>
      <c r="D283" s="4" t="s">
        <v>1080</v>
      </c>
      <c r="E283" s="3">
        <v>101082527</v>
      </c>
      <c r="F283" s="170" t="s">
        <v>47</v>
      </c>
      <c r="G283" s="170" t="s">
        <v>1014</v>
      </c>
      <c r="H283" s="170" t="s">
        <v>1014</v>
      </c>
      <c r="I283" s="178" t="s">
        <v>124</v>
      </c>
      <c r="J283" s="52" t="s">
        <v>7413</v>
      </c>
      <c r="K283" s="3" t="s">
        <v>1076</v>
      </c>
      <c r="L283" s="3" t="s">
        <v>461</v>
      </c>
      <c r="M283" s="5"/>
      <c r="N283" s="10">
        <v>44915</v>
      </c>
      <c r="O283" s="5">
        <v>2023</v>
      </c>
      <c r="P283" s="5">
        <v>2026</v>
      </c>
      <c r="Q283" s="50">
        <v>30873</v>
      </c>
      <c r="R283" s="3"/>
      <c r="S283" s="3" t="s">
        <v>7414</v>
      </c>
      <c r="T283" s="8" t="s">
        <v>12</v>
      </c>
      <c r="U283" s="8"/>
    </row>
    <row r="284" spans="1:21" s="9" customFormat="1" ht="212.5">
      <c r="A284" s="1" t="s">
        <v>855</v>
      </c>
      <c r="B284" s="2" t="s">
        <v>1004</v>
      </c>
      <c r="C284" s="181" t="s">
        <v>7415</v>
      </c>
      <c r="D284" s="4" t="s">
        <v>1021</v>
      </c>
      <c r="E284" s="3" t="s">
        <v>7416</v>
      </c>
      <c r="F284" s="170" t="s">
        <v>47</v>
      </c>
      <c r="G284" s="170" t="s">
        <v>48</v>
      </c>
      <c r="H284" s="170" t="s">
        <v>132</v>
      </c>
      <c r="I284" s="178" t="s">
        <v>50</v>
      </c>
      <c r="J284" s="52" t="s">
        <v>7403</v>
      </c>
      <c r="K284" s="3" t="s">
        <v>1076</v>
      </c>
      <c r="L284" s="3" t="s">
        <v>461</v>
      </c>
      <c r="M284" s="5">
        <v>5206871229</v>
      </c>
      <c r="N284" s="10">
        <v>45272</v>
      </c>
      <c r="O284" s="5">
        <v>2023</v>
      </c>
      <c r="P284" s="5">
        <v>2026</v>
      </c>
      <c r="Q284" s="50">
        <v>20440</v>
      </c>
      <c r="R284" s="3"/>
      <c r="S284" s="3" t="s">
        <v>7417</v>
      </c>
      <c r="T284" s="8" t="s">
        <v>12</v>
      </c>
      <c r="U284" s="8"/>
    </row>
    <row r="285" spans="1:21" s="9" customFormat="1" ht="275">
      <c r="A285" s="1" t="s">
        <v>855</v>
      </c>
      <c r="B285" s="2" t="s">
        <v>1004</v>
      </c>
      <c r="C285" s="181" t="s">
        <v>7418</v>
      </c>
      <c r="D285" s="4" t="s">
        <v>1075</v>
      </c>
      <c r="E285" s="3" t="s">
        <v>7419</v>
      </c>
      <c r="F285" s="170" t="s">
        <v>47</v>
      </c>
      <c r="G285" s="170" t="s">
        <v>48</v>
      </c>
      <c r="H285" s="170" t="s">
        <v>132</v>
      </c>
      <c r="I285" s="178" t="s">
        <v>50</v>
      </c>
      <c r="J285" s="52" t="s">
        <v>3183</v>
      </c>
      <c r="K285" s="3" t="s">
        <v>1076</v>
      </c>
      <c r="L285" s="3" t="s">
        <v>461</v>
      </c>
      <c r="M285" s="5" t="s">
        <v>7419</v>
      </c>
      <c r="N285" s="10"/>
      <c r="O285" s="5">
        <v>2024</v>
      </c>
      <c r="P285" s="5">
        <v>2027</v>
      </c>
      <c r="Q285" s="50">
        <v>160000</v>
      </c>
      <c r="R285" s="3"/>
      <c r="S285" s="3" t="s">
        <v>7420</v>
      </c>
      <c r="T285" s="8" t="s">
        <v>12</v>
      </c>
      <c r="U285" s="8"/>
    </row>
    <row r="286" spans="1:21" s="9" customFormat="1" ht="87.5">
      <c r="A286" s="1" t="s">
        <v>855</v>
      </c>
      <c r="B286" s="2" t="s">
        <v>1004</v>
      </c>
      <c r="C286" s="181" t="s">
        <v>7421</v>
      </c>
      <c r="D286" s="4" t="s">
        <v>7397</v>
      </c>
      <c r="E286" s="3" t="s">
        <v>7422</v>
      </c>
      <c r="F286" s="170" t="s">
        <v>47</v>
      </c>
      <c r="G286" s="170" t="s">
        <v>1373</v>
      </c>
      <c r="H286" s="170" t="s">
        <v>2458</v>
      </c>
      <c r="I286" s="178" t="s">
        <v>50</v>
      </c>
      <c r="J286" s="52" t="s">
        <v>7423</v>
      </c>
      <c r="K286" s="3" t="s">
        <v>7424</v>
      </c>
      <c r="L286" s="3" t="s">
        <v>7425</v>
      </c>
      <c r="M286" s="5"/>
      <c r="N286" s="10">
        <v>44753</v>
      </c>
      <c r="O286" s="5">
        <v>2022</v>
      </c>
      <c r="P286" s="5">
        <v>2023</v>
      </c>
      <c r="Q286" s="50">
        <v>4054</v>
      </c>
      <c r="R286" s="3" t="s">
        <v>88</v>
      </c>
      <c r="S286" s="3" t="s">
        <v>7426</v>
      </c>
      <c r="T286" s="8" t="s">
        <v>12</v>
      </c>
      <c r="U286" s="8"/>
    </row>
    <row r="287" spans="1:21" s="9" customFormat="1" ht="275.5" thickBot="1">
      <c r="A287" s="1" t="s">
        <v>855</v>
      </c>
      <c r="B287" s="2" t="s">
        <v>914</v>
      </c>
      <c r="C287" s="3" t="s">
        <v>7427</v>
      </c>
      <c r="D287" s="3" t="s">
        <v>921</v>
      </c>
      <c r="E287" s="3" t="s">
        <v>7428</v>
      </c>
      <c r="F287" s="170" t="s">
        <v>446</v>
      </c>
      <c r="G287" s="170" t="s">
        <v>565</v>
      </c>
      <c r="H287" s="170" t="s">
        <v>603</v>
      </c>
      <c r="I287" s="3" t="s">
        <v>567</v>
      </c>
      <c r="J287" s="171"/>
      <c r="K287" s="3" t="s">
        <v>2439</v>
      </c>
      <c r="L287" s="3" t="s">
        <v>7429</v>
      </c>
      <c r="M287" s="5">
        <v>31821596</v>
      </c>
      <c r="N287" s="10">
        <v>44986</v>
      </c>
      <c r="O287" s="5">
        <v>2023</v>
      </c>
      <c r="P287" s="5">
        <v>2026</v>
      </c>
      <c r="Q287" s="50">
        <v>745</v>
      </c>
      <c r="R287" s="3"/>
      <c r="S287" s="173" t="s">
        <v>7430</v>
      </c>
      <c r="T287" s="8" t="s">
        <v>12</v>
      </c>
      <c r="U287" s="8" t="s">
        <v>2562</v>
      </c>
    </row>
    <row r="288" spans="1:21" s="9" customFormat="1" ht="399.75" customHeight="1" thickBot="1">
      <c r="A288" s="869" t="s">
        <v>1102</v>
      </c>
      <c r="B288" s="870" t="s">
        <v>7846</v>
      </c>
      <c r="C288" s="669" t="s">
        <v>7945</v>
      </c>
      <c r="D288" s="669" t="s">
        <v>7946</v>
      </c>
      <c r="E288" s="871" t="s">
        <v>7947</v>
      </c>
      <c r="F288" s="872" t="s">
        <v>246</v>
      </c>
      <c r="G288" s="872" t="s">
        <v>247</v>
      </c>
      <c r="H288" s="872" t="s">
        <v>7948</v>
      </c>
      <c r="I288" s="873" t="s">
        <v>430</v>
      </c>
      <c r="J288" s="874" t="s">
        <v>7949</v>
      </c>
      <c r="K288" s="875" t="s">
        <v>180</v>
      </c>
      <c r="L288" s="874" t="s">
        <v>7950</v>
      </c>
      <c r="M288" s="876" t="s">
        <v>7951</v>
      </c>
      <c r="N288" s="877">
        <v>44638</v>
      </c>
      <c r="O288" s="878">
        <v>2021</v>
      </c>
      <c r="P288" s="878">
        <v>2024</v>
      </c>
      <c r="Q288" s="879">
        <v>6878</v>
      </c>
      <c r="R288" s="4"/>
      <c r="S288" s="880" t="s">
        <v>7952</v>
      </c>
      <c r="T288" s="8" t="s">
        <v>8</v>
      </c>
      <c r="U288" s="8"/>
    </row>
    <row r="289" spans="1:21" s="9" customFormat="1" ht="44" thickBot="1">
      <c r="A289" s="869" t="s">
        <v>1102</v>
      </c>
      <c r="B289" s="870" t="s">
        <v>7953</v>
      </c>
      <c r="C289" s="513" t="s">
        <v>7954</v>
      </c>
      <c r="D289" s="513" t="s">
        <v>7955</v>
      </c>
      <c r="E289" s="503" t="s">
        <v>7956</v>
      </c>
      <c r="F289" s="872" t="s">
        <v>197</v>
      </c>
      <c r="G289" s="872" t="s">
        <v>7957</v>
      </c>
      <c r="H289" s="881" t="s">
        <v>7957</v>
      </c>
      <c r="I289" s="873" t="s">
        <v>258</v>
      </c>
      <c r="J289" s="182" t="s">
        <v>78</v>
      </c>
      <c r="K289" s="878" t="s">
        <v>7958</v>
      </c>
      <c r="L289" s="878" t="s">
        <v>168</v>
      </c>
      <c r="M289" s="878">
        <v>30778867</v>
      </c>
      <c r="N289" s="877">
        <v>44645</v>
      </c>
      <c r="O289" s="878">
        <v>2022</v>
      </c>
      <c r="P289" s="878">
        <v>2024</v>
      </c>
      <c r="Q289" s="879">
        <v>7884.09</v>
      </c>
      <c r="R289" s="4"/>
      <c r="S289" s="52"/>
      <c r="T289" s="8" t="s">
        <v>12</v>
      </c>
      <c r="U289" s="8"/>
    </row>
    <row r="290" spans="1:21" s="9" customFormat="1" ht="44" thickBot="1">
      <c r="A290" s="869" t="s">
        <v>1102</v>
      </c>
      <c r="B290" s="870" t="s">
        <v>7953</v>
      </c>
      <c r="C290" s="513" t="s">
        <v>7959</v>
      </c>
      <c r="D290" s="513" t="s">
        <v>7955</v>
      </c>
      <c r="E290" s="503" t="s">
        <v>7960</v>
      </c>
      <c r="F290" s="882" t="s">
        <v>197</v>
      </c>
      <c r="G290" s="872" t="s">
        <v>7957</v>
      </c>
      <c r="H290" s="872" t="s">
        <v>7957</v>
      </c>
      <c r="I290" s="873" t="s">
        <v>258</v>
      </c>
      <c r="J290" s="182" t="s">
        <v>78</v>
      </c>
      <c r="K290" s="878" t="s">
        <v>7958</v>
      </c>
      <c r="L290" s="878" t="s">
        <v>168</v>
      </c>
      <c r="M290" s="878">
        <v>30778867</v>
      </c>
      <c r="N290" s="877">
        <v>44729</v>
      </c>
      <c r="O290" s="878">
        <v>2022</v>
      </c>
      <c r="P290" s="878">
        <v>2025</v>
      </c>
      <c r="Q290" s="879">
        <v>2957.46</v>
      </c>
      <c r="R290" s="4"/>
      <c r="S290" s="52"/>
      <c r="T290" s="8" t="s">
        <v>12</v>
      </c>
      <c r="U290" s="8"/>
    </row>
    <row r="291" spans="1:21" s="9" customFormat="1" ht="25.5" thickBot="1">
      <c r="A291" s="883" t="s">
        <v>1102</v>
      </c>
      <c r="B291" s="884" t="s">
        <v>7953</v>
      </c>
      <c r="C291" s="513" t="s">
        <v>7961</v>
      </c>
      <c r="D291" s="513" t="s">
        <v>7955</v>
      </c>
      <c r="E291" s="503" t="s">
        <v>7962</v>
      </c>
      <c r="F291" s="885" t="s">
        <v>197</v>
      </c>
      <c r="G291" s="885" t="s">
        <v>7957</v>
      </c>
      <c r="H291" s="886" t="s">
        <v>7957</v>
      </c>
      <c r="I291" s="873" t="s">
        <v>258</v>
      </c>
      <c r="J291" s="887" t="s">
        <v>78</v>
      </c>
      <c r="K291" s="878" t="s">
        <v>7958</v>
      </c>
      <c r="L291" s="878" t="s">
        <v>168</v>
      </c>
      <c r="M291" s="878">
        <v>30778867</v>
      </c>
      <c r="N291" s="877">
        <v>44185</v>
      </c>
      <c r="O291" s="878">
        <v>2021</v>
      </c>
      <c r="P291" s="878">
        <v>2024</v>
      </c>
      <c r="Q291" s="888">
        <v>4807</v>
      </c>
      <c r="R291" s="4"/>
      <c r="S291" s="52"/>
      <c r="T291" s="8" t="s">
        <v>12</v>
      </c>
      <c r="U291" s="8"/>
    </row>
    <row r="292" spans="1:21" s="9" customFormat="1" ht="44" thickBot="1">
      <c r="A292" s="1" t="s">
        <v>1102</v>
      </c>
      <c r="B292" s="889" t="s">
        <v>7953</v>
      </c>
      <c r="C292" s="4" t="s">
        <v>7963</v>
      </c>
      <c r="D292" s="513" t="s">
        <v>7955</v>
      </c>
      <c r="E292" s="503" t="s">
        <v>7964</v>
      </c>
      <c r="F292" s="890" t="s">
        <v>197</v>
      </c>
      <c r="G292" s="185" t="s">
        <v>7957</v>
      </c>
      <c r="H292" s="185" t="s">
        <v>7957</v>
      </c>
      <c r="I292" s="891" t="s">
        <v>258</v>
      </c>
      <c r="J292" s="182" t="s">
        <v>7965</v>
      </c>
      <c r="K292" s="52" t="s">
        <v>7958</v>
      </c>
      <c r="L292" s="52" t="s">
        <v>168</v>
      </c>
      <c r="M292" s="52">
        <v>30778867</v>
      </c>
      <c r="N292" s="189">
        <v>45455</v>
      </c>
      <c r="O292" s="52">
        <v>2024</v>
      </c>
      <c r="P292" s="52">
        <v>2025</v>
      </c>
      <c r="Q292" s="888">
        <v>57392</v>
      </c>
      <c r="R292" s="4"/>
      <c r="S292" s="52"/>
      <c r="T292" s="8" t="s">
        <v>12</v>
      </c>
      <c r="U292" s="8"/>
    </row>
    <row r="293" spans="1:21" s="9" customFormat="1" ht="50.5" thickBot="1">
      <c r="A293" s="869" t="s">
        <v>1102</v>
      </c>
      <c r="B293" s="870" t="s">
        <v>7966</v>
      </c>
      <c r="C293" s="513" t="s">
        <v>7967</v>
      </c>
      <c r="D293" s="513" t="s">
        <v>7968</v>
      </c>
      <c r="E293" s="503" t="s">
        <v>7969</v>
      </c>
      <c r="F293" s="872" t="s">
        <v>446</v>
      </c>
      <c r="G293" s="872" t="s">
        <v>447</v>
      </c>
      <c r="H293" s="872" t="s">
        <v>1913</v>
      </c>
      <c r="I293" s="873" t="s">
        <v>258</v>
      </c>
      <c r="J293" s="878" t="s">
        <v>7970</v>
      </c>
      <c r="K293" s="878" t="s">
        <v>180</v>
      </c>
      <c r="L293" s="878" t="s">
        <v>7971</v>
      </c>
      <c r="M293" s="878">
        <v>30778867</v>
      </c>
      <c r="N293" s="877">
        <v>44750</v>
      </c>
      <c r="O293" s="878">
        <v>2022</v>
      </c>
      <c r="P293" s="878">
        <v>2024</v>
      </c>
      <c r="Q293" s="879">
        <v>0</v>
      </c>
      <c r="R293" s="669"/>
      <c r="S293" s="52"/>
      <c r="T293" s="8" t="s">
        <v>2198</v>
      </c>
      <c r="U293" s="8" t="s">
        <v>2330</v>
      </c>
    </row>
    <row r="294" spans="1:21" s="9" customFormat="1" ht="38" thickBot="1">
      <c r="A294" s="869" t="s">
        <v>1102</v>
      </c>
      <c r="B294" s="870" t="s">
        <v>7966</v>
      </c>
      <c r="C294" s="513" t="s">
        <v>7967</v>
      </c>
      <c r="D294" s="513" t="s">
        <v>7968</v>
      </c>
      <c r="E294" s="503" t="s">
        <v>7972</v>
      </c>
      <c r="F294" s="872" t="s">
        <v>446</v>
      </c>
      <c r="G294" s="872" t="s">
        <v>717</v>
      </c>
      <c r="H294" s="872" t="s">
        <v>717</v>
      </c>
      <c r="I294" s="873" t="s">
        <v>258</v>
      </c>
      <c r="J294" s="878" t="s">
        <v>7970</v>
      </c>
      <c r="K294" s="878" t="s">
        <v>180</v>
      </c>
      <c r="L294" s="878" t="s">
        <v>7971</v>
      </c>
      <c r="M294" s="878">
        <v>30778867</v>
      </c>
      <c r="N294" s="877">
        <v>44791</v>
      </c>
      <c r="O294" s="878">
        <v>2022</v>
      </c>
      <c r="P294" s="878">
        <v>2024</v>
      </c>
      <c r="Q294" s="879">
        <v>0</v>
      </c>
      <c r="R294" s="669"/>
      <c r="S294" s="52"/>
      <c r="T294" s="8" t="s">
        <v>2198</v>
      </c>
      <c r="U294" s="8" t="s">
        <v>2330</v>
      </c>
    </row>
    <row r="295" spans="1:21" s="9" customFormat="1" ht="38" thickBot="1">
      <c r="A295" s="869" t="s">
        <v>1102</v>
      </c>
      <c r="B295" s="870" t="s">
        <v>7966</v>
      </c>
      <c r="C295" s="513" t="s">
        <v>7967</v>
      </c>
      <c r="D295" s="513" t="s">
        <v>7968</v>
      </c>
      <c r="E295" s="503" t="s">
        <v>7973</v>
      </c>
      <c r="F295" s="872" t="s">
        <v>446</v>
      </c>
      <c r="G295" s="872" t="s">
        <v>717</v>
      </c>
      <c r="H295" s="892" t="s">
        <v>717</v>
      </c>
      <c r="I295" s="873" t="s">
        <v>258</v>
      </c>
      <c r="J295" s="878" t="s">
        <v>7974</v>
      </c>
      <c r="K295" s="878" t="s">
        <v>180</v>
      </c>
      <c r="L295" s="878" t="s">
        <v>7971</v>
      </c>
      <c r="M295" s="878">
        <v>30778868</v>
      </c>
      <c r="N295" s="877">
        <v>45110</v>
      </c>
      <c r="O295" s="878">
        <v>2023</v>
      </c>
      <c r="P295" s="878">
        <v>2025</v>
      </c>
      <c r="Q295" s="879">
        <v>0</v>
      </c>
      <c r="R295" s="669"/>
      <c r="S295" s="52"/>
      <c r="T295" s="8" t="s">
        <v>2198</v>
      </c>
      <c r="U295" s="8" t="s">
        <v>2330</v>
      </c>
    </row>
    <row r="296" spans="1:21" s="9" customFormat="1" ht="38" thickBot="1">
      <c r="A296" s="869" t="s">
        <v>1102</v>
      </c>
      <c r="B296" s="870" t="s">
        <v>7966</v>
      </c>
      <c r="C296" s="513" t="s">
        <v>7967</v>
      </c>
      <c r="D296" s="513" t="s">
        <v>7968</v>
      </c>
      <c r="E296" s="503" t="s">
        <v>7975</v>
      </c>
      <c r="F296" s="872" t="s">
        <v>446</v>
      </c>
      <c r="G296" s="872" t="s">
        <v>717</v>
      </c>
      <c r="H296" s="872" t="s">
        <v>717</v>
      </c>
      <c r="I296" s="873" t="s">
        <v>258</v>
      </c>
      <c r="J296" s="878" t="s">
        <v>7974</v>
      </c>
      <c r="K296" s="878" t="s">
        <v>180</v>
      </c>
      <c r="L296" s="878" t="s">
        <v>7971</v>
      </c>
      <c r="M296" s="878">
        <v>30778869</v>
      </c>
      <c r="N296" s="877">
        <v>45128</v>
      </c>
      <c r="O296" s="878">
        <v>2023</v>
      </c>
      <c r="P296" s="878">
        <v>2026</v>
      </c>
      <c r="Q296" s="879">
        <v>0</v>
      </c>
      <c r="R296" s="669"/>
      <c r="S296" s="52"/>
      <c r="T296" s="8" t="s">
        <v>2198</v>
      </c>
      <c r="U296" s="8" t="s">
        <v>2330</v>
      </c>
    </row>
    <row r="297" spans="1:21" s="9" customFormat="1" ht="44" thickBot="1">
      <c r="A297" s="1" t="s">
        <v>1102</v>
      </c>
      <c r="B297" s="870" t="s">
        <v>7966</v>
      </c>
      <c r="C297" s="4" t="s">
        <v>7976</v>
      </c>
      <c r="D297" s="4" t="s">
        <v>7977</v>
      </c>
      <c r="E297" s="12" t="s">
        <v>7978</v>
      </c>
      <c r="F297" s="872" t="s">
        <v>446</v>
      </c>
      <c r="G297" s="893" t="s">
        <v>717</v>
      </c>
      <c r="H297" s="872" t="s">
        <v>717</v>
      </c>
      <c r="I297" s="894" t="s">
        <v>258</v>
      </c>
      <c r="J297" s="182" t="s">
        <v>7965</v>
      </c>
      <c r="K297" s="52" t="s">
        <v>180</v>
      </c>
      <c r="L297" s="878" t="s">
        <v>7971</v>
      </c>
      <c r="M297" s="878">
        <v>30778869</v>
      </c>
      <c r="N297" s="189">
        <v>45490</v>
      </c>
      <c r="O297" s="52">
        <v>2024</v>
      </c>
      <c r="P297" s="52">
        <v>2026</v>
      </c>
      <c r="Q297" s="190">
        <v>137200</v>
      </c>
      <c r="R297" s="4"/>
      <c r="S297" s="52"/>
      <c r="T297" s="8" t="s">
        <v>12</v>
      </c>
      <c r="U297" s="8"/>
    </row>
    <row r="298" spans="1:21" s="9" customFormat="1" ht="409.5" customHeight="1" thickBot="1">
      <c r="A298" s="177" t="s">
        <v>1102</v>
      </c>
      <c r="B298" s="304" t="s">
        <v>7846</v>
      </c>
      <c r="C298" s="4" t="s">
        <v>7979</v>
      </c>
      <c r="D298" s="4" t="s">
        <v>7980</v>
      </c>
      <c r="E298" s="4" t="s">
        <v>7981</v>
      </c>
      <c r="F298" s="895" t="s">
        <v>246</v>
      </c>
      <c r="G298" s="895" t="s">
        <v>247</v>
      </c>
      <c r="H298" s="895" t="s">
        <v>1487</v>
      </c>
      <c r="I298" s="171" t="s">
        <v>430</v>
      </c>
      <c r="J298" s="896" t="s">
        <v>7982</v>
      </c>
      <c r="K298" s="52" t="s">
        <v>7983</v>
      </c>
      <c r="L298" s="52" t="s">
        <v>7984</v>
      </c>
      <c r="M298" s="197" t="s">
        <v>7985</v>
      </c>
      <c r="N298" s="189">
        <v>43620</v>
      </c>
      <c r="O298" s="52">
        <v>2019</v>
      </c>
      <c r="P298" s="52">
        <v>2024</v>
      </c>
      <c r="Q298" s="190">
        <v>0</v>
      </c>
      <c r="R298" s="4"/>
      <c r="S298" s="714" t="s">
        <v>7986</v>
      </c>
      <c r="T298" s="8" t="s">
        <v>2198</v>
      </c>
      <c r="U298" s="8" t="s">
        <v>2330</v>
      </c>
    </row>
    <row r="299" spans="1:21" s="9" customFormat="1" ht="75.5" thickBot="1">
      <c r="A299" s="177" t="s">
        <v>1102</v>
      </c>
      <c r="B299" s="897" t="s">
        <v>7837</v>
      </c>
      <c r="C299" s="4" t="s">
        <v>7987</v>
      </c>
      <c r="D299" s="3" t="s">
        <v>7931</v>
      </c>
      <c r="E299" s="52">
        <v>3240000449</v>
      </c>
      <c r="F299" s="185" t="s">
        <v>267</v>
      </c>
      <c r="G299" s="185" t="s">
        <v>318</v>
      </c>
      <c r="H299" s="185" t="s">
        <v>359</v>
      </c>
      <c r="I299" s="171" t="s">
        <v>270</v>
      </c>
      <c r="J299" s="8"/>
      <c r="K299" s="8"/>
      <c r="L299" s="171" t="s">
        <v>7988</v>
      </c>
      <c r="M299" s="171">
        <v>62156489</v>
      </c>
      <c r="N299" s="189">
        <v>45407</v>
      </c>
      <c r="O299" s="52">
        <v>2024</v>
      </c>
      <c r="P299" s="52">
        <v>2024</v>
      </c>
      <c r="Q299" s="190">
        <v>492</v>
      </c>
      <c r="R299" s="7"/>
      <c r="S299" s="714" t="s">
        <v>38</v>
      </c>
      <c r="T299" s="8" t="s">
        <v>12</v>
      </c>
      <c r="U299" s="8"/>
    </row>
    <row r="300" spans="1:21" s="9" customFormat="1" ht="390.5" thickBot="1">
      <c r="A300" s="1" t="s">
        <v>1102</v>
      </c>
      <c r="B300" s="2" t="s">
        <v>1103</v>
      </c>
      <c r="C300" s="53" t="s">
        <v>7989</v>
      </c>
      <c r="D300" s="4" t="s">
        <v>7990</v>
      </c>
      <c r="E300" s="52" t="s">
        <v>7991</v>
      </c>
      <c r="F300" s="185" t="s">
        <v>47</v>
      </c>
      <c r="G300" s="185" t="s">
        <v>48</v>
      </c>
      <c r="H300" s="185" t="s">
        <v>97</v>
      </c>
      <c r="I300" s="171" t="s">
        <v>50</v>
      </c>
      <c r="J300" s="182" t="s">
        <v>7992</v>
      </c>
      <c r="K300" s="52" t="s">
        <v>2449</v>
      </c>
      <c r="L300" s="52" t="s">
        <v>7269</v>
      </c>
      <c r="M300" s="898" t="s">
        <v>7993</v>
      </c>
      <c r="N300" s="189">
        <v>44708</v>
      </c>
      <c r="O300" s="52">
        <v>2022</v>
      </c>
      <c r="P300" s="52">
        <v>2026</v>
      </c>
      <c r="Q300" s="190">
        <v>0</v>
      </c>
      <c r="R300" s="4"/>
      <c r="S300" s="899" t="s">
        <v>7994</v>
      </c>
      <c r="T300" s="8" t="s">
        <v>2198</v>
      </c>
      <c r="U300" s="8" t="s">
        <v>2330</v>
      </c>
    </row>
    <row r="301" spans="1:21" s="9" customFormat="1" ht="260.5" thickBot="1">
      <c r="A301" s="1" t="s">
        <v>1102</v>
      </c>
      <c r="B301" s="2" t="s">
        <v>1103</v>
      </c>
      <c r="C301" s="57" t="s">
        <v>7995</v>
      </c>
      <c r="D301" s="4" t="s">
        <v>7996</v>
      </c>
      <c r="E301" s="52" t="s">
        <v>7997</v>
      </c>
      <c r="F301" s="185" t="s">
        <v>47</v>
      </c>
      <c r="G301" s="185" t="s">
        <v>48</v>
      </c>
      <c r="H301" s="185" t="s">
        <v>97</v>
      </c>
      <c r="I301" s="171" t="s">
        <v>50</v>
      </c>
      <c r="J301" s="182" t="s">
        <v>7998</v>
      </c>
      <c r="K301" s="52" t="s">
        <v>2449</v>
      </c>
      <c r="L301" s="52" t="s">
        <v>7269</v>
      </c>
      <c r="M301" s="195" t="s">
        <v>7993</v>
      </c>
      <c r="N301" s="189">
        <v>43620</v>
      </c>
      <c r="O301" s="52">
        <v>2019</v>
      </c>
      <c r="P301" s="52">
        <v>2023</v>
      </c>
      <c r="Q301" s="190">
        <v>0</v>
      </c>
      <c r="R301" s="4"/>
      <c r="S301" s="191" t="s">
        <v>7999</v>
      </c>
      <c r="T301" s="8" t="s">
        <v>2198</v>
      </c>
      <c r="U301" s="8" t="s">
        <v>2330</v>
      </c>
    </row>
    <row r="302" spans="1:21" s="9" customFormat="1" ht="409.6" thickBot="1">
      <c r="A302" s="1" t="s">
        <v>1102</v>
      </c>
      <c r="B302" s="2" t="s">
        <v>1103</v>
      </c>
      <c r="C302" s="53" t="s">
        <v>8000</v>
      </c>
      <c r="D302" s="4" t="s">
        <v>8001</v>
      </c>
      <c r="E302" s="52" t="s">
        <v>8002</v>
      </c>
      <c r="F302" s="185" t="s">
        <v>267</v>
      </c>
      <c r="G302" s="185" t="s">
        <v>318</v>
      </c>
      <c r="H302" s="185" t="s">
        <v>8003</v>
      </c>
      <c r="I302" s="171" t="s">
        <v>249</v>
      </c>
      <c r="J302" s="182" t="s">
        <v>8004</v>
      </c>
      <c r="K302" s="52" t="s">
        <v>2449</v>
      </c>
      <c r="L302" s="52" t="s">
        <v>7269</v>
      </c>
      <c r="M302" s="195" t="s">
        <v>7993</v>
      </c>
      <c r="N302" s="189">
        <v>45058</v>
      </c>
      <c r="O302" s="52">
        <v>2023</v>
      </c>
      <c r="P302" s="52">
        <v>2027</v>
      </c>
      <c r="Q302" s="190">
        <v>0</v>
      </c>
      <c r="R302" s="4"/>
      <c r="S302" s="191" t="s">
        <v>8005</v>
      </c>
      <c r="T302" s="8" t="s">
        <v>2198</v>
      </c>
      <c r="U302" s="8" t="s">
        <v>2330</v>
      </c>
    </row>
    <row r="303" spans="1:21" s="9" customFormat="1" ht="91.5" thickBot="1">
      <c r="A303" s="1" t="s">
        <v>1102</v>
      </c>
      <c r="B303" s="2" t="s">
        <v>1103</v>
      </c>
      <c r="C303" s="195" t="s">
        <v>8006</v>
      </c>
      <c r="D303" s="4" t="s">
        <v>1105</v>
      </c>
      <c r="E303" s="52" t="s">
        <v>8007</v>
      </c>
      <c r="F303" s="185" t="s">
        <v>446</v>
      </c>
      <c r="G303" s="185" t="s">
        <v>717</v>
      </c>
      <c r="H303" s="185" t="s">
        <v>717</v>
      </c>
      <c r="I303" s="171" t="s">
        <v>249</v>
      </c>
      <c r="J303" s="182" t="s">
        <v>8008</v>
      </c>
      <c r="K303" s="52" t="s">
        <v>2449</v>
      </c>
      <c r="L303" s="52" t="s">
        <v>7269</v>
      </c>
      <c r="M303" s="195" t="s">
        <v>7993</v>
      </c>
      <c r="N303" s="189">
        <v>45058</v>
      </c>
      <c r="O303" s="52">
        <v>2023</v>
      </c>
      <c r="P303" s="52">
        <v>2027</v>
      </c>
      <c r="Q303" s="190">
        <v>0</v>
      </c>
      <c r="R303" s="4"/>
      <c r="S303" s="191" t="s">
        <v>8009</v>
      </c>
      <c r="T303" s="8" t="s">
        <v>2198</v>
      </c>
      <c r="U303" s="8" t="s">
        <v>2330</v>
      </c>
    </row>
    <row r="304" spans="1:21" s="9" customFormat="1" ht="325.5" thickBot="1">
      <c r="A304" s="1" t="s">
        <v>1102</v>
      </c>
      <c r="B304" s="2" t="s">
        <v>1103</v>
      </c>
      <c r="C304" s="4" t="s">
        <v>8010</v>
      </c>
      <c r="D304" s="4" t="s">
        <v>8011</v>
      </c>
      <c r="E304" s="900" t="s">
        <v>8012</v>
      </c>
      <c r="F304" s="185" t="s">
        <v>47</v>
      </c>
      <c r="G304" s="185" t="s">
        <v>258</v>
      </c>
      <c r="H304" s="185" t="s">
        <v>1161</v>
      </c>
      <c r="I304" s="171" t="s">
        <v>258</v>
      </c>
      <c r="J304" s="52" t="s">
        <v>8013</v>
      </c>
      <c r="K304" s="52" t="s">
        <v>2449</v>
      </c>
      <c r="L304" s="52" t="s">
        <v>7269</v>
      </c>
      <c r="M304" s="195" t="s">
        <v>7993</v>
      </c>
      <c r="N304" s="189">
        <v>45429</v>
      </c>
      <c r="O304" s="52">
        <v>2024</v>
      </c>
      <c r="P304" s="52">
        <v>2028</v>
      </c>
      <c r="Q304" s="190">
        <v>0</v>
      </c>
      <c r="R304" s="4"/>
      <c r="S304" s="191" t="s">
        <v>8014</v>
      </c>
      <c r="T304" s="8" t="s">
        <v>2198</v>
      </c>
      <c r="U304" s="8" t="s">
        <v>2330</v>
      </c>
    </row>
    <row r="305" spans="1:21" s="9" customFormat="1" ht="247.5" thickBot="1">
      <c r="A305" s="1" t="s">
        <v>1102</v>
      </c>
      <c r="B305" s="2" t="s">
        <v>1103</v>
      </c>
      <c r="C305" s="184" t="s">
        <v>8015</v>
      </c>
      <c r="D305" s="4" t="s">
        <v>8011</v>
      </c>
      <c r="E305" s="52" t="s">
        <v>8016</v>
      </c>
      <c r="F305" s="185" t="s">
        <v>47</v>
      </c>
      <c r="G305" s="185" t="s">
        <v>48</v>
      </c>
      <c r="H305" s="185" t="s">
        <v>132</v>
      </c>
      <c r="I305" s="171" t="s">
        <v>50</v>
      </c>
      <c r="J305" s="52" t="s">
        <v>8017</v>
      </c>
      <c r="K305" s="52" t="s">
        <v>2449</v>
      </c>
      <c r="L305" s="52" t="s">
        <v>7269</v>
      </c>
      <c r="M305" s="195" t="s">
        <v>7993</v>
      </c>
      <c r="N305" s="189">
        <v>45429</v>
      </c>
      <c r="O305" s="52">
        <v>2024</v>
      </c>
      <c r="P305" s="52">
        <v>2028</v>
      </c>
      <c r="Q305" s="190">
        <v>0</v>
      </c>
      <c r="R305" s="4"/>
      <c r="S305" s="191" t="s">
        <v>8018</v>
      </c>
      <c r="T305" s="8" t="s">
        <v>2198</v>
      </c>
      <c r="U305" s="8" t="s">
        <v>2330</v>
      </c>
    </row>
    <row r="306" spans="1:21" s="9" customFormat="1" ht="273.5" thickBot="1">
      <c r="A306" s="1" t="s">
        <v>1102</v>
      </c>
      <c r="B306" s="2" t="s">
        <v>1103</v>
      </c>
      <c r="C306" s="53" t="s">
        <v>8019</v>
      </c>
      <c r="D306" s="4" t="s">
        <v>8020</v>
      </c>
      <c r="E306" s="195" t="s">
        <v>8021</v>
      </c>
      <c r="F306" s="185" t="s">
        <v>47</v>
      </c>
      <c r="G306" s="185" t="s">
        <v>258</v>
      </c>
      <c r="H306" s="901" t="s">
        <v>1731</v>
      </c>
      <c r="I306" s="902" t="s">
        <v>258</v>
      </c>
      <c r="J306" s="327" t="s">
        <v>8022</v>
      </c>
      <c r="K306" s="52" t="s">
        <v>259</v>
      </c>
      <c r="L306" s="52" t="s">
        <v>8023</v>
      </c>
      <c r="M306" s="222" t="s">
        <v>8024</v>
      </c>
      <c r="N306" s="189">
        <v>44866</v>
      </c>
      <c r="O306" s="52">
        <v>2022</v>
      </c>
      <c r="P306" s="52">
        <v>2024</v>
      </c>
      <c r="Q306" s="190">
        <v>0</v>
      </c>
      <c r="R306" s="4"/>
      <c r="S306" s="903" t="s">
        <v>8025</v>
      </c>
      <c r="T306" s="8" t="s">
        <v>2198</v>
      </c>
      <c r="U306" s="8" t="s">
        <v>2330</v>
      </c>
    </row>
    <row r="307" spans="1:21" s="9" customFormat="1" ht="409.6" thickBot="1">
      <c r="A307" s="1" t="s">
        <v>1102</v>
      </c>
      <c r="B307" s="2" t="s">
        <v>1103</v>
      </c>
      <c r="C307" s="4" t="s">
        <v>8026</v>
      </c>
      <c r="D307" s="4" t="s">
        <v>8027</v>
      </c>
      <c r="E307" s="195">
        <v>61386839</v>
      </c>
      <c r="F307" s="185" t="s">
        <v>47</v>
      </c>
      <c r="G307" s="904" t="s">
        <v>258</v>
      </c>
      <c r="H307" s="185" t="s">
        <v>1731</v>
      </c>
      <c r="I307" s="194" t="s">
        <v>258</v>
      </c>
      <c r="J307" s="182" t="s">
        <v>8028</v>
      </c>
      <c r="K307" s="52" t="s">
        <v>8029</v>
      </c>
      <c r="L307" s="52" t="s">
        <v>8030</v>
      </c>
      <c r="M307" s="195">
        <v>61386839</v>
      </c>
      <c r="N307" s="189">
        <v>44880</v>
      </c>
      <c r="O307" s="52">
        <v>2022</v>
      </c>
      <c r="P307" s="52">
        <v>2024</v>
      </c>
      <c r="Q307" s="190">
        <v>0</v>
      </c>
      <c r="R307" s="4"/>
      <c r="S307" s="903" t="s">
        <v>8031</v>
      </c>
      <c r="T307" s="8" t="s">
        <v>2198</v>
      </c>
      <c r="U307" s="8" t="s">
        <v>2330</v>
      </c>
    </row>
    <row r="308" spans="1:21" s="9" customFormat="1" ht="156.5" thickBot="1">
      <c r="A308" s="1" t="s">
        <v>1102</v>
      </c>
      <c r="B308" s="2" t="s">
        <v>1103</v>
      </c>
      <c r="C308" s="4" t="s">
        <v>8032</v>
      </c>
      <c r="D308" s="4" t="s">
        <v>8020</v>
      </c>
      <c r="E308" s="52" t="s">
        <v>8033</v>
      </c>
      <c r="F308" s="185" t="s">
        <v>3</v>
      </c>
      <c r="G308" s="185" t="s">
        <v>4</v>
      </c>
      <c r="H308" s="905" t="s">
        <v>3621</v>
      </c>
      <c r="I308" s="906" t="s">
        <v>18</v>
      </c>
      <c r="J308" s="52" t="s">
        <v>8033</v>
      </c>
      <c r="K308" s="52" t="s">
        <v>8034</v>
      </c>
      <c r="L308" s="52" t="s">
        <v>8035</v>
      </c>
      <c r="M308" s="222">
        <v>62156489</v>
      </c>
      <c r="N308" s="189" t="s">
        <v>8036</v>
      </c>
      <c r="O308" s="52">
        <v>2024</v>
      </c>
      <c r="P308" s="52">
        <v>2024</v>
      </c>
      <c r="Q308" s="190">
        <v>600</v>
      </c>
      <c r="R308" s="4"/>
      <c r="S308" s="903" t="s">
        <v>8037</v>
      </c>
      <c r="T308" s="8" t="s">
        <v>12</v>
      </c>
      <c r="U308" s="8"/>
    </row>
    <row r="309" spans="1:21" s="9" customFormat="1" ht="339.75" customHeight="1" thickBot="1">
      <c r="A309" s="1" t="s">
        <v>1102</v>
      </c>
      <c r="B309" s="2" t="s">
        <v>1122</v>
      </c>
      <c r="C309" s="184" t="s">
        <v>8038</v>
      </c>
      <c r="D309" s="4" t="s">
        <v>8039</v>
      </c>
      <c r="E309" s="52">
        <v>101181024</v>
      </c>
      <c r="F309" s="907" t="s">
        <v>267</v>
      </c>
      <c r="G309" s="185" t="s">
        <v>318</v>
      </c>
      <c r="H309" s="185" t="s">
        <v>359</v>
      </c>
      <c r="I309" s="171" t="s">
        <v>270</v>
      </c>
      <c r="J309" s="52" t="s">
        <v>8040</v>
      </c>
      <c r="K309" s="52" t="s">
        <v>1076</v>
      </c>
      <c r="L309" s="908" t="s">
        <v>8041</v>
      </c>
      <c r="M309" s="52"/>
      <c r="N309" s="189">
        <v>45625</v>
      </c>
      <c r="O309" s="52">
        <v>2024</v>
      </c>
      <c r="P309" s="52">
        <v>2026</v>
      </c>
      <c r="Q309" s="190">
        <v>125483.73</v>
      </c>
      <c r="R309" s="4"/>
      <c r="S309" s="862" t="s">
        <v>8042</v>
      </c>
      <c r="T309" s="8" t="s">
        <v>12</v>
      </c>
      <c r="U309" s="8"/>
    </row>
    <row r="310" spans="1:21" s="9" customFormat="1" ht="350">
      <c r="A310" s="1" t="s">
        <v>1130</v>
      </c>
      <c r="B310" s="2" t="s">
        <v>1131</v>
      </c>
      <c r="C310" s="52" t="s">
        <v>8151</v>
      </c>
      <c r="D310" s="52" t="s">
        <v>8152</v>
      </c>
      <c r="E310" s="52">
        <v>101082645</v>
      </c>
      <c r="F310" s="926" t="s">
        <v>446</v>
      </c>
      <c r="G310" s="927" t="s">
        <v>447</v>
      </c>
      <c r="H310" s="927" t="s">
        <v>1913</v>
      </c>
      <c r="I310" s="52" t="s">
        <v>1137</v>
      </c>
      <c r="J310" s="52" t="s">
        <v>8153</v>
      </c>
      <c r="K310" s="52" t="s">
        <v>8153</v>
      </c>
      <c r="L310" s="52" t="s">
        <v>8154</v>
      </c>
      <c r="M310" s="52" t="s">
        <v>8155</v>
      </c>
      <c r="N310" s="189">
        <v>44752</v>
      </c>
      <c r="O310" s="52">
        <v>2022</v>
      </c>
      <c r="P310" s="52">
        <v>2024</v>
      </c>
      <c r="Q310" s="210">
        <v>2000</v>
      </c>
      <c r="R310" s="928"/>
      <c r="S310" s="4" t="s">
        <v>8156</v>
      </c>
      <c r="T310" s="8" t="s">
        <v>8</v>
      </c>
      <c r="U310" s="8"/>
    </row>
    <row r="311" spans="1:21" s="9" customFormat="1" ht="37.5">
      <c r="A311" s="1" t="s">
        <v>1130</v>
      </c>
      <c r="B311" s="2" t="s">
        <v>8069</v>
      </c>
      <c r="C311" s="52" t="s">
        <v>8157</v>
      </c>
      <c r="D311" s="52" t="s">
        <v>8158</v>
      </c>
      <c r="E311" s="171">
        <v>22320172</v>
      </c>
      <c r="F311" s="929" t="s">
        <v>47</v>
      </c>
      <c r="G311" s="929" t="s">
        <v>177</v>
      </c>
      <c r="H311" s="929" t="s">
        <v>1360</v>
      </c>
      <c r="I311" s="891" t="s">
        <v>1361</v>
      </c>
      <c r="J311" s="182" t="s">
        <v>2646</v>
      </c>
      <c r="K311" s="52" t="s">
        <v>8159</v>
      </c>
      <c r="L311" s="52" t="s">
        <v>100</v>
      </c>
      <c r="M311" s="52">
        <v>22320172</v>
      </c>
      <c r="N311" s="189"/>
      <c r="O311" s="111" t="s">
        <v>8160</v>
      </c>
      <c r="P311" s="189">
        <v>45443</v>
      </c>
      <c r="Q311" s="210">
        <v>1400</v>
      </c>
      <c r="R311" s="52"/>
      <c r="S311" s="3" t="s">
        <v>8161</v>
      </c>
      <c r="T311" s="8" t="s">
        <v>12</v>
      </c>
      <c r="U311" s="8"/>
    </row>
    <row r="312" spans="1:21" s="9" customFormat="1" ht="137.5">
      <c r="A312" s="1" t="s">
        <v>1130</v>
      </c>
      <c r="B312" s="2" t="s">
        <v>8162</v>
      </c>
      <c r="C312" s="4" t="s">
        <v>8163</v>
      </c>
      <c r="D312" s="4" t="s">
        <v>8164</v>
      </c>
      <c r="E312" s="12" t="s">
        <v>8165</v>
      </c>
      <c r="F312" s="930" t="s">
        <v>197</v>
      </c>
      <c r="G312" s="930" t="s">
        <v>7957</v>
      </c>
      <c r="H312" s="930" t="s">
        <v>7957</v>
      </c>
      <c r="I312" s="245" t="s">
        <v>42</v>
      </c>
      <c r="J312" s="55" t="s">
        <v>8166</v>
      </c>
      <c r="K312" s="4" t="s">
        <v>1076</v>
      </c>
      <c r="L312" s="4" t="s">
        <v>7356</v>
      </c>
      <c r="M312" s="5">
        <v>30778867</v>
      </c>
      <c r="N312" s="10">
        <v>45489</v>
      </c>
      <c r="O312" s="5">
        <v>2024</v>
      </c>
      <c r="P312" s="5">
        <v>2026</v>
      </c>
      <c r="Q312" s="210">
        <v>232800</v>
      </c>
      <c r="R312" s="52"/>
      <c r="S312" s="52" t="s">
        <v>8167</v>
      </c>
      <c r="T312" s="8" t="s">
        <v>12</v>
      </c>
      <c r="U312" s="8"/>
    </row>
    <row r="313" spans="1:21" s="9" customFormat="1" ht="175">
      <c r="A313" s="1" t="s">
        <v>1130</v>
      </c>
      <c r="B313" s="2" t="s">
        <v>8162</v>
      </c>
      <c r="C313" s="4" t="s">
        <v>8168</v>
      </c>
      <c r="D313" s="4" t="s">
        <v>8164</v>
      </c>
      <c r="E313" s="12" t="s">
        <v>8169</v>
      </c>
      <c r="F313" s="930" t="s">
        <v>197</v>
      </c>
      <c r="G313" s="930" t="s">
        <v>7957</v>
      </c>
      <c r="H313" s="930" t="s">
        <v>7957</v>
      </c>
      <c r="I313" s="245" t="s">
        <v>42</v>
      </c>
      <c r="J313" s="55" t="s">
        <v>8170</v>
      </c>
      <c r="K313" s="4" t="s">
        <v>1076</v>
      </c>
      <c r="L313" s="4" t="s">
        <v>7356</v>
      </c>
      <c r="M313" s="5">
        <v>30778867</v>
      </c>
      <c r="N313" s="10">
        <v>45513</v>
      </c>
      <c r="O313" s="5">
        <v>2024</v>
      </c>
      <c r="P313" s="5">
        <v>2027</v>
      </c>
      <c r="Q313" s="210">
        <v>151494</v>
      </c>
      <c r="R313" s="52"/>
      <c r="S313" s="3" t="s">
        <v>8171</v>
      </c>
      <c r="T313" s="8" t="s">
        <v>12</v>
      </c>
      <c r="U313" s="8"/>
    </row>
    <row r="314" spans="1:21" s="9" customFormat="1" ht="187.5">
      <c r="A314" s="1" t="s">
        <v>1130</v>
      </c>
      <c r="B314" s="2" t="s">
        <v>8162</v>
      </c>
      <c r="C314" s="4" t="s">
        <v>8172</v>
      </c>
      <c r="D314" s="4" t="s">
        <v>8164</v>
      </c>
      <c r="E314" s="171" t="s">
        <v>8173</v>
      </c>
      <c r="F314" s="930" t="s">
        <v>42</v>
      </c>
      <c r="G314" s="930" t="s">
        <v>42</v>
      </c>
      <c r="H314" s="930" t="s">
        <v>42</v>
      </c>
      <c r="I314" s="245" t="s">
        <v>42</v>
      </c>
      <c r="J314" s="4"/>
      <c r="K314" s="4" t="s">
        <v>1076</v>
      </c>
      <c r="L314" s="4" t="s">
        <v>8174</v>
      </c>
      <c r="M314" s="5" t="s">
        <v>8175</v>
      </c>
      <c r="N314" s="10" t="s">
        <v>8176</v>
      </c>
      <c r="O314" s="5">
        <v>2025</v>
      </c>
      <c r="P314" s="5">
        <v>2028</v>
      </c>
      <c r="Q314" s="210">
        <v>400309</v>
      </c>
      <c r="R314" s="52"/>
      <c r="S314" s="52" t="s">
        <v>8177</v>
      </c>
      <c r="T314" s="8" t="s">
        <v>12</v>
      </c>
      <c r="U314" s="8"/>
    </row>
    <row r="315" spans="1:21" s="9" customFormat="1" ht="37.5">
      <c r="A315" s="1" t="s">
        <v>1130</v>
      </c>
      <c r="B315" s="2" t="s">
        <v>8131</v>
      </c>
      <c r="C315" s="52" t="s">
        <v>8145</v>
      </c>
      <c r="D315" s="52" t="s">
        <v>8146</v>
      </c>
      <c r="E315" s="52">
        <v>36063894</v>
      </c>
      <c r="F315" s="65" t="s">
        <v>47</v>
      </c>
      <c r="G315" s="65" t="s">
        <v>8134</v>
      </c>
      <c r="H315" s="65" t="s">
        <v>8147</v>
      </c>
      <c r="I315" s="891" t="s">
        <v>8134</v>
      </c>
      <c r="J315" s="52"/>
      <c r="K315" s="52"/>
      <c r="L315" s="52" t="s">
        <v>8148</v>
      </c>
      <c r="M315" s="52">
        <v>36063894</v>
      </c>
      <c r="N315" s="189">
        <v>45490</v>
      </c>
      <c r="O315" s="52">
        <v>2024</v>
      </c>
      <c r="P315" s="52">
        <v>2024</v>
      </c>
      <c r="Q315" s="925">
        <v>1500</v>
      </c>
      <c r="R315" s="52"/>
      <c r="S315" s="4" t="s">
        <v>8149</v>
      </c>
      <c r="T315" s="8" t="s">
        <v>12</v>
      </c>
      <c r="U315" s="8" t="s">
        <v>2285</v>
      </c>
    </row>
    <row r="316" spans="1:21" s="53" customFormat="1" ht="40" customHeight="1">
      <c r="A316" s="226" t="s">
        <v>1212</v>
      </c>
      <c r="B316" s="227" t="s">
        <v>8280</v>
      </c>
      <c r="C316" s="4" t="s">
        <v>8281</v>
      </c>
      <c r="D316" s="4" t="s">
        <v>8282</v>
      </c>
      <c r="E316" s="4" t="s">
        <v>8283</v>
      </c>
      <c r="F316" s="209" t="s">
        <v>47</v>
      </c>
      <c r="G316" s="209" t="s">
        <v>8284</v>
      </c>
      <c r="H316" s="209" t="s">
        <v>8285</v>
      </c>
      <c r="I316" s="938" t="s">
        <v>1373</v>
      </c>
      <c r="J316" s="4" t="s">
        <v>1219</v>
      </c>
      <c r="K316" s="4" t="s">
        <v>5104</v>
      </c>
      <c r="L316" s="4" t="s">
        <v>5104</v>
      </c>
      <c r="M316" s="5">
        <v>31821596</v>
      </c>
      <c r="N316" s="10" t="s">
        <v>8286</v>
      </c>
      <c r="O316" s="5">
        <v>2020</v>
      </c>
      <c r="P316" s="5">
        <v>2024</v>
      </c>
      <c r="Q316" s="231">
        <v>0</v>
      </c>
      <c r="R316" s="4" t="s">
        <v>8287</v>
      </c>
      <c r="S316" s="52" t="s">
        <v>8288</v>
      </c>
      <c r="T316" s="52" t="s">
        <v>2198</v>
      </c>
      <c r="U316" s="8" t="s">
        <v>2330</v>
      </c>
    </row>
    <row r="317" spans="1:21" s="53" customFormat="1" ht="40" customHeight="1">
      <c r="A317" s="226" t="s">
        <v>1212</v>
      </c>
      <c r="B317" s="227" t="s">
        <v>1224</v>
      </c>
      <c r="C317" s="3" t="s">
        <v>8289</v>
      </c>
      <c r="D317" s="4" t="s">
        <v>8290</v>
      </c>
      <c r="E317" s="945" t="s">
        <v>8291</v>
      </c>
      <c r="F317" s="209" t="s">
        <v>47</v>
      </c>
      <c r="G317" s="209" t="s">
        <v>8268</v>
      </c>
      <c r="H317" s="209" t="s">
        <v>8268</v>
      </c>
      <c r="I317" s="938" t="s">
        <v>1230</v>
      </c>
      <c r="J317" s="4" t="s">
        <v>1219</v>
      </c>
      <c r="K317" s="4" t="s">
        <v>8292</v>
      </c>
      <c r="L317" s="4" t="s">
        <v>461</v>
      </c>
      <c r="M317" s="4">
        <v>30778867</v>
      </c>
      <c r="N317" s="10">
        <v>44977</v>
      </c>
      <c r="O317" s="5">
        <v>2023</v>
      </c>
      <c r="P317" s="5">
        <v>2026</v>
      </c>
      <c r="Q317" s="231">
        <v>48000</v>
      </c>
      <c r="R317" s="4"/>
      <c r="S317" s="946" t="s">
        <v>8293</v>
      </c>
      <c r="T317" s="52" t="s">
        <v>12</v>
      </c>
      <c r="U317" s="52"/>
    </row>
    <row r="318" spans="1:21" s="53" customFormat="1" ht="40" customHeight="1">
      <c r="A318" s="226" t="s">
        <v>1212</v>
      </c>
      <c r="B318" s="227" t="s">
        <v>1248</v>
      </c>
      <c r="C318" s="4" t="s">
        <v>8294</v>
      </c>
      <c r="D318" s="4" t="s">
        <v>8295</v>
      </c>
      <c r="E318" s="4" t="s">
        <v>8296</v>
      </c>
      <c r="F318" s="209" t="s">
        <v>47</v>
      </c>
      <c r="G318" s="209" t="s">
        <v>8268</v>
      </c>
      <c r="H318" s="209" t="s">
        <v>8268</v>
      </c>
      <c r="I318" s="938" t="s">
        <v>1720</v>
      </c>
      <c r="J318" s="4" t="s">
        <v>1219</v>
      </c>
      <c r="K318" s="4" t="s">
        <v>180</v>
      </c>
      <c r="L318" s="4" t="s">
        <v>524</v>
      </c>
      <c r="M318" s="47" t="s">
        <v>1231</v>
      </c>
      <c r="N318" s="10">
        <v>44656</v>
      </c>
      <c r="O318" s="5">
        <v>2022</v>
      </c>
      <c r="P318" s="5">
        <v>2025</v>
      </c>
      <c r="Q318" s="231">
        <v>0</v>
      </c>
      <c r="R318" s="4"/>
      <c r="S318" s="946" t="s">
        <v>8297</v>
      </c>
      <c r="T318" s="52" t="s">
        <v>2198</v>
      </c>
      <c r="U318" s="8" t="s">
        <v>2330</v>
      </c>
    </row>
    <row r="319" spans="1:21" s="53" customFormat="1" ht="40" customHeight="1">
      <c r="A319" s="226" t="s">
        <v>1212</v>
      </c>
      <c r="B319" s="227" t="s">
        <v>1248</v>
      </c>
      <c r="C319" s="4" t="s">
        <v>8298</v>
      </c>
      <c r="D319" s="4" t="s">
        <v>8299</v>
      </c>
      <c r="E319" s="4" t="s">
        <v>8300</v>
      </c>
      <c r="F319" s="209" t="s">
        <v>47</v>
      </c>
      <c r="G319" s="209" t="s">
        <v>8268</v>
      </c>
      <c r="H319" s="209" t="s">
        <v>8268</v>
      </c>
      <c r="I319" s="938" t="s">
        <v>1720</v>
      </c>
      <c r="J319" s="4" t="s">
        <v>1219</v>
      </c>
      <c r="K319" s="4" t="s">
        <v>180</v>
      </c>
      <c r="L319" s="4" t="s">
        <v>524</v>
      </c>
      <c r="M319" s="47" t="s">
        <v>1231</v>
      </c>
      <c r="N319" s="10">
        <v>44656</v>
      </c>
      <c r="O319" s="5">
        <v>20222</v>
      </c>
      <c r="P319" s="5">
        <v>2025</v>
      </c>
      <c r="Q319" s="231">
        <v>0</v>
      </c>
      <c r="R319" s="4"/>
      <c r="S319" s="946" t="s">
        <v>8301</v>
      </c>
      <c r="T319" s="52" t="s">
        <v>2198</v>
      </c>
      <c r="U319" s="8" t="s">
        <v>2330</v>
      </c>
    </row>
    <row r="320" spans="1:21" s="53" customFormat="1" ht="40" customHeight="1">
      <c r="A320" s="226" t="s">
        <v>1212</v>
      </c>
      <c r="B320" s="227" t="s">
        <v>1248</v>
      </c>
      <c r="C320" s="4" t="s">
        <v>8302</v>
      </c>
      <c r="D320" s="4" t="s">
        <v>8303</v>
      </c>
      <c r="E320" s="4" t="s">
        <v>8304</v>
      </c>
      <c r="F320" s="209" t="s">
        <v>47</v>
      </c>
      <c r="G320" s="228" t="s">
        <v>8268</v>
      </c>
      <c r="H320" s="228" t="s">
        <v>8268</v>
      </c>
      <c r="I320" s="938" t="s">
        <v>258</v>
      </c>
      <c r="J320" s="4" t="s">
        <v>1219</v>
      </c>
      <c r="K320" s="4" t="s">
        <v>1252</v>
      </c>
      <c r="L320" s="4" t="s">
        <v>389</v>
      </c>
      <c r="M320" s="5">
        <v>31819494</v>
      </c>
      <c r="N320" s="10">
        <v>44872</v>
      </c>
      <c r="O320" s="5">
        <v>2022</v>
      </c>
      <c r="P320" s="5">
        <v>2024</v>
      </c>
      <c r="Q320" s="231">
        <v>28158</v>
      </c>
      <c r="R320" s="14"/>
      <c r="S320" s="946" t="s">
        <v>8305</v>
      </c>
      <c r="T320" s="52" t="s">
        <v>12</v>
      </c>
      <c r="U320" s="52"/>
    </row>
    <row r="321" spans="1:21" s="53" customFormat="1" ht="40" customHeight="1">
      <c r="A321" s="226" t="s">
        <v>1212</v>
      </c>
      <c r="B321" s="227" t="s">
        <v>8280</v>
      </c>
      <c r="C321" s="4" t="s">
        <v>8306</v>
      </c>
      <c r="D321" s="4" t="s">
        <v>8307</v>
      </c>
      <c r="E321" s="4" t="s">
        <v>8308</v>
      </c>
      <c r="F321" s="209" t="s">
        <v>47</v>
      </c>
      <c r="G321" s="209" t="s">
        <v>8268</v>
      </c>
      <c r="H321" s="209" t="s">
        <v>8268</v>
      </c>
      <c r="I321" s="228" t="s">
        <v>1373</v>
      </c>
      <c r="J321" s="4" t="s">
        <v>1219</v>
      </c>
      <c r="K321" s="4" t="s">
        <v>180</v>
      </c>
      <c r="L321" s="4" t="s">
        <v>524</v>
      </c>
      <c r="M321" s="4" t="s">
        <v>1231</v>
      </c>
      <c r="N321" s="10">
        <v>44615</v>
      </c>
      <c r="O321" s="5">
        <v>2022</v>
      </c>
      <c r="P321" s="5">
        <v>2024</v>
      </c>
      <c r="Q321" s="231">
        <v>25667</v>
      </c>
      <c r="R321" s="4"/>
      <c r="S321" s="52" t="s">
        <v>8309</v>
      </c>
      <c r="T321" s="52" t="s">
        <v>12</v>
      </c>
      <c r="U321" s="52"/>
    </row>
    <row r="322" spans="1:21" s="53" customFormat="1" ht="40" customHeight="1">
      <c r="A322" s="226" t="s">
        <v>1212</v>
      </c>
      <c r="B322" s="227" t="s">
        <v>8280</v>
      </c>
      <c r="C322" s="4" t="s">
        <v>8310</v>
      </c>
      <c r="D322" s="4" t="s">
        <v>8307</v>
      </c>
      <c r="E322" s="4" t="s">
        <v>8311</v>
      </c>
      <c r="F322" s="209" t="s">
        <v>47</v>
      </c>
      <c r="G322" s="209" t="s">
        <v>8284</v>
      </c>
      <c r="H322" s="209" t="s">
        <v>8285</v>
      </c>
      <c r="I322" s="228" t="s">
        <v>1373</v>
      </c>
      <c r="J322" s="4" t="s">
        <v>1219</v>
      </c>
      <c r="K322" s="4" t="s">
        <v>180</v>
      </c>
      <c r="L322" s="4" t="s">
        <v>524</v>
      </c>
      <c r="M322" s="4" t="s">
        <v>1231</v>
      </c>
      <c r="N322" s="10">
        <v>44830</v>
      </c>
      <c r="O322" s="5">
        <v>2022</v>
      </c>
      <c r="P322" s="5">
        <v>2025</v>
      </c>
      <c r="Q322" s="231">
        <v>0</v>
      </c>
      <c r="R322" s="4"/>
      <c r="S322" s="52" t="s">
        <v>8312</v>
      </c>
      <c r="T322" s="52" t="s">
        <v>2198</v>
      </c>
      <c r="U322" s="8" t="s">
        <v>2330</v>
      </c>
    </row>
    <row r="323" spans="1:21" s="53" customFormat="1" ht="40" customHeight="1">
      <c r="A323" s="226" t="s">
        <v>1212</v>
      </c>
      <c r="B323" s="227" t="s">
        <v>8280</v>
      </c>
      <c r="C323" s="4" t="s">
        <v>8313</v>
      </c>
      <c r="D323" s="4" t="s">
        <v>8282</v>
      </c>
      <c r="E323" s="4" t="s">
        <v>8314</v>
      </c>
      <c r="F323" s="209" t="s">
        <v>47</v>
      </c>
      <c r="G323" s="209" t="s">
        <v>8284</v>
      </c>
      <c r="H323" s="209" t="s">
        <v>8315</v>
      </c>
      <c r="I323" s="228" t="s">
        <v>1373</v>
      </c>
      <c r="J323" s="4" t="s">
        <v>1219</v>
      </c>
      <c r="K323" s="4" t="s">
        <v>180</v>
      </c>
      <c r="L323" s="4" t="s">
        <v>524</v>
      </c>
      <c r="M323" s="4" t="s">
        <v>1231</v>
      </c>
      <c r="N323" s="10">
        <v>44830</v>
      </c>
      <c r="O323" s="5">
        <v>2022</v>
      </c>
      <c r="P323" s="5">
        <v>2025</v>
      </c>
      <c r="Q323" s="231">
        <v>0</v>
      </c>
      <c r="R323" s="4"/>
      <c r="S323" s="52" t="s">
        <v>8316</v>
      </c>
      <c r="T323" s="52" t="s">
        <v>2198</v>
      </c>
      <c r="U323" s="8" t="s">
        <v>2330</v>
      </c>
    </row>
    <row r="324" spans="1:21" s="53" customFormat="1" ht="40" customHeight="1">
      <c r="A324" s="226" t="s">
        <v>1212</v>
      </c>
      <c r="B324" s="227" t="s">
        <v>8280</v>
      </c>
      <c r="C324" s="4" t="s">
        <v>8317</v>
      </c>
      <c r="D324" s="4" t="s">
        <v>8282</v>
      </c>
      <c r="E324" s="4" t="s">
        <v>8318</v>
      </c>
      <c r="F324" s="209" t="s">
        <v>47</v>
      </c>
      <c r="G324" s="209" t="s">
        <v>8319</v>
      </c>
      <c r="H324" s="209" t="s">
        <v>8320</v>
      </c>
      <c r="I324" s="228" t="s">
        <v>178</v>
      </c>
      <c r="J324" s="4" t="s">
        <v>1219</v>
      </c>
      <c r="K324" s="4" t="s">
        <v>180</v>
      </c>
      <c r="L324" s="4" t="s">
        <v>524</v>
      </c>
      <c r="M324" s="4" t="s">
        <v>1231</v>
      </c>
      <c r="N324" s="10">
        <v>44810</v>
      </c>
      <c r="O324" s="5">
        <v>2022</v>
      </c>
      <c r="P324" s="5">
        <v>2024</v>
      </c>
      <c r="Q324" s="231">
        <v>0</v>
      </c>
      <c r="R324" s="4"/>
      <c r="S324" s="52" t="s">
        <v>8321</v>
      </c>
      <c r="T324" s="52" t="s">
        <v>2198</v>
      </c>
      <c r="U324" s="8" t="s">
        <v>2330</v>
      </c>
    </row>
    <row r="325" spans="1:21" s="53" customFormat="1" ht="40" customHeight="1">
      <c r="A325" s="226" t="s">
        <v>1212</v>
      </c>
      <c r="B325" s="227" t="s">
        <v>8280</v>
      </c>
      <c r="C325" s="4" t="s">
        <v>8322</v>
      </c>
      <c r="D325" s="4" t="s">
        <v>8323</v>
      </c>
      <c r="E325" s="4" t="s">
        <v>8324</v>
      </c>
      <c r="F325" s="209" t="s">
        <v>47</v>
      </c>
      <c r="G325" s="209" t="s">
        <v>8284</v>
      </c>
      <c r="H325" s="209" t="s">
        <v>8285</v>
      </c>
      <c r="I325" s="228" t="s">
        <v>1373</v>
      </c>
      <c r="J325" s="4" t="s">
        <v>1219</v>
      </c>
      <c r="K325" s="4" t="s">
        <v>5104</v>
      </c>
      <c r="L325" s="4" t="s">
        <v>5104</v>
      </c>
      <c r="M325" s="5">
        <v>31821596</v>
      </c>
      <c r="N325" s="10" t="s">
        <v>8325</v>
      </c>
      <c r="O325" s="5">
        <v>2021</v>
      </c>
      <c r="P325" s="5">
        <v>2024</v>
      </c>
      <c r="Q325" s="231"/>
      <c r="R325" s="4"/>
      <c r="S325" s="52" t="s">
        <v>8326</v>
      </c>
      <c r="T325" s="52" t="s">
        <v>2198</v>
      </c>
      <c r="U325" s="52" t="s">
        <v>8327</v>
      </c>
    </row>
    <row r="326" spans="1:21" s="53" customFormat="1" ht="40" customHeight="1">
      <c r="A326" s="226" t="s">
        <v>1212</v>
      </c>
      <c r="B326" s="227" t="s">
        <v>1224</v>
      </c>
      <c r="C326" s="4" t="s">
        <v>8328</v>
      </c>
      <c r="D326" s="4" t="s">
        <v>8329</v>
      </c>
      <c r="E326" s="4" t="s">
        <v>8330</v>
      </c>
      <c r="F326" s="209" t="s">
        <v>47</v>
      </c>
      <c r="G326" s="209" t="s">
        <v>8268</v>
      </c>
      <c r="H326" s="209" t="s">
        <v>8268</v>
      </c>
      <c r="I326" s="228" t="s">
        <v>1230</v>
      </c>
      <c r="J326" s="4" t="s">
        <v>8331</v>
      </c>
      <c r="K326" s="4" t="s">
        <v>180</v>
      </c>
      <c r="L326" s="4" t="s">
        <v>461</v>
      </c>
      <c r="M326" s="4" t="s">
        <v>1231</v>
      </c>
      <c r="N326" s="10">
        <v>44831</v>
      </c>
      <c r="O326" s="5">
        <v>2022</v>
      </c>
      <c r="P326" s="5">
        <v>2025</v>
      </c>
      <c r="Q326" s="231">
        <v>48000</v>
      </c>
      <c r="R326" s="4"/>
      <c r="S326" s="947" t="s">
        <v>8332</v>
      </c>
      <c r="T326" s="52" t="s">
        <v>12</v>
      </c>
      <c r="U326" s="52"/>
    </row>
    <row r="327" spans="1:21" s="53" customFormat="1" ht="40" customHeight="1">
      <c r="A327" s="226" t="s">
        <v>1212</v>
      </c>
      <c r="B327" s="227" t="s">
        <v>42</v>
      </c>
      <c r="C327" s="3" t="s">
        <v>8333</v>
      </c>
      <c r="D327" s="4" t="s">
        <v>8334</v>
      </c>
      <c r="E327" s="943" t="s">
        <v>8335</v>
      </c>
      <c r="F327" s="209" t="s">
        <v>47</v>
      </c>
      <c r="G327" s="209" t="s">
        <v>8268</v>
      </c>
      <c r="H327" s="209" t="s">
        <v>8268</v>
      </c>
      <c r="I327" s="228" t="s">
        <v>1230</v>
      </c>
      <c r="J327" s="4" t="s">
        <v>1219</v>
      </c>
      <c r="K327" s="4" t="s">
        <v>8336</v>
      </c>
      <c r="L327" s="4" t="s">
        <v>8336</v>
      </c>
      <c r="M327" s="57">
        <v>36060356</v>
      </c>
      <c r="N327" s="10">
        <v>45183</v>
      </c>
      <c r="O327" s="5">
        <v>2023</v>
      </c>
      <c r="P327" s="5">
        <v>2025</v>
      </c>
      <c r="Q327" s="231">
        <v>0</v>
      </c>
      <c r="R327" s="946" t="s">
        <v>8337</v>
      </c>
      <c r="S327" s="948" t="s">
        <v>8338</v>
      </c>
      <c r="T327" s="52" t="s">
        <v>2198</v>
      </c>
      <c r="U327" s="8" t="s">
        <v>2330</v>
      </c>
    </row>
    <row r="328" spans="1:21" s="53" customFormat="1" ht="40" customHeight="1">
      <c r="A328" s="226" t="s">
        <v>1212</v>
      </c>
      <c r="B328" s="227" t="s">
        <v>8280</v>
      </c>
      <c r="C328" s="4" t="s">
        <v>8339</v>
      </c>
      <c r="D328" s="4" t="s">
        <v>8282</v>
      </c>
      <c r="E328" s="4" t="s">
        <v>8340</v>
      </c>
      <c r="F328" s="228" t="s">
        <v>47</v>
      </c>
      <c r="G328" s="228" t="s">
        <v>8268</v>
      </c>
      <c r="H328" s="228" t="s">
        <v>8268</v>
      </c>
      <c r="I328" s="228" t="s">
        <v>258</v>
      </c>
      <c r="J328" s="4" t="s">
        <v>8341</v>
      </c>
      <c r="K328" s="4" t="s">
        <v>180</v>
      </c>
      <c r="L328" s="4" t="s">
        <v>461</v>
      </c>
      <c r="M328" s="4" t="s">
        <v>1231</v>
      </c>
      <c r="N328" s="10">
        <v>44741</v>
      </c>
      <c r="O328" s="5">
        <v>2022</v>
      </c>
      <c r="P328" s="5">
        <v>2025</v>
      </c>
      <c r="Q328" s="231">
        <v>0</v>
      </c>
      <c r="R328" s="4"/>
      <c r="S328" s="52" t="s">
        <v>8342</v>
      </c>
      <c r="T328" s="52" t="s">
        <v>2198</v>
      </c>
      <c r="U328" s="52" t="s">
        <v>2330</v>
      </c>
    </row>
    <row r="329" spans="1:21" s="53" customFormat="1" ht="40" customHeight="1">
      <c r="A329" s="226" t="s">
        <v>1212</v>
      </c>
      <c r="B329" s="227" t="s">
        <v>8280</v>
      </c>
      <c r="C329" s="611" t="s">
        <v>8343</v>
      </c>
      <c r="D329" s="4" t="s">
        <v>8344</v>
      </c>
      <c r="E329" s="949">
        <v>22310070</v>
      </c>
      <c r="F329" s="228" t="s">
        <v>47</v>
      </c>
      <c r="G329" s="228" t="s">
        <v>8268</v>
      </c>
      <c r="H329" s="228" t="s">
        <v>8268</v>
      </c>
      <c r="I329" s="228" t="s">
        <v>1373</v>
      </c>
      <c r="J329" s="4" t="s">
        <v>1219</v>
      </c>
      <c r="K329" s="946" t="s">
        <v>100</v>
      </c>
      <c r="L329" s="946" t="s">
        <v>100</v>
      </c>
      <c r="M329" s="57">
        <v>36060356</v>
      </c>
      <c r="N329" s="10" t="s">
        <v>8325</v>
      </c>
      <c r="O329" s="5">
        <v>2023</v>
      </c>
      <c r="P329" s="5">
        <v>2024</v>
      </c>
      <c r="Q329" s="231">
        <v>0</v>
      </c>
      <c r="R329" s="4"/>
      <c r="S329" s="948" t="s">
        <v>8345</v>
      </c>
      <c r="T329" s="52" t="s">
        <v>2198</v>
      </c>
      <c r="U329" s="52" t="s">
        <v>2330</v>
      </c>
    </row>
    <row r="330" spans="1:21" s="53" customFormat="1" ht="40" customHeight="1">
      <c r="A330" s="226" t="s">
        <v>1212</v>
      </c>
      <c r="B330" s="227" t="s">
        <v>42</v>
      </c>
      <c r="C330" s="4" t="s">
        <v>8346</v>
      </c>
      <c r="D330" s="4" t="s">
        <v>8282</v>
      </c>
      <c r="E330" s="11" t="s">
        <v>8347</v>
      </c>
      <c r="F330" s="209" t="s">
        <v>47</v>
      </c>
      <c r="G330" s="209" t="s">
        <v>8268</v>
      </c>
      <c r="H330" s="209" t="s">
        <v>8268</v>
      </c>
      <c r="I330" s="938" t="s">
        <v>258</v>
      </c>
      <c r="J330" s="4" t="s">
        <v>8341</v>
      </c>
      <c r="K330" s="4" t="s">
        <v>180</v>
      </c>
      <c r="L330" s="4" t="s">
        <v>461</v>
      </c>
      <c r="M330" s="4" t="s">
        <v>1231</v>
      </c>
      <c r="N330" s="10">
        <v>45105</v>
      </c>
      <c r="O330" s="5">
        <v>2023</v>
      </c>
      <c r="P330" s="5">
        <v>2025</v>
      </c>
      <c r="Q330" s="231">
        <v>135770</v>
      </c>
      <c r="R330" s="4" t="s">
        <v>8348</v>
      </c>
      <c r="S330" s="52" t="s">
        <v>8342</v>
      </c>
      <c r="T330" s="52" t="s">
        <v>12</v>
      </c>
      <c r="U330" s="52"/>
    </row>
    <row r="331" spans="1:21" s="53" customFormat="1" ht="40" customHeight="1">
      <c r="A331" s="226" t="s">
        <v>1212</v>
      </c>
      <c r="B331" s="227" t="s">
        <v>42</v>
      </c>
      <c r="C331" s="4" t="s">
        <v>8349</v>
      </c>
      <c r="D331" s="4" t="s">
        <v>8282</v>
      </c>
      <c r="E331" s="11" t="s">
        <v>8350</v>
      </c>
      <c r="F331" s="950" t="s">
        <v>47</v>
      </c>
      <c r="G331" s="950" t="s">
        <v>8268</v>
      </c>
      <c r="H331" s="950" t="s">
        <v>8268</v>
      </c>
      <c r="I331" s="951" t="s">
        <v>258</v>
      </c>
      <c r="J331" s="4" t="s">
        <v>8341</v>
      </c>
      <c r="K331" s="4" t="s">
        <v>180</v>
      </c>
      <c r="L331" s="4" t="s">
        <v>461</v>
      </c>
      <c r="M331" s="4" t="s">
        <v>1231</v>
      </c>
      <c r="N331" s="10">
        <v>45139</v>
      </c>
      <c r="O331" s="5">
        <v>2023</v>
      </c>
      <c r="P331" s="5">
        <v>2025</v>
      </c>
      <c r="Q331" s="231">
        <v>0</v>
      </c>
      <c r="R331" s="4" t="s">
        <v>8348</v>
      </c>
      <c r="S331" s="52" t="s">
        <v>8342</v>
      </c>
      <c r="T331" s="52" t="s">
        <v>2198</v>
      </c>
      <c r="U331" s="52" t="s">
        <v>2330</v>
      </c>
    </row>
    <row r="332" spans="1:21" s="9" customFormat="1" ht="40" customHeight="1">
      <c r="A332" s="226" t="s">
        <v>1212</v>
      </c>
      <c r="B332" s="2" t="s">
        <v>8280</v>
      </c>
      <c r="C332" s="4" t="s">
        <v>8351</v>
      </c>
      <c r="D332" s="4" t="s">
        <v>8344</v>
      </c>
      <c r="E332" s="12">
        <v>22410079</v>
      </c>
      <c r="F332" s="952" t="s">
        <v>47</v>
      </c>
      <c r="G332" s="952" t="s">
        <v>1014</v>
      </c>
      <c r="H332" s="952" t="s">
        <v>1014</v>
      </c>
      <c r="I332" s="228" t="s">
        <v>1373</v>
      </c>
      <c r="J332" s="4" t="s">
        <v>1244</v>
      </c>
      <c r="K332" s="4" t="s">
        <v>100</v>
      </c>
      <c r="L332" s="4" t="s">
        <v>100</v>
      </c>
      <c r="M332" s="57">
        <v>36060356</v>
      </c>
      <c r="N332" s="10" t="s">
        <v>8352</v>
      </c>
      <c r="O332" s="5">
        <v>2024</v>
      </c>
      <c r="P332" s="5">
        <v>2025</v>
      </c>
      <c r="Q332" s="231">
        <v>0</v>
      </c>
      <c r="R332" s="4" t="s">
        <v>8353</v>
      </c>
      <c r="S332" s="3" t="s">
        <v>8354</v>
      </c>
      <c r="T332" s="8" t="s">
        <v>2198</v>
      </c>
      <c r="U332" s="52" t="s">
        <v>2330</v>
      </c>
    </row>
    <row r="333" spans="1:21" s="9" customFormat="1" ht="40" customHeight="1">
      <c r="A333" s="226" t="s">
        <v>1212</v>
      </c>
      <c r="B333" s="2" t="s">
        <v>8280</v>
      </c>
      <c r="C333" s="4" t="s">
        <v>8355</v>
      </c>
      <c r="D333" s="4" t="s">
        <v>8282</v>
      </c>
      <c r="E333" s="12" t="s">
        <v>8356</v>
      </c>
      <c r="F333" s="952" t="s">
        <v>47</v>
      </c>
      <c r="G333" s="952" t="s">
        <v>177</v>
      </c>
      <c r="H333" s="952" t="s">
        <v>377</v>
      </c>
      <c r="I333" s="228" t="s">
        <v>178</v>
      </c>
      <c r="J333" s="4" t="s">
        <v>1244</v>
      </c>
      <c r="K333" s="4"/>
      <c r="L333" s="4" t="s">
        <v>8357</v>
      </c>
      <c r="M333" s="5"/>
      <c r="N333" s="10">
        <v>45365</v>
      </c>
      <c r="O333" s="5">
        <v>2024</v>
      </c>
      <c r="P333" s="5">
        <v>2027</v>
      </c>
      <c r="Q333" s="231">
        <v>8114</v>
      </c>
      <c r="R333" s="4"/>
      <c r="S333" s="3" t="s">
        <v>8358</v>
      </c>
      <c r="T333" s="8" t="s">
        <v>12</v>
      </c>
      <c r="U333" s="8"/>
    </row>
    <row r="334" spans="1:21" s="9" customFormat="1" ht="40" customHeight="1">
      <c r="A334" s="226" t="s">
        <v>1212</v>
      </c>
      <c r="B334" s="2" t="s">
        <v>8280</v>
      </c>
      <c r="C334" s="4" t="s">
        <v>8359</v>
      </c>
      <c r="D334" s="4" t="s">
        <v>8344</v>
      </c>
      <c r="E334" s="12" t="s">
        <v>8360</v>
      </c>
      <c r="F334" s="952" t="s">
        <v>47</v>
      </c>
      <c r="G334" s="952" t="s">
        <v>1014</v>
      </c>
      <c r="H334" s="952" t="s">
        <v>1014</v>
      </c>
      <c r="I334" s="228" t="s">
        <v>258</v>
      </c>
      <c r="J334" s="4" t="s">
        <v>1244</v>
      </c>
      <c r="K334" s="4" t="s">
        <v>180</v>
      </c>
      <c r="L334" s="4" t="s">
        <v>461</v>
      </c>
      <c r="M334" s="4" t="s">
        <v>1231</v>
      </c>
      <c r="N334" s="10">
        <v>45569</v>
      </c>
      <c r="O334" s="5">
        <v>2024</v>
      </c>
      <c r="P334" s="5">
        <v>2026</v>
      </c>
      <c r="Q334" s="231">
        <v>22844</v>
      </c>
      <c r="R334" s="4"/>
      <c r="S334" s="3" t="s">
        <v>8361</v>
      </c>
      <c r="T334" s="8" t="s">
        <v>12</v>
      </c>
      <c r="U334" s="8"/>
    </row>
    <row r="335" spans="1:21" s="9" customFormat="1" ht="40" customHeight="1">
      <c r="A335" s="226" t="s">
        <v>1212</v>
      </c>
      <c r="B335" s="2" t="s">
        <v>1224</v>
      </c>
      <c r="C335" s="4" t="s">
        <v>8362</v>
      </c>
      <c r="D335" s="4" t="s">
        <v>8363</v>
      </c>
      <c r="E335" s="12" t="s">
        <v>8364</v>
      </c>
      <c r="F335" s="952" t="s">
        <v>47</v>
      </c>
      <c r="G335" s="952" t="s">
        <v>1367</v>
      </c>
      <c r="H335" s="952" t="s">
        <v>1368</v>
      </c>
      <c r="I335" s="228" t="s">
        <v>124</v>
      </c>
      <c r="J335" s="4" t="s">
        <v>1244</v>
      </c>
      <c r="K335" s="4" t="s">
        <v>180</v>
      </c>
      <c r="L335" s="4" t="s">
        <v>461</v>
      </c>
      <c r="M335" s="4" t="s">
        <v>1231</v>
      </c>
      <c r="N335" s="10">
        <v>45536</v>
      </c>
      <c r="O335" s="5">
        <v>2024</v>
      </c>
      <c r="P335" s="5">
        <v>2026</v>
      </c>
      <c r="Q335" s="231">
        <v>66436</v>
      </c>
      <c r="R335" s="4"/>
      <c r="S335" s="3" t="s">
        <v>8365</v>
      </c>
      <c r="T335" s="8" t="s">
        <v>12</v>
      </c>
      <c r="U335" s="8"/>
    </row>
    <row r="336" spans="1:21" s="9" customFormat="1" ht="40" customHeight="1">
      <c r="A336" s="226" t="s">
        <v>1212</v>
      </c>
      <c r="B336" s="2" t="s">
        <v>42</v>
      </c>
      <c r="C336" s="4" t="s">
        <v>8366</v>
      </c>
      <c r="D336" s="4" t="s">
        <v>8367</v>
      </c>
      <c r="E336" s="12" t="s">
        <v>8368</v>
      </c>
      <c r="F336" s="952" t="s">
        <v>1322</v>
      </c>
      <c r="G336" s="952" t="s">
        <v>1137</v>
      </c>
      <c r="H336" s="952" t="s">
        <v>8369</v>
      </c>
      <c r="I336" s="228" t="s">
        <v>1137</v>
      </c>
      <c r="J336" s="4" t="s">
        <v>1244</v>
      </c>
      <c r="K336" s="4" t="s">
        <v>8370</v>
      </c>
      <c r="L336" s="4" t="s">
        <v>1221</v>
      </c>
      <c r="M336" s="5" t="s">
        <v>8371</v>
      </c>
      <c r="N336" s="10">
        <v>45712</v>
      </c>
      <c r="O336" s="5">
        <v>2024</v>
      </c>
      <c r="P336" s="5">
        <v>2026</v>
      </c>
      <c r="Q336" s="231">
        <v>0</v>
      </c>
      <c r="R336" s="4" t="s">
        <v>8372</v>
      </c>
      <c r="S336" s="3" t="s">
        <v>8373</v>
      </c>
      <c r="T336" s="8" t="s">
        <v>2198</v>
      </c>
      <c r="U336" s="52" t="s">
        <v>2330</v>
      </c>
    </row>
    <row r="337" spans="1:21" s="9" customFormat="1" ht="40" customHeight="1">
      <c r="A337" s="226" t="s">
        <v>1212</v>
      </c>
      <c r="B337" s="2" t="s">
        <v>1248</v>
      </c>
      <c r="C337" s="4" t="s">
        <v>8374</v>
      </c>
      <c r="D337" s="4" t="s">
        <v>8303</v>
      </c>
      <c r="E337" s="12" t="s">
        <v>8375</v>
      </c>
      <c r="F337" s="952" t="s">
        <v>47</v>
      </c>
      <c r="G337" s="952" t="s">
        <v>1014</v>
      </c>
      <c r="H337" s="952" t="s">
        <v>1014</v>
      </c>
      <c r="I337" s="228" t="s">
        <v>258</v>
      </c>
      <c r="J337" s="4" t="s">
        <v>1244</v>
      </c>
      <c r="K337" s="4" t="s">
        <v>180</v>
      </c>
      <c r="L337" s="4" t="s">
        <v>461</v>
      </c>
      <c r="M337" s="5" t="s">
        <v>1231</v>
      </c>
      <c r="N337" s="10">
        <v>45536</v>
      </c>
      <c r="O337" s="5">
        <v>2024</v>
      </c>
      <c r="P337" s="5">
        <v>2027</v>
      </c>
      <c r="Q337" s="231">
        <v>0</v>
      </c>
      <c r="R337" s="4" t="s">
        <v>8376</v>
      </c>
      <c r="S337" s="52" t="s">
        <v>8377</v>
      </c>
      <c r="T337" s="8" t="s">
        <v>2198</v>
      </c>
      <c r="U337" s="52" t="s">
        <v>2330</v>
      </c>
    </row>
    <row r="338" spans="1:21" s="9" customFormat="1" ht="40" customHeight="1">
      <c r="A338" s="226" t="s">
        <v>1212</v>
      </c>
      <c r="B338" s="2" t="s">
        <v>1248</v>
      </c>
      <c r="C338" s="4" t="s">
        <v>8378</v>
      </c>
      <c r="D338" s="4" t="s">
        <v>8379</v>
      </c>
      <c r="E338" s="12" t="s">
        <v>8380</v>
      </c>
      <c r="F338" s="952" t="s">
        <v>47</v>
      </c>
      <c r="G338" s="952" t="s">
        <v>1014</v>
      </c>
      <c r="H338" s="952" t="s">
        <v>1014</v>
      </c>
      <c r="I338" s="228" t="s">
        <v>1720</v>
      </c>
      <c r="J338" s="4" t="s">
        <v>1244</v>
      </c>
      <c r="K338" s="4" t="s">
        <v>2449</v>
      </c>
      <c r="L338" s="953" t="s">
        <v>524</v>
      </c>
      <c r="M338" s="232" t="s">
        <v>1231</v>
      </c>
      <c r="N338" s="10">
        <v>45058</v>
      </c>
      <c r="O338" s="5">
        <v>2023</v>
      </c>
      <c r="P338" s="5">
        <v>2027</v>
      </c>
      <c r="Q338" s="231">
        <v>0</v>
      </c>
      <c r="R338" s="4"/>
      <c r="S338" s="52" t="s">
        <v>8381</v>
      </c>
      <c r="T338" s="8" t="s">
        <v>2198</v>
      </c>
      <c r="U338" s="52" t="s">
        <v>2330</v>
      </c>
    </row>
    <row r="339" spans="1:21" s="9" customFormat="1" ht="58">
      <c r="A339" s="226" t="s">
        <v>1212</v>
      </c>
      <c r="B339" s="2" t="s">
        <v>1224</v>
      </c>
      <c r="C339" s="4" t="s">
        <v>8382</v>
      </c>
      <c r="D339" s="4" t="s">
        <v>8383</v>
      </c>
      <c r="E339" s="12" t="s">
        <v>8384</v>
      </c>
      <c r="F339" s="952" t="s">
        <v>47</v>
      </c>
      <c r="G339" s="952" t="s">
        <v>1014</v>
      </c>
      <c r="H339" s="952" t="s">
        <v>1014</v>
      </c>
      <c r="I339" s="228" t="s">
        <v>42</v>
      </c>
      <c r="J339" s="4" t="s">
        <v>1244</v>
      </c>
      <c r="K339" s="4" t="s">
        <v>180</v>
      </c>
      <c r="L339" s="4" t="s">
        <v>524</v>
      </c>
      <c r="M339" s="232" t="s">
        <v>1231</v>
      </c>
      <c r="N339" s="10">
        <v>44774</v>
      </c>
      <c r="O339" s="5">
        <v>2022</v>
      </c>
      <c r="P339" s="5">
        <v>2025</v>
      </c>
      <c r="Q339" s="231">
        <v>0</v>
      </c>
      <c r="R339" s="4"/>
      <c r="S339" s="52" t="s">
        <v>8385</v>
      </c>
      <c r="T339" s="8" t="s">
        <v>2198</v>
      </c>
      <c r="U339" s="52" t="s">
        <v>2330</v>
      </c>
    </row>
    <row r="340" spans="1:21" s="9" customFormat="1" ht="40" customHeight="1">
      <c r="A340" s="226" t="s">
        <v>1212</v>
      </c>
      <c r="B340" s="2" t="s">
        <v>1239</v>
      </c>
      <c r="C340" s="4" t="s">
        <v>8386</v>
      </c>
      <c r="D340" s="4" t="s">
        <v>8387</v>
      </c>
      <c r="E340" s="12">
        <v>22420189</v>
      </c>
      <c r="F340" s="952" t="s">
        <v>246</v>
      </c>
      <c r="G340" s="952" t="s">
        <v>1587</v>
      </c>
      <c r="H340" s="952" t="s">
        <v>1587</v>
      </c>
      <c r="I340" s="228" t="s">
        <v>430</v>
      </c>
      <c r="J340" s="4" t="s">
        <v>1244</v>
      </c>
      <c r="K340" s="4" t="s">
        <v>8388</v>
      </c>
      <c r="L340" s="4" t="s">
        <v>100</v>
      </c>
      <c r="M340" s="57">
        <v>36060356</v>
      </c>
      <c r="N340" s="10">
        <v>45583</v>
      </c>
      <c r="O340" s="5">
        <v>2024</v>
      </c>
      <c r="P340" s="5">
        <v>2025</v>
      </c>
      <c r="Q340" s="231">
        <v>200</v>
      </c>
      <c r="R340" s="4"/>
      <c r="S340" s="52" t="s">
        <v>8389</v>
      </c>
      <c r="T340" s="8" t="s">
        <v>12</v>
      </c>
      <c r="U340" s="8"/>
    </row>
    <row r="341" spans="1:21" s="9" customFormat="1" ht="40" customHeight="1">
      <c r="A341" s="226" t="s">
        <v>1212</v>
      </c>
      <c r="B341" s="2" t="s">
        <v>1239</v>
      </c>
      <c r="C341" s="4" t="s">
        <v>8390</v>
      </c>
      <c r="D341" s="4" t="s">
        <v>8387</v>
      </c>
      <c r="E341" s="12">
        <v>12420186</v>
      </c>
      <c r="F341" s="952" t="s">
        <v>246</v>
      </c>
      <c r="G341" s="952" t="s">
        <v>1587</v>
      </c>
      <c r="H341" s="952" t="s">
        <v>1587</v>
      </c>
      <c r="I341" s="228" t="s">
        <v>430</v>
      </c>
      <c r="J341" s="4" t="s">
        <v>1244</v>
      </c>
      <c r="K341" s="4" t="s">
        <v>8388</v>
      </c>
      <c r="L341" s="4" t="s">
        <v>100</v>
      </c>
      <c r="M341" s="57">
        <v>36060356</v>
      </c>
      <c r="N341" s="10">
        <v>45609</v>
      </c>
      <c r="O341" s="5">
        <v>2024</v>
      </c>
      <c r="P341" s="5">
        <v>2025</v>
      </c>
      <c r="Q341" s="231">
        <v>200</v>
      </c>
      <c r="R341" s="4"/>
      <c r="S341" s="52" t="s">
        <v>8391</v>
      </c>
      <c r="T341" s="8" t="s">
        <v>12</v>
      </c>
      <c r="U341" s="8"/>
    </row>
    <row r="342" spans="1:21" s="9" customFormat="1" ht="40" customHeight="1">
      <c r="A342" s="226" t="s">
        <v>1212</v>
      </c>
      <c r="B342" s="2" t="s">
        <v>42</v>
      </c>
      <c r="C342" s="4" t="s">
        <v>8392</v>
      </c>
      <c r="D342" s="4" t="s">
        <v>8393</v>
      </c>
      <c r="E342" s="12" t="s">
        <v>8394</v>
      </c>
      <c r="F342" s="952" t="s">
        <v>42</v>
      </c>
      <c r="G342" s="952" t="s">
        <v>42</v>
      </c>
      <c r="H342" s="952" t="s">
        <v>42</v>
      </c>
      <c r="I342" s="228" t="s">
        <v>42</v>
      </c>
      <c r="J342" s="4" t="s">
        <v>8395</v>
      </c>
      <c r="K342" s="4" t="s">
        <v>180</v>
      </c>
      <c r="L342" s="4" t="s">
        <v>524</v>
      </c>
      <c r="M342" s="232" t="s">
        <v>1231</v>
      </c>
      <c r="N342" s="10">
        <v>45474</v>
      </c>
      <c r="O342" s="5">
        <v>2024</v>
      </c>
      <c r="P342" s="5">
        <v>2026</v>
      </c>
      <c r="Q342" s="231">
        <v>932216</v>
      </c>
      <c r="R342" s="4" t="s">
        <v>8396</v>
      </c>
      <c r="S342" s="52" t="s">
        <v>8385</v>
      </c>
      <c r="T342" s="8" t="s">
        <v>8</v>
      </c>
      <c r="U342" s="8"/>
    </row>
    <row r="343" spans="1:21" s="9" customFormat="1" ht="40" customHeight="1">
      <c r="A343" s="226" t="s">
        <v>1212</v>
      </c>
      <c r="B343" s="2" t="s">
        <v>42</v>
      </c>
      <c r="C343" s="4" t="s">
        <v>3144</v>
      </c>
      <c r="D343" s="4" t="s">
        <v>8393</v>
      </c>
      <c r="E343" s="12" t="s">
        <v>8397</v>
      </c>
      <c r="F343" s="952" t="s">
        <v>42</v>
      </c>
      <c r="G343" s="952" t="s">
        <v>42</v>
      </c>
      <c r="H343" s="952" t="s">
        <v>42</v>
      </c>
      <c r="I343" s="228" t="s">
        <v>42</v>
      </c>
      <c r="J343" s="4" t="s">
        <v>8398</v>
      </c>
      <c r="K343" s="4" t="s">
        <v>180</v>
      </c>
      <c r="L343" s="4" t="s">
        <v>524</v>
      </c>
      <c r="M343" s="232" t="s">
        <v>1231</v>
      </c>
      <c r="N343" s="10">
        <v>45525</v>
      </c>
      <c r="O343" s="5">
        <v>2024</v>
      </c>
      <c r="P343" s="5">
        <v>2027</v>
      </c>
      <c r="Q343" s="231">
        <v>165025</v>
      </c>
      <c r="R343" s="4" t="s">
        <v>8399</v>
      </c>
      <c r="S343" s="52" t="s">
        <v>8385</v>
      </c>
      <c r="T343" s="8" t="s">
        <v>12</v>
      </c>
      <c r="U343" s="8"/>
    </row>
    <row r="344" spans="1:21" s="9" customFormat="1" ht="40" customHeight="1">
      <c r="A344" s="226" t="s">
        <v>1212</v>
      </c>
      <c r="B344" s="2" t="s">
        <v>42</v>
      </c>
      <c r="C344" s="4" t="s">
        <v>8392</v>
      </c>
      <c r="D344" s="4" t="s">
        <v>8393</v>
      </c>
      <c r="E344" s="12" t="s">
        <v>8400</v>
      </c>
      <c r="F344" s="952" t="s">
        <v>42</v>
      </c>
      <c r="G344" s="952" t="s">
        <v>42</v>
      </c>
      <c r="H344" s="952" t="s">
        <v>42</v>
      </c>
      <c r="I344" s="228" t="s">
        <v>42</v>
      </c>
      <c r="J344" s="4" t="s">
        <v>8401</v>
      </c>
      <c r="K344" s="4" t="s">
        <v>180</v>
      </c>
      <c r="L344" s="4" t="s">
        <v>524</v>
      </c>
      <c r="M344" s="232" t="s">
        <v>1231</v>
      </c>
      <c r="N344" s="10">
        <v>45104</v>
      </c>
      <c r="O344" s="5">
        <v>2023</v>
      </c>
      <c r="P344" s="5">
        <v>2025</v>
      </c>
      <c r="Q344" s="231">
        <v>135770</v>
      </c>
      <c r="R344" s="4" t="s">
        <v>8402</v>
      </c>
      <c r="S344" s="52" t="s">
        <v>8385</v>
      </c>
      <c r="T344" s="8" t="s">
        <v>12</v>
      </c>
      <c r="U344" s="8"/>
    </row>
    <row r="345" spans="1:21" s="9" customFormat="1" ht="37.5">
      <c r="A345" s="1" t="s">
        <v>1261</v>
      </c>
      <c r="B345" s="2" t="s">
        <v>42</v>
      </c>
      <c r="C345" s="248" t="s">
        <v>8427</v>
      </c>
      <c r="D345" s="249" t="s">
        <v>1290</v>
      </c>
      <c r="E345" s="257" t="s">
        <v>8428</v>
      </c>
      <c r="F345" s="954" t="s">
        <v>47</v>
      </c>
      <c r="G345" s="954" t="s">
        <v>1014</v>
      </c>
      <c r="H345" s="954" t="s">
        <v>1014</v>
      </c>
      <c r="I345" s="245" t="s">
        <v>258</v>
      </c>
      <c r="J345" s="4"/>
      <c r="K345" s="4"/>
      <c r="L345" s="955" t="s">
        <v>1293</v>
      </c>
      <c r="M345" s="561" t="s">
        <v>1294</v>
      </c>
      <c r="N345" s="10" t="s">
        <v>8429</v>
      </c>
      <c r="O345" s="956">
        <v>2024</v>
      </c>
      <c r="P345" s="956">
        <v>2024</v>
      </c>
      <c r="Q345" s="190">
        <v>582234.26</v>
      </c>
      <c r="R345" s="4" t="s">
        <v>1296</v>
      </c>
      <c r="S345" s="3" t="s">
        <v>8430</v>
      </c>
      <c r="T345" s="8" t="s">
        <v>8</v>
      </c>
      <c r="U345" s="8"/>
    </row>
    <row r="346" spans="1:21" s="9" customFormat="1" ht="26">
      <c r="A346" s="1" t="s">
        <v>1261</v>
      </c>
      <c r="B346" s="2" t="s">
        <v>42</v>
      </c>
      <c r="C346" s="248" t="s">
        <v>8431</v>
      </c>
      <c r="D346" s="249" t="s">
        <v>1290</v>
      </c>
      <c r="E346" s="257" t="s">
        <v>8432</v>
      </c>
      <c r="F346" s="954" t="s">
        <v>47</v>
      </c>
      <c r="G346" s="954" t="s">
        <v>1014</v>
      </c>
      <c r="H346" s="954" t="s">
        <v>1014</v>
      </c>
      <c r="I346" s="245" t="s">
        <v>258</v>
      </c>
      <c r="J346" s="4"/>
      <c r="K346" s="4"/>
      <c r="L346" s="238" t="s">
        <v>1267</v>
      </c>
      <c r="M346" s="5">
        <v>1010006170</v>
      </c>
      <c r="N346" s="10" t="s">
        <v>8433</v>
      </c>
      <c r="O346" s="956">
        <v>2023</v>
      </c>
      <c r="P346" s="956">
        <v>2024</v>
      </c>
      <c r="Q346" s="190">
        <v>142834.88</v>
      </c>
      <c r="R346" s="4" t="s">
        <v>1296</v>
      </c>
      <c r="S346" s="248" t="s">
        <v>8434</v>
      </c>
      <c r="T346" s="8" t="s">
        <v>12</v>
      </c>
      <c r="U346" s="8"/>
    </row>
    <row r="347" spans="1:21" s="9" customFormat="1" ht="26">
      <c r="A347" s="1" t="s">
        <v>1261</v>
      </c>
      <c r="B347" s="2" t="s">
        <v>42</v>
      </c>
      <c r="C347" s="248" t="s">
        <v>8435</v>
      </c>
      <c r="D347" s="249" t="s">
        <v>1290</v>
      </c>
      <c r="E347" s="257" t="s">
        <v>8436</v>
      </c>
      <c r="F347" s="954" t="s">
        <v>47</v>
      </c>
      <c r="G347" s="954" t="s">
        <v>1014</v>
      </c>
      <c r="H347" s="954" t="s">
        <v>1014</v>
      </c>
      <c r="I347" s="245" t="s">
        <v>258</v>
      </c>
      <c r="J347" s="4"/>
      <c r="K347" s="4"/>
      <c r="L347" s="238" t="s">
        <v>1267</v>
      </c>
      <c r="M347" s="5">
        <v>1010006170</v>
      </c>
      <c r="N347" s="10" t="s">
        <v>8437</v>
      </c>
      <c r="O347" s="956">
        <v>2024</v>
      </c>
      <c r="P347" s="956">
        <v>2025</v>
      </c>
      <c r="Q347" s="190">
        <v>139422.25</v>
      </c>
      <c r="R347" s="4" t="s">
        <v>1296</v>
      </c>
      <c r="S347" s="248" t="s">
        <v>8438</v>
      </c>
      <c r="T347" s="8" t="s">
        <v>12</v>
      </c>
      <c r="U347" s="8"/>
    </row>
    <row r="348" spans="1:21" s="9" customFormat="1" ht="50.5" thickBot="1">
      <c r="A348" s="1" t="s">
        <v>1261</v>
      </c>
      <c r="B348" s="2" t="s">
        <v>1262</v>
      </c>
      <c r="C348" s="248" t="s">
        <v>8439</v>
      </c>
      <c r="D348" s="257" t="s">
        <v>8440</v>
      </c>
      <c r="E348" s="238" t="s">
        <v>8441</v>
      </c>
      <c r="F348" s="954" t="s">
        <v>246</v>
      </c>
      <c r="G348" s="954" t="s">
        <v>1587</v>
      </c>
      <c r="H348" s="954" t="s">
        <v>1587</v>
      </c>
      <c r="I348" s="245" t="s">
        <v>50</v>
      </c>
      <c r="J348" s="4"/>
      <c r="K348" s="4"/>
      <c r="L348" s="257" t="s">
        <v>8442</v>
      </c>
      <c r="M348" s="5">
        <v>1010012866</v>
      </c>
      <c r="N348" s="10" t="s">
        <v>8443</v>
      </c>
      <c r="O348" s="242">
        <v>2023</v>
      </c>
      <c r="P348" s="253">
        <v>2024</v>
      </c>
      <c r="Q348" s="190">
        <v>25387.8</v>
      </c>
      <c r="R348" s="4"/>
      <c r="S348" s="3" t="s">
        <v>8444</v>
      </c>
      <c r="T348" s="8" t="s">
        <v>12</v>
      </c>
      <c r="U348" s="8" t="s">
        <v>8445</v>
      </c>
    </row>
    <row r="349" spans="1:21" s="9" customFormat="1" ht="50.5" thickBot="1">
      <c r="A349" s="1" t="s">
        <v>1261</v>
      </c>
      <c r="B349" s="2" t="s">
        <v>1276</v>
      </c>
      <c r="C349" s="957" t="s">
        <v>8446</v>
      </c>
      <c r="D349" s="258" t="s">
        <v>8447</v>
      </c>
      <c r="E349" s="258" t="s">
        <v>8448</v>
      </c>
      <c r="F349" s="31" t="s">
        <v>197</v>
      </c>
      <c r="G349" s="31" t="s">
        <v>198</v>
      </c>
      <c r="H349" s="31" t="s">
        <v>1280</v>
      </c>
      <c r="I349" s="12" t="s">
        <v>200</v>
      </c>
      <c r="J349" s="4"/>
      <c r="K349" s="4"/>
      <c r="L349" s="258" t="s">
        <v>8449</v>
      </c>
      <c r="M349" s="5">
        <v>0</v>
      </c>
      <c r="N349" s="10" t="s">
        <v>8450</v>
      </c>
      <c r="O349" s="958">
        <v>2024</v>
      </c>
      <c r="P349" s="253">
        <v>2026</v>
      </c>
      <c r="Q349" s="190">
        <v>2500</v>
      </c>
      <c r="R349" s="4"/>
      <c r="S349" s="3" t="s">
        <v>8451</v>
      </c>
      <c r="T349" s="8" t="s">
        <v>12</v>
      </c>
      <c r="U349" s="8"/>
    </row>
    <row r="350" spans="1:21" s="9" customFormat="1" ht="39">
      <c r="A350" s="1" t="s">
        <v>1261</v>
      </c>
      <c r="B350" s="2" t="s">
        <v>42</v>
      </c>
      <c r="C350" s="256" t="s">
        <v>3251</v>
      </c>
      <c r="D350" s="257" t="s">
        <v>1290</v>
      </c>
      <c r="E350" s="238" t="s">
        <v>8452</v>
      </c>
      <c r="F350" s="954" t="s">
        <v>47</v>
      </c>
      <c r="G350" s="954" t="s">
        <v>258</v>
      </c>
      <c r="H350" s="954" t="s">
        <v>1161</v>
      </c>
      <c r="I350" s="245" t="s">
        <v>258</v>
      </c>
      <c r="J350" s="4"/>
      <c r="K350" s="4"/>
      <c r="L350" s="959" t="s">
        <v>8453</v>
      </c>
      <c r="M350" s="561">
        <v>30778867</v>
      </c>
      <c r="N350" s="10" t="s">
        <v>8454</v>
      </c>
      <c r="O350" s="242">
        <v>2024</v>
      </c>
      <c r="P350" s="253">
        <v>2026</v>
      </c>
      <c r="Q350" s="190">
        <v>242100</v>
      </c>
      <c r="R350" s="4" t="s">
        <v>1296</v>
      </c>
      <c r="S350" s="244" t="s">
        <v>3251</v>
      </c>
      <c r="T350" s="8" t="s">
        <v>12</v>
      </c>
      <c r="U350" s="7"/>
    </row>
    <row r="351" spans="1:21" s="9" customFormat="1" ht="39">
      <c r="A351" s="1" t="s">
        <v>1261</v>
      </c>
      <c r="B351" s="2" t="s">
        <v>42</v>
      </c>
      <c r="C351" s="256" t="s">
        <v>8455</v>
      </c>
      <c r="D351" s="257" t="s">
        <v>1290</v>
      </c>
      <c r="E351" s="258" t="s">
        <v>8456</v>
      </c>
      <c r="F351" s="954" t="s">
        <v>47</v>
      </c>
      <c r="G351" s="954" t="s">
        <v>258</v>
      </c>
      <c r="H351" s="954" t="s">
        <v>1161</v>
      </c>
      <c r="I351" s="245" t="s">
        <v>258</v>
      </c>
      <c r="J351" s="4"/>
      <c r="K351" s="4"/>
      <c r="L351" s="959" t="s">
        <v>8453</v>
      </c>
      <c r="M351" s="561">
        <v>30778867</v>
      </c>
      <c r="N351" s="10" t="s">
        <v>8421</v>
      </c>
      <c r="O351" s="242">
        <v>2024</v>
      </c>
      <c r="P351" s="253">
        <v>2026</v>
      </c>
      <c r="Q351" s="190">
        <v>117879</v>
      </c>
      <c r="R351" s="4" t="s">
        <v>1296</v>
      </c>
      <c r="S351" s="244" t="s">
        <v>3251</v>
      </c>
      <c r="T351" s="8" t="s">
        <v>12</v>
      </c>
      <c r="U351" s="8"/>
    </row>
    <row r="352" spans="1:21" s="9" customFormat="1" ht="39">
      <c r="A352" s="1" t="s">
        <v>1261</v>
      </c>
      <c r="B352" s="2" t="s">
        <v>42</v>
      </c>
      <c r="C352" s="256" t="s">
        <v>3251</v>
      </c>
      <c r="D352" s="257" t="s">
        <v>1290</v>
      </c>
      <c r="E352" s="258" t="s">
        <v>8457</v>
      </c>
      <c r="F352" s="954" t="s">
        <v>47</v>
      </c>
      <c r="G352" s="954" t="s">
        <v>258</v>
      </c>
      <c r="H352" s="954" t="s">
        <v>1161</v>
      </c>
      <c r="I352" s="245" t="s">
        <v>258</v>
      </c>
      <c r="J352" s="4"/>
      <c r="K352" s="4"/>
      <c r="L352" s="959" t="s">
        <v>8453</v>
      </c>
      <c r="M352" s="561">
        <v>30778867</v>
      </c>
      <c r="N352" s="10" t="s">
        <v>8458</v>
      </c>
      <c r="O352" s="242">
        <v>2020</v>
      </c>
      <c r="P352" s="253">
        <v>2024</v>
      </c>
      <c r="Q352" s="190">
        <v>1916.5</v>
      </c>
      <c r="R352" s="4" t="s">
        <v>1296</v>
      </c>
      <c r="S352" s="244" t="s">
        <v>3251</v>
      </c>
      <c r="T352" s="8" t="s">
        <v>12</v>
      </c>
      <c r="U352" s="8"/>
    </row>
    <row r="353" spans="1:21" s="9" customFormat="1" ht="39">
      <c r="A353" s="1" t="s">
        <v>1261</v>
      </c>
      <c r="B353" s="2" t="s">
        <v>42</v>
      </c>
      <c r="C353" s="256" t="s">
        <v>3251</v>
      </c>
      <c r="D353" s="257" t="s">
        <v>1290</v>
      </c>
      <c r="E353" s="258" t="s">
        <v>8459</v>
      </c>
      <c r="F353" s="954" t="s">
        <v>47</v>
      </c>
      <c r="G353" s="954" t="s">
        <v>258</v>
      </c>
      <c r="H353" s="954" t="s">
        <v>1161</v>
      </c>
      <c r="I353" s="245" t="s">
        <v>258</v>
      </c>
      <c r="J353" s="4"/>
      <c r="K353" s="4"/>
      <c r="L353" s="959" t="s">
        <v>8453</v>
      </c>
      <c r="M353" s="561">
        <v>30778867</v>
      </c>
      <c r="N353" s="10" t="s">
        <v>1274</v>
      </c>
      <c r="O353" s="242">
        <v>2022</v>
      </c>
      <c r="P353" s="253">
        <v>2024</v>
      </c>
      <c r="Q353" s="190">
        <v>3527.5</v>
      </c>
      <c r="R353" s="4" t="s">
        <v>1296</v>
      </c>
      <c r="S353" s="244" t="s">
        <v>3251</v>
      </c>
      <c r="T353" s="8" t="s">
        <v>12</v>
      </c>
      <c r="U353" s="8"/>
    </row>
    <row r="354" spans="1:21" s="9" customFormat="1" ht="26">
      <c r="A354" s="1" t="s">
        <v>1261</v>
      </c>
      <c r="B354" s="2" t="s">
        <v>1262</v>
      </c>
      <c r="C354" s="256" t="s">
        <v>8460</v>
      </c>
      <c r="D354" s="257" t="s">
        <v>8461</v>
      </c>
      <c r="E354" s="257" t="s">
        <v>8462</v>
      </c>
      <c r="F354" s="954" t="s">
        <v>246</v>
      </c>
      <c r="G354" s="954" t="s">
        <v>1587</v>
      </c>
      <c r="H354" s="954" t="s">
        <v>1587</v>
      </c>
      <c r="I354" s="245" t="s">
        <v>50</v>
      </c>
      <c r="J354" s="4"/>
      <c r="K354" s="4"/>
      <c r="L354" s="238" t="s">
        <v>8463</v>
      </c>
      <c r="M354" s="561">
        <v>31821596</v>
      </c>
      <c r="N354" s="960" t="s">
        <v>8464</v>
      </c>
      <c r="O354" s="242">
        <v>2023</v>
      </c>
      <c r="P354" s="253">
        <v>2024</v>
      </c>
      <c r="Q354" s="190">
        <v>710</v>
      </c>
      <c r="R354" s="4"/>
      <c r="S354" s="3" t="s">
        <v>8465</v>
      </c>
      <c r="T354" s="8" t="s">
        <v>12</v>
      </c>
      <c r="U354" s="8"/>
    </row>
    <row r="355" spans="1:21" s="9" customFormat="1" ht="15.5">
      <c r="A355" s="1" t="s">
        <v>1261</v>
      </c>
      <c r="B355" s="2" t="s">
        <v>1262</v>
      </c>
      <c r="C355" s="248" t="s">
        <v>8466</v>
      </c>
      <c r="D355" s="257" t="s">
        <v>8467</v>
      </c>
      <c r="E355" s="257" t="s">
        <v>8468</v>
      </c>
      <c r="F355" s="954" t="s">
        <v>246</v>
      </c>
      <c r="G355" s="954" t="s">
        <v>1587</v>
      </c>
      <c r="H355" s="954" t="s">
        <v>1587</v>
      </c>
      <c r="I355" s="245" t="s">
        <v>50</v>
      </c>
      <c r="J355" s="4"/>
      <c r="K355" s="4"/>
      <c r="L355" s="238" t="s">
        <v>8463</v>
      </c>
      <c r="M355" s="561">
        <v>31821596</v>
      </c>
      <c r="N355" s="960" t="s">
        <v>5765</v>
      </c>
      <c r="O355" s="242">
        <v>2023</v>
      </c>
      <c r="P355" s="253">
        <v>2024</v>
      </c>
      <c r="Q355" s="190">
        <v>1420</v>
      </c>
      <c r="R355" s="4"/>
      <c r="S355" s="3" t="s">
        <v>8465</v>
      </c>
      <c r="T355" s="8" t="s">
        <v>12</v>
      </c>
      <c r="U355" s="8"/>
    </row>
    <row r="356" spans="1:21" s="270" customFormat="1" ht="38">
      <c r="A356" s="1008" t="s">
        <v>1317</v>
      </c>
      <c r="B356" s="1009" t="s">
        <v>1318</v>
      </c>
      <c r="C356" s="1010" t="s">
        <v>8747</v>
      </c>
      <c r="D356" s="1010" t="s">
        <v>8748</v>
      </c>
      <c r="E356" s="1011">
        <v>450045404</v>
      </c>
      <c r="F356" s="263" t="s">
        <v>47</v>
      </c>
      <c r="G356" s="263" t="s">
        <v>258</v>
      </c>
      <c r="H356" s="263" t="s">
        <v>8749</v>
      </c>
      <c r="I356" s="1012" t="s">
        <v>258</v>
      </c>
      <c r="J356" s="1010"/>
      <c r="K356" s="1010" t="s">
        <v>8750</v>
      </c>
      <c r="L356" s="1010" t="s">
        <v>8750</v>
      </c>
      <c r="M356" s="1013" t="s">
        <v>847</v>
      </c>
      <c r="N356" s="1014">
        <v>45562</v>
      </c>
      <c r="O356" s="1010">
        <v>2024</v>
      </c>
      <c r="P356" s="1010">
        <v>2024</v>
      </c>
      <c r="Q356" s="1015">
        <v>33264</v>
      </c>
      <c r="R356" s="1010"/>
      <c r="S356" s="1011" t="s">
        <v>8751</v>
      </c>
      <c r="T356" s="269" t="s">
        <v>8</v>
      </c>
      <c r="U356" s="269"/>
    </row>
    <row r="357" spans="1:21" s="270" customFormat="1" ht="75.5">
      <c r="A357" s="1008" t="s">
        <v>1317</v>
      </c>
      <c r="B357" s="1009" t="s">
        <v>1318</v>
      </c>
      <c r="C357" s="1010" t="s">
        <v>8752</v>
      </c>
      <c r="D357" s="1010" t="s">
        <v>8748</v>
      </c>
      <c r="E357" s="1016" t="s">
        <v>8753</v>
      </c>
      <c r="F357" s="263" t="s">
        <v>47</v>
      </c>
      <c r="G357" s="263" t="s">
        <v>258</v>
      </c>
      <c r="H357" s="263" t="s">
        <v>8754</v>
      </c>
      <c r="I357" s="1012" t="s">
        <v>258</v>
      </c>
      <c r="J357" s="1010"/>
      <c r="K357" s="1010" t="s">
        <v>1338</v>
      </c>
      <c r="L357" s="1010" t="s">
        <v>8755</v>
      </c>
      <c r="M357" s="1013">
        <v>203138285</v>
      </c>
      <c r="N357" s="1017">
        <v>45050</v>
      </c>
      <c r="O357" s="1010">
        <v>2024</v>
      </c>
      <c r="P357" s="1010">
        <v>2024</v>
      </c>
      <c r="Q357" s="1015">
        <v>3300</v>
      </c>
      <c r="R357" s="1010"/>
      <c r="S357" s="1011" t="s">
        <v>8756</v>
      </c>
      <c r="T357" s="269" t="s">
        <v>12</v>
      </c>
      <c r="U357" s="269"/>
    </row>
    <row r="358" spans="1:21" s="270" customFormat="1" ht="75.5">
      <c r="A358" s="1008" t="s">
        <v>1317</v>
      </c>
      <c r="B358" s="1009" t="s">
        <v>1318</v>
      </c>
      <c r="C358" s="1010" t="s">
        <v>8757</v>
      </c>
      <c r="D358" s="1011" t="s">
        <v>8758</v>
      </c>
      <c r="E358" s="1018" t="s">
        <v>8759</v>
      </c>
      <c r="F358" s="1019" t="s">
        <v>1322</v>
      </c>
      <c r="G358" s="263" t="s">
        <v>1323</v>
      </c>
      <c r="H358" s="263" t="s">
        <v>1323</v>
      </c>
      <c r="I358" s="1012" t="s">
        <v>124</v>
      </c>
      <c r="J358" s="1010" t="s">
        <v>8760</v>
      </c>
      <c r="K358" s="1010" t="s">
        <v>8761</v>
      </c>
      <c r="L358" s="1010" t="s">
        <v>8762</v>
      </c>
      <c r="M358" s="1013">
        <v>164381</v>
      </c>
      <c r="N358" s="1014">
        <v>44964</v>
      </c>
      <c r="O358" s="1010">
        <v>2023</v>
      </c>
      <c r="P358" s="1010">
        <v>2024</v>
      </c>
      <c r="Q358" s="1015">
        <v>28072</v>
      </c>
      <c r="R358" s="1010"/>
      <c r="S358" s="1011" t="s">
        <v>8763</v>
      </c>
      <c r="T358" s="269" t="s">
        <v>12</v>
      </c>
      <c r="U358" s="269"/>
    </row>
    <row r="359" spans="1:21" s="9" customFormat="1" ht="225">
      <c r="A359" s="1" t="s">
        <v>1317</v>
      </c>
      <c r="B359" s="2" t="s">
        <v>8764</v>
      </c>
      <c r="C359" s="4" t="s">
        <v>8765</v>
      </c>
      <c r="D359" s="4" t="s">
        <v>8766</v>
      </c>
      <c r="E359" s="202" t="s">
        <v>8767</v>
      </c>
      <c r="F359" s="263" t="s">
        <v>47</v>
      </c>
      <c r="G359" s="263" t="s">
        <v>8134</v>
      </c>
      <c r="H359" s="263" t="s">
        <v>8768</v>
      </c>
      <c r="I359" s="245" t="s">
        <v>8134</v>
      </c>
      <c r="J359" s="283" t="s">
        <v>111</v>
      </c>
      <c r="K359" s="4" t="s">
        <v>8769</v>
      </c>
      <c r="L359" s="4" t="s">
        <v>1388</v>
      </c>
      <c r="M359" s="5" t="s">
        <v>847</v>
      </c>
      <c r="N359" s="10">
        <v>44082</v>
      </c>
      <c r="O359" s="5">
        <v>2020</v>
      </c>
      <c r="P359" s="5">
        <v>2023</v>
      </c>
      <c r="Q359" s="6">
        <v>29838</v>
      </c>
      <c r="R359" s="283" t="s">
        <v>1326</v>
      </c>
      <c r="S359" s="12" t="s">
        <v>8770</v>
      </c>
      <c r="T359" s="8" t="s">
        <v>12</v>
      </c>
      <c r="U359" s="8"/>
    </row>
    <row r="360" spans="1:21" s="9" customFormat="1" ht="337.5">
      <c r="A360" s="1" t="s">
        <v>1317</v>
      </c>
      <c r="B360" s="2" t="s">
        <v>8764</v>
      </c>
      <c r="C360" s="4" t="s">
        <v>8771</v>
      </c>
      <c r="D360" s="4" t="s">
        <v>8772</v>
      </c>
      <c r="E360" s="12" t="s">
        <v>8773</v>
      </c>
      <c r="F360" s="263" t="s">
        <v>47</v>
      </c>
      <c r="G360" s="263" t="s">
        <v>8134</v>
      </c>
      <c r="H360" s="263" t="s">
        <v>8135</v>
      </c>
      <c r="I360" s="245" t="s">
        <v>8134</v>
      </c>
      <c r="J360" s="283" t="s">
        <v>111</v>
      </c>
      <c r="K360" s="4" t="s">
        <v>8774</v>
      </c>
      <c r="L360" s="4" t="s">
        <v>1388</v>
      </c>
      <c r="M360" s="5" t="s">
        <v>847</v>
      </c>
      <c r="N360" s="10">
        <v>45525</v>
      </c>
      <c r="O360" s="5">
        <v>2024</v>
      </c>
      <c r="P360" s="5">
        <v>2027</v>
      </c>
      <c r="Q360" s="6">
        <v>24500</v>
      </c>
      <c r="R360" s="283" t="s">
        <v>8775</v>
      </c>
      <c r="S360" s="12" t="s">
        <v>8776</v>
      </c>
      <c r="T360" s="8" t="s">
        <v>12</v>
      </c>
      <c r="U360" s="8"/>
    </row>
    <row r="361" spans="1:21" s="9" customFormat="1" ht="409.5">
      <c r="A361" s="1" t="s">
        <v>1317</v>
      </c>
      <c r="B361" s="2" t="s">
        <v>8764</v>
      </c>
      <c r="C361" s="4" t="s">
        <v>8777</v>
      </c>
      <c r="D361" s="4" t="s">
        <v>8778</v>
      </c>
      <c r="E361" s="12" t="s">
        <v>8779</v>
      </c>
      <c r="F361" s="263" t="s">
        <v>47</v>
      </c>
      <c r="G361" s="263" t="s">
        <v>8134</v>
      </c>
      <c r="H361" s="263" t="s">
        <v>8780</v>
      </c>
      <c r="I361" s="245" t="s">
        <v>8134</v>
      </c>
      <c r="J361" s="283" t="s">
        <v>111</v>
      </c>
      <c r="K361" s="4" t="s">
        <v>8774</v>
      </c>
      <c r="L361" s="4" t="s">
        <v>1388</v>
      </c>
      <c r="M361" s="5" t="s">
        <v>847</v>
      </c>
      <c r="N361" s="10">
        <v>45538</v>
      </c>
      <c r="O361" s="5">
        <v>2024</v>
      </c>
      <c r="P361" s="5">
        <v>2027</v>
      </c>
      <c r="Q361" s="6">
        <v>24500</v>
      </c>
      <c r="R361" s="283" t="s">
        <v>8775</v>
      </c>
      <c r="S361" s="12" t="s">
        <v>8781</v>
      </c>
      <c r="T361" s="8" t="s">
        <v>12</v>
      </c>
      <c r="U361" s="8"/>
    </row>
    <row r="362" spans="1:21" s="9" customFormat="1" ht="409.5">
      <c r="A362" s="1" t="s">
        <v>1317</v>
      </c>
      <c r="B362" s="2" t="s">
        <v>8764</v>
      </c>
      <c r="C362" s="4" t="s">
        <v>8782</v>
      </c>
      <c r="D362" s="4" t="s">
        <v>8783</v>
      </c>
      <c r="E362" s="12" t="s">
        <v>8784</v>
      </c>
      <c r="F362" s="263" t="s">
        <v>47</v>
      </c>
      <c r="G362" s="263" t="s">
        <v>8134</v>
      </c>
      <c r="H362" s="263" t="s">
        <v>8768</v>
      </c>
      <c r="I362" s="245" t="s">
        <v>8134</v>
      </c>
      <c r="J362" s="283" t="s">
        <v>111</v>
      </c>
      <c r="K362" s="4" t="s">
        <v>8774</v>
      </c>
      <c r="L362" s="4" t="s">
        <v>1388</v>
      </c>
      <c r="M362" s="5" t="s">
        <v>847</v>
      </c>
      <c r="N362" s="10">
        <v>45575</v>
      </c>
      <c r="O362" s="5">
        <v>2024</v>
      </c>
      <c r="P362" s="5">
        <v>2027</v>
      </c>
      <c r="Q362" s="6">
        <v>24500</v>
      </c>
      <c r="R362" s="283" t="s">
        <v>8785</v>
      </c>
      <c r="S362" s="12" t="s">
        <v>8786</v>
      </c>
      <c r="T362" s="8" t="s">
        <v>12</v>
      </c>
      <c r="U362" s="8"/>
    </row>
    <row r="363" spans="1:21" s="9" customFormat="1" ht="409.5">
      <c r="A363" s="1" t="s">
        <v>1317</v>
      </c>
      <c r="B363" s="2" t="s">
        <v>8764</v>
      </c>
      <c r="C363" s="4" t="s">
        <v>8787</v>
      </c>
      <c r="D363" s="4" t="s">
        <v>8783</v>
      </c>
      <c r="E363" s="12" t="s">
        <v>8788</v>
      </c>
      <c r="F363" s="263" t="s">
        <v>47</v>
      </c>
      <c r="G363" s="263" t="s">
        <v>8134</v>
      </c>
      <c r="H363" s="263" t="s">
        <v>8768</v>
      </c>
      <c r="I363" s="245" t="s">
        <v>8134</v>
      </c>
      <c r="J363" s="283" t="s">
        <v>111</v>
      </c>
      <c r="K363" s="4" t="s">
        <v>8789</v>
      </c>
      <c r="L363" s="4" t="s">
        <v>1388</v>
      </c>
      <c r="M363" s="5" t="s">
        <v>847</v>
      </c>
      <c r="N363" s="10">
        <v>45586</v>
      </c>
      <c r="O363" s="5">
        <v>2024</v>
      </c>
      <c r="P363" s="5">
        <v>2027</v>
      </c>
      <c r="Q363" s="6">
        <v>42000</v>
      </c>
      <c r="R363" s="283" t="s">
        <v>8790</v>
      </c>
      <c r="S363" s="12" t="s">
        <v>8791</v>
      </c>
      <c r="T363" s="8" t="s">
        <v>12</v>
      </c>
      <c r="U363" s="8"/>
    </row>
    <row r="364" spans="1:21" s="9" customFormat="1" ht="409.5">
      <c r="A364" s="1" t="s">
        <v>1317</v>
      </c>
      <c r="B364" s="2" t="s">
        <v>8764</v>
      </c>
      <c r="C364" s="4" t="s">
        <v>8792</v>
      </c>
      <c r="D364" s="4" t="s">
        <v>8793</v>
      </c>
      <c r="E364" s="12" t="s">
        <v>8794</v>
      </c>
      <c r="F364" s="263" t="s">
        <v>47</v>
      </c>
      <c r="G364" s="263" t="s">
        <v>8134</v>
      </c>
      <c r="H364" s="263" t="s">
        <v>8795</v>
      </c>
      <c r="I364" s="245" t="s">
        <v>8134</v>
      </c>
      <c r="J364" s="300" t="s">
        <v>8796</v>
      </c>
      <c r="K364" s="4" t="s">
        <v>8797</v>
      </c>
      <c r="L364" s="4" t="s">
        <v>1388</v>
      </c>
      <c r="M364" s="5" t="s">
        <v>847</v>
      </c>
      <c r="N364" s="49">
        <v>44827</v>
      </c>
      <c r="O364" s="5">
        <v>2022</v>
      </c>
      <c r="P364" s="5">
        <v>2024</v>
      </c>
      <c r="Q364" s="6">
        <v>11682.4</v>
      </c>
      <c r="R364" s="283" t="s">
        <v>8798</v>
      </c>
      <c r="S364" s="1020" t="s">
        <v>8799</v>
      </c>
      <c r="T364" s="8" t="s">
        <v>12</v>
      </c>
      <c r="U364" s="8"/>
    </row>
    <row r="365" spans="1:21" s="9" customFormat="1" ht="409.5">
      <c r="A365" s="1" t="s">
        <v>1317</v>
      </c>
      <c r="B365" s="2" t="s">
        <v>8764</v>
      </c>
      <c r="C365" s="4" t="s">
        <v>8800</v>
      </c>
      <c r="D365" s="4" t="s">
        <v>8801</v>
      </c>
      <c r="E365" s="12" t="s">
        <v>8802</v>
      </c>
      <c r="F365" s="263" t="s">
        <v>47</v>
      </c>
      <c r="G365" s="263" t="s">
        <v>8134</v>
      </c>
      <c r="H365" s="263" t="s">
        <v>8795</v>
      </c>
      <c r="I365" s="245" t="s">
        <v>8134</v>
      </c>
      <c r="J365" s="4"/>
      <c r="K365" s="4" t="s">
        <v>160</v>
      </c>
      <c r="L365" s="4" t="s">
        <v>100</v>
      </c>
      <c r="M365" s="5">
        <v>36060356</v>
      </c>
      <c r="N365" s="10">
        <v>45525</v>
      </c>
      <c r="O365" s="5">
        <v>2024</v>
      </c>
      <c r="P365" s="5">
        <v>2024</v>
      </c>
      <c r="Q365" s="6">
        <v>59280</v>
      </c>
      <c r="R365" s="283" t="s">
        <v>8803</v>
      </c>
      <c r="S365" s="12" t="s">
        <v>8804</v>
      </c>
      <c r="T365" s="8" t="s">
        <v>12</v>
      </c>
      <c r="U365" s="8"/>
    </row>
    <row r="366" spans="1:21" s="9" customFormat="1" ht="75">
      <c r="A366" s="1" t="s">
        <v>1317</v>
      </c>
      <c r="B366" s="2" t="s">
        <v>1357</v>
      </c>
      <c r="C366" s="4" t="s">
        <v>8805</v>
      </c>
      <c r="D366" s="4" t="s">
        <v>8806</v>
      </c>
      <c r="E366" s="178" t="s">
        <v>8807</v>
      </c>
      <c r="F366" s="263" t="s">
        <v>197</v>
      </c>
      <c r="G366" s="263" t="s">
        <v>1384</v>
      </c>
      <c r="H366" s="263" t="s">
        <v>1385</v>
      </c>
      <c r="I366" s="245" t="s">
        <v>1386</v>
      </c>
      <c r="J366" s="283" t="s">
        <v>398</v>
      </c>
      <c r="K366" s="4" t="s">
        <v>336</v>
      </c>
      <c r="L366" s="4" t="s">
        <v>7429</v>
      </c>
      <c r="M366" s="5" t="s">
        <v>8808</v>
      </c>
      <c r="N366" s="10">
        <v>45530</v>
      </c>
      <c r="O366" s="5">
        <v>2024</v>
      </c>
      <c r="P366" s="5">
        <v>2024</v>
      </c>
      <c r="Q366" s="6">
        <v>1750</v>
      </c>
      <c r="R366" s="4"/>
      <c r="S366" s="178" t="s">
        <v>8809</v>
      </c>
      <c r="T366" s="8" t="s">
        <v>12</v>
      </c>
      <c r="U366" s="8"/>
    </row>
    <row r="367" spans="1:21" s="9" customFormat="1" ht="37.5">
      <c r="A367" s="1" t="s">
        <v>1317</v>
      </c>
      <c r="B367" s="2" t="s">
        <v>1357</v>
      </c>
      <c r="C367" s="4" t="s">
        <v>8810</v>
      </c>
      <c r="D367" s="4" t="s">
        <v>8811</v>
      </c>
      <c r="E367" s="178" t="s">
        <v>8812</v>
      </c>
      <c r="F367" s="263" t="s">
        <v>197</v>
      </c>
      <c r="G367" s="263" t="s">
        <v>1718</v>
      </c>
      <c r="H367" s="263" t="s">
        <v>8813</v>
      </c>
      <c r="I367" s="245" t="s">
        <v>1720</v>
      </c>
      <c r="J367" s="358" t="s">
        <v>8814</v>
      </c>
      <c r="K367" s="4" t="s">
        <v>8815</v>
      </c>
      <c r="L367" s="4" t="s">
        <v>8816</v>
      </c>
      <c r="M367" s="5" t="s">
        <v>8817</v>
      </c>
      <c r="N367" s="49">
        <v>43873</v>
      </c>
      <c r="O367" s="5">
        <v>2024</v>
      </c>
      <c r="P367" s="5">
        <v>2024</v>
      </c>
      <c r="Q367" s="6">
        <v>65091.58</v>
      </c>
      <c r="R367" s="4"/>
      <c r="S367" s="178" t="s">
        <v>8818</v>
      </c>
      <c r="T367" s="8" t="s">
        <v>12</v>
      </c>
      <c r="U367" s="8"/>
    </row>
    <row r="368" spans="1:21" s="9" customFormat="1" ht="37.5">
      <c r="A368" s="1" t="s">
        <v>1317</v>
      </c>
      <c r="B368" s="2" t="s">
        <v>1357</v>
      </c>
      <c r="C368" s="4" t="s">
        <v>8819</v>
      </c>
      <c r="D368" s="4" t="s">
        <v>8811</v>
      </c>
      <c r="E368" s="178" t="s">
        <v>8820</v>
      </c>
      <c r="F368" s="263" t="s">
        <v>197</v>
      </c>
      <c r="G368" s="263" t="s">
        <v>1718</v>
      </c>
      <c r="H368" s="263" t="s">
        <v>8813</v>
      </c>
      <c r="I368" s="245" t="s">
        <v>1720</v>
      </c>
      <c r="J368" s="358" t="s">
        <v>8821</v>
      </c>
      <c r="K368" s="4" t="s">
        <v>8822</v>
      </c>
      <c r="L368" s="4" t="s">
        <v>8823</v>
      </c>
      <c r="M368" s="5" t="s">
        <v>847</v>
      </c>
      <c r="N368" s="10">
        <v>45530</v>
      </c>
      <c r="O368" s="5">
        <v>2024</v>
      </c>
      <c r="P368" s="5">
        <v>2024</v>
      </c>
      <c r="Q368" s="6">
        <v>22299.5</v>
      </c>
      <c r="R368" s="4"/>
      <c r="S368" s="178" t="s">
        <v>8824</v>
      </c>
      <c r="T368" s="8" t="s">
        <v>12</v>
      </c>
      <c r="U368" s="8"/>
    </row>
    <row r="369" spans="1:21" s="9" customFormat="1" ht="75">
      <c r="A369" s="1" t="s">
        <v>1317</v>
      </c>
      <c r="B369" s="2" t="s">
        <v>1357</v>
      </c>
      <c r="C369" s="4" t="s">
        <v>8825</v>
      </c>
      <c r="D369" s="4" t="s">
        <v>8826</v>
      </c>
      <c r="E369" s="178" t="s">
        <v>8827</v>
      </c>
      <c r="F369" s="263" t="s">
        <v>197</v>
      </c>
      <c r="G369" s="263" t="s">
        <v>1718</v>
      </c>
      <c r="H369" s="263" t="s">
        <v>8828</v>
      </c>
      <c r="I369" s="245" t="s">
        <v>1720</v>
      </c>
      <c r="J369" s="4" t="s">
        <v>1646</v>
      </c>
      <c r="K369" s="4" t="s">
        <v>8829</v>
      </c>
      <c r="L369" s="4" t="s">
        <v>8830</v>
      </c>
      <c r="M369" s="5" t="s">
        <v>847</v>
      </c>
      <c r="N369" s="290">
        <v>44174</v>
      </c>
      <c r="O369" s="5">
        <v>2020</v>
      </c>
      <c r="P369" s="5">
        <v>2023</v>
      </c>
      <c r="Q369" s="6">
        <v>15281</v>
      </c>
      <c r="R369" s="4" t="s">
        <v>1326</v>
      </c>
      <c r="S369" s="12" t="s">
        <v>8831</v>
      </c>
      <c r="T369" s="8" t="s">
        <v>12</v>
      </c>
      <c r="U369" s="8"/>
    </row>
    <row r="370" spans="1:21" s="9" customFormat="1" ht="150">
      <c r="A370" s="1" t="s">
        <v>1317</v>
      </c>
      <c r="B370" s="2" t="s">
        <v>1357</v>
      </c>
      <c r="C370" s="4" t="s">
        <v>8832</v>
      </c>
      <c r="D370" s="4" t="s">
        <v>8833</v>
      </c>
      <c r="E370" s="178" t="s">
        <v>8834</v>
      </c>
      <c r="F370" s="263" t="s">
        <v>47</v>
      </c>
      <c r="G370" s="263" t="s">
        <v>258</v>
      </c>
      <c r="H370" s="263" t="s">
        <v>1161</v>
      </c>
      <c r="I370" s="245" t="s">
        <v>258</v>
      </c>
      <c r="J370" s="4" t="s">
        <v>8835</v>
      </c>
      <c r="K370" s="4" t="s">
        <v>8829</v>
      </c>
      <c r="L370" s="4" t="s">
        <v>8830</v>
      </c>
      <c r="M370" s="5" t="s">
        <v>847</v>
      </c>
      <c r="N370" s="49">
        <v>44118</v>
      </c>
      <c r="O370" s="5">
        <v>2020</v>
      </c>
      <c r="P370" s="5">
        <v>2023</v>
      </c>
      <c r="Q370" s="6">
        <v>7229</v>
      </c>
      <c r="R370" s="4" t="s">
        <v>1326</v>
      </c>
      <c r="S370" s="12" t="s">
        <v>8836</v>
      </c>
      <c r="T370" s="8" t="s">
        <v>12</v>
      </c>
      <c r="U370" s="8"/>
    </row>
    <row r="371" spans="1:21" s="9" customFormat="1" ht="287.5">
      <c r="A371" s="1" t="s">
        <v>1317</v>
      </c>
      <c r="B371" s="2" t="s">
        <v>1357</v>
      </c>
      <c r="C371" s="4" t="s">
        <v>8837</v>
      </c>
      <c r="D371" s="4" t="s">
        <v>8838</v>
      </c>
      <c r="E371" s="178" t="s">
        <v>8839</v>
      </c>
      <c r="F371" s="263" t="s">
        <v>47</v>
      </c>
      <c r="G371" s="263" t="s">
        <v>1373</v>
      </c>
      <c r="H371" s="263" t="s">
        <v>1374</v>
      </c>
      <c r="I371" s="245" t="s">
        <v>1373</v>
      </c>
      <c r="J371" s="300" t="s">
        <v>8835</v>
      </c>
      <c r="K371" s="4" t="s">
        <v>8829</v>
      </c>
      <c r="L371" s="4" t="s">
        <v>8830</v>
      </c>
      <c r="M371" s="5" t="s">
        <v>847</v>
      </c>
      <c r="N371" s="49">
        <v>44116</v>
      </c>
      <c r="O371" s="5">
        <v>2020</v>
      </c>
      <c r="P371" s="5">
        <v>2023</v>
      </c>
      <c r="Q371" s="6">
        <v>64154.5</v>
      </c>
      <c r="R371" s="4" t="s">
        <v>1326</v>
      </c>
      <c r="S371" s="12" t="s">
        <v>8840</v>
      </c>
      <c r="T371" s="8" t="s">
        <v>12</v>
      </c>
      <c r="U371" s="8"/>
    </row>
    <row r="372" spans="1:21" s="9" customFormat="1" ht="362.5">
      <c r="A372" s="1" t="s">
        <v>1317</v>
      </c>
      <c r="B372" s="2" t="s">
        <v>1357</v>
      </c>
      <c r="C372" s="4" t="s">
        <v>8841</v>
      </c>
      <c r="D372" s="4" t="s">
        <v>8842</v>
      </c>
      <c r="E372" s="178" t="s">
        <v>8843</v>
      </c>
      <c r="F372" s="263" t="s">
        <v>197</v>
      </c>
      <c r="G372" s="263" t="s">
        <v>1384</v>
      </c>
      <c r="H372" s="263" t="s">
        <v>1385</v>
      </c>
      <c r="I372" s="245" t="s">
        <v>1386</v>
      </c>
      <c r="J372" s="283" t="s">
        <v>8835</v>
      </c>
      <c r="K372" s="4" t="s">
        <v>8829</v>
      </c>
      <c r="L372" s="4" t="s">
        <v>8844</v>
      </c>
      <c r="M372" s="5" t="s">
        <v>8845</v>
      </c>
      <c r="N372" s="10">
        <v>45622</v>
      </c>
      <c r="O372" s="5">
        <v>2024</v>
      </c>
      <c r="P372" s="5">
        <v>2027</v>
      </c>
      <c r="Q372" s="6">
        <v>11800</v>
      </c>
      <c r="R372" s="4"/>
      <c r="S372" s="178" t="s">
        <v>8846</v>
      </c>
      <c r="T372" s="8" t="s">
        <v>12</v>
      </c>
      <c r="U372" s="8"/>
    </row>
    <row r="373" spans="1:21" s="9" customFormat="1" ht="175">
      <c r="A373" s="1" t="s">
        <v>1317</v>
      </c>
      <c r="B373" s="2" t="s">
        <v>1357</v>
      </c>
      <c r="C373" s="4" t="s">
        <v>8847</v>
      </c>
      <c r="D373" s="4" t="s">
        <v>1359</v>
      </c>
      <c r="E373" s="178">
        <v>101140006</v>
      </c>
      <c r="F373" s="263" t="s">
        <v>47</v>
      </c>
      <c r="G373" s="263" t="s">
        <v>177</v>
      </c>
      <c r="H373" s="263" t="s">
        <v>1360</v>
      </c>
      <c r="I373" s="245" t="s">
        <v>1361</v>
      </c>
      <c r="J373" s="283" t="s">
        <v>8835</v>
      </c>
      <c r="K373" s="4" t="s">
        <v>8829</v>
      </c>
      <c r="L373" s="4" t="s">
        <v>8848</v>
      </c>
      <c r="M373" s="5" t="s">
        <v>847</v>
      </c>
      <c r="N373" s="10">
        <v>45349</v>
      </c>
      <c r="O373" s="5">
        <v>2024</v>
      </c>
      <c r="P373" s="5">
        <v>2027</v>
      </c>
      <c r="Q373" s="6">
        <v>26005.040000000001</v>
      </c>
      <c r="R373" s="4"/>
      <c r="S373" s="178" t="s">
        <v>8849</v>
      </c>
      <c r="T373" s="8" t="s">
        <v>12</v>
      </c>
      <c r="U373" s="8"/>
    </row>
    <row r="374" spans="1:21" s="9" customFormat="1" ht="62.5">
      <c r="A374" s="1" t="s">
        <v>1317</v>
      </c>
      <c r="B374" s="2" t="s">
        <v>1357</v>
      </c>
      <c r="C374" s="4" t="s">
        <v>8850</v>
      </c>
      <c r="D374" s="4" t="s">
        <v>8851</v>
      </c>
      <c r="E374" s="178" t="s">
        <v>8852</v>
      </c>
      <c r="F374" s="263" t="s">
        <v>197</v>
      </c>
      <c r="G374" s="263" t="s">
        <v>1718</v>
      </c>
      <c r="H374" s="263" t="s">
        <v>8828</v>
      </c>
      <c r="I374" s="245" t="s">
        <v>1720</v>
      </c>
      <c r="J374" s="4" t="s">
        <v>1646</v>
      </c>
      <c r="K374" s="4" t="s">
        <v>8822</v>
      </c>
      <c r="L374" s="4" t="s">
        <v>8853</v>
      </c>
      <c r="M374" s="5" t="s">
        <v>847</v>
      </c>
      <c r="N374" s="10">
        <v>45546</v>
      </c>
      <c r="O374" s="5">
        <v>2024</v>
      </c>
      <c r="P374" s="5">
        <v>2025</v>
      </c>
      <c r="Q374" s="6">
        <v>9206.0499999999993</v>
      </c>
      <c r="R374" s="4"/>
      <c r="S374" s="178" t="s">
        <v>8854</v>
      </c>
      <c r="T374" s="8" t="s">
        <v>12</v>
      </c>
      <c r="U374" s="8"/>
    </row>
    <row r="375" spans="1:21" s="9" customFormat="1" ht="62.5">
      <c r="A375" s="1" t="s">
        <v>1317</v>
      </c>
      <c r="B375" s="2" t="s">
        <v>1357</v>
      </c>
      <c r="C375" s="4" t="s">
        <v>8855</v>
      </c>
      <c r="D375" s="4" t="s">
        <v>8856</v>
      </c>
      <c r="E375" s="178" t="s">
        <v>8857</v>
      </c>
      <c r="F375" s="263" t="s">
        <v>197</v>
      </c>
      <c r="G375" s="263" t="s">
        <v>1718</v>
      </c>
      <c r="H375" s="263" t="s">
        <v>8828</v>
      </c>
      <c r="I375" s="245" t="s">
        <v>1720</v>
      </c>
      <c r="J375" s="4" t="s">
        <v>1646</v>
      </c>
      <c r="K375" s="4" t="s">
        <v>8822</v>
      </c>
      <c r="L375" s="4" t="s">
        <v>8853</v>
      </c>
      <c r="M375" s="5" t="s">
        <v>847</v>
      </c>
      <c r="N375" s="10">
        <v>45546</v>
      </c>
      <c r="O375" s="5">
        <v>2024</v>
      </c>
      <c r="P375" s="5">
        <v>2025</v>
      </c>
      <c r="Q375" s="6">
        <v>41322.720000000001</v>
      </c>
      <c r="R375" s="4"/>
      <c r="S375" s="178" t="s">
        <v>8858</v>
      </c>
      <c r="T375" s="8" t="s">
        <v>12</v>
      </c>
      <c r="U375" s="8"/>
    </row>
    <row r="376" spans="1:21" s="9" customFormat="1" ht="37.5">
      <c r="A376" s="1" t="s">
        <v>1317</v>
      </c>
      <c r="B376" s="2" t="s">
        <v>1357</v>
      </c>
      <c r="C376" s="4" t="s">
        <v>8859</v>
      </c>
      <c r="D376" s="4" t="s">
        <v>8860</v>
      </c>
      <c r="E376" s="178" t="s">
        <v>8861</v>
      </c>
      <c r="F376" s="263" t="s">
        <v>197</v>
      </c>
      <c r="G376" s="263" t="s">
        <v>1718</v>
      </c>
      <c r="H376" s="263" t="s">
        <v>1719</v>
      </c>
      <c r="I376" s="245" t="s">
        <v>1720</v>
      </c>
      <c r="J376" s="4"/>
      <c r="K376" s="4" t="s">
        <v>847</v>
      </c>
      <c r="L376" s="4" t="s">
        <v>8862</v>
      </c>
      <c r="M376" s="5" t="s">
        <v>847</v>
      </c>
      <c r="N376" s="10" t="s">
        <v>847</v>
      </c>
      <c r="O376" s="5">
        <v>2024</v>
      </c>
      <c r="P376" s="5">
        <v>2024</v>
      </c>
      <c r="Q376" s="6">
        <v>7800</v>
      </c>
      <c r="R376" s="4"/>
      <c r="S376" s="178" t="s">
        <v>8863</v>
      </c>
      <c r="T376" s="8" t="s">
        <v>12</v>
      </c>
      <c r="U376" s="8"/>
    </row>
    <row r="377" spans="1:21" s="9" customFormat="1" ht="75">
      <c r="A377" s="1" t="s">
        <v>1317</v>
      </c>
      <c r="B377" s="2" t="s">
        <v>1357</v>
      </c>
      <c r="C377" s="4" t="s">
        <v>8864</v>
      </c>
      <c r="D377" s="4" t="s">
        <v>8865</v>
      </c>
      <c r="E377" s="178" t="s">
        <v>8866</v>
      </c>
      <c r="F377" s="263" t="s">
        <v>197</v>
      </c>
      <c r="G377" s="263" t="s">
        <v>1718</v>
      </c>
      <c r="H377" s="263" t="s">
        <v>1719</v>
      </c>
      <c r="I377" s="245" t="s">
        <v>1720</v>
      </c>
      <c r="J377" s="4" t="s">
        <v>8867</v>
      </c>
      <c r="K377" s="4" t="s">
        <v>8868</v>
      </c>
      <c r="L377" s="4" t="s">
        <v>8869</v>
      </c>
      <c r="M377" s="5" t="s">
        <v>847</v>
      </c>
      <c r="N377" s="845" t="s">
        <v>847</v>
      </c>
      <c r="O377" s="5">
        <v>2023</v>
      </c>
      <c r="P377" s="5">
        <v>2023</v>
      </c>
      <c r="Q377" s="6">
        <v>11600</v>
      </c>
      <c r="R377" s="4" t="s">
        <v>1326</v>
      </c>
      <c r="S377" s="12" t="s">
        <v>8870</v>
      </c>
      <c r="T377" s="8" t="s">
        <v>12</v>
      </c>
      <c r="U377" s="8"/>
    </row>
    <row r="378" spans="1:21" s="9" customFormat="1" ht="50">
      <c r="A378" s="1" t="s">
        <v>1317</v>
      </c>
      <c r="B378" s="2" t="s">
        <v>1357</v>
      </c>
      <c r="C378" s="4" t="s">
        <v>8868</v>
      </c>
      <c r="D378" s="4" t="s">
        <v>8871</v>
      </c>
      <c r="E378" s="178" t="s">
        <v>8866</v>
      </c>
      <c r="F378" s="263" t="s">
        <v>197</v>
      </c>
      <c r="G378" s="263" t="s">
        <v>1718</v>
      </c>
      <c r="H378" s="263" t="s">
        <v>1719</v>
      </c>
      <c r="I378" s="245" t="s">
        <v>1720</v>
      </c>
      <c r="J378" s="4" t="s">
        <v>8867</v>
      </c>
      <c r="K378" s="4" t="s">
        <v>8868</v>
      </c>
      <c r="L378" s="4" t="s">
        <v>8872</v>
      </c>
      <c r="M378" s="5" t="s">
        <v>8873</v>
      </c>
      <c r="N378" s="845" t="s">
        <v>847</v>
      </c>
      <c r="O378" s="5">
        <v>2024</v>
      </c>
      <c r="P378" s="5">
        <v>2024</v>
      </c>
      <c r="Q378" s="6">
        <v>18500</v>
      </c>
      <c r="R378" s="4"/>
      <c r="S378" s="12" t="s">
        <v>8874</v>
      </c>
      <c r="T378" s="8" t="s">
        <v>12</v>
      </c>
      <c r="U378" s="8"/>
    </row>
    <row r="379" spans="1:21" s="9" customFormat="1" ht="50">
      <c r="A379" s="1" t="s">
        <v>1317</v>
      </c>
      <c r="B379" s="2" t="s">
        <v>1357</v>
      </c>
      <c r="C379" s="4" t="s">
        <v>8875</v>
      </c>
      <c r="D379" s="4" t="s">
        <v>8876</v>
      </c>
      <c r="E379" s="178" t="s">
        <v>847</v>
      </c>
      <c r="F379" s="263" t="s">
        <v>197</v>
      </c>
      <c r="G379" s="263" t="s">
        <v>1718</v>
      </c>
      <c r="H379" s="263" t="s">
        <v>8813</v>
      </c>
      <c r="I379" s="245" t="s">
        <v>1720</v>
      </c>
      <c r="J379" s="4"/>
      <c r="K379" s="4" t="s">
        <v>8877</v>
      </c>
      <c r="L379" s="4" t="s">
        <v>8878</v>
      </c>
      <c r="M379" s="5" t="s">
        <v>847</v>
      </c>
      <c r="N379" s="10" t="s">
        <v>847</v>
      </c>
      <c r="O379" s="5">
        <v>2024</v>
      </c>
      <c r="P379" s="5">
        <v>2024</v>
      </c>
      <c r="Q379" s="6">
        <v>3800</v>
      </c>
      <c r="R379" s="4"/>
      <c r="S379" s="178" t="s">
        <v>8879</v>
      </c>
      <c r="T379" s="8" t="s">
        <v>12</v>
      </c>
      <c r="U379" s="8"/>
    </row>
    <row r="380" spans="1:21" s="9" customFormat="1" ht="175">
      <c r="A380" s="1" t="s">
        <v>1317</v>
      </c>
      <c r="B380" s="2" t="s">
        <v>1402</v>
      </c>
      <c r="C380" s="4" t="s">
        <v>8880</v>
      </c>
      <c r="D380" s="4" t="s">
        <v>8881</v>
      </c>
      <c r="E380" s="178" t="s">
        <v>8882</v>
      </c>
      <c r="F380" s="263" t="s">
        <v>246</v>
      </c>
      <c r="G380" s="263" t="s">
        <v>1443</v>
      </c>
      <c r="H380" s="263" t="s">
        <v>1444</v>
      </c>
      <c r="I380" s="245" t="s">
        <v>1443</v>
      </c>
      <c r="J380" s="4" t="s">
        <v>378</v>
      </c>
      <c r="K380" s="4" t="s">
        <v>2449</v>
      </c>
      <c r="L380" s="4" t="s">
        <v>7269</v>
      </c>
      <c r="M380" s="1021" t="s">
        <v>847</v>
      </c>
      <c r="N380" s="10">
        <v>45429</v>
      </c>
      <c r="O380" s="5">
        <v>2024</v>
      </c>
      <c r="P380" s="5">
        <v>2028</v>
      </c>
      <c r="Q380" s="6">
        <v>814.88</v>
      </c>
      <c r="R380" s="4" t="s">
        <v>8883</v>
      </c>
      <c r="S380" s="12" t="s">
        <v>8884</v>
      </c>
      <c r="T380" s="8" t="s">
        <v>12</v>
      </c>
      <c r="U380" s="8"/>
    </row>
    <row r="381" spans="1:21" s="9" customFormat="1" ht="409.5">
      <c r="A381" s="1" t="s">
        <v>1317</v>
      </c>
      <c r="B381" s="2" t="s">
        <v>8885</v>
      </c>
      <c r="C381" s="4" t="s">
        <v>8886</v>
      </c>
      <c r="D381" s="4" t="s">
        <v>8887</v>
      </c>
      <c r="E381" s="178" t="s">
        <v>8888</v>
      </c>
      <c r="F381" s="303" t="s">
        <v>47</v>
      </c>
      <c r="G381" s="303" t="s">
        <v>258</v>
      </c>
      <c r="H381" s="303" t="s">
        <v>1161</v>
      </c>
      <c r="I381" s="245" t="s">
        <v>258</v>
      </c>
      <c r="J381" s="1022" t="s">
        <v>8889</v>
      </c>
      <c r="K381" s="4" t="s">
        <v>8890</v>
      </c>
      <c r="L381" s="4" t="s">
        <v>180</v>
      </c>
      <c r="M381" s="5" t="s">
        <v>847</v>
      </c>
      <c r="N381" s="290">
        <v>44497</v>
      </c>
      <c r="O381" s="5">
        <v>2022</v>
      </c>
      <c r="P381" s="5">
        <v>2024</v>
      </c>
      <c r="Q381" s="6">
        <v>8581</v>
      </c>
      <c r="R381" s="4"/>
      <c r="S381" s="12" t="s">
        <v>8891</v>
      </c>
      <c r="T381" s="8" t="s">
        <v>12</v>
      </c>
      <c r="U381" s="8"/>
    </row>
    <row r="382" spans="1:21" s="9" customFormat="1" ht="409.5">
      <c r="A382" s="1" t="s">
        <v>1317</v>
      </c>
      <c r="B382" s="2" t="s">
        <v>8885</v>
      </c>
      <c r="C382" s="4" t="s">
        <v>8892</v>
      </c>
      <c r="D382" s="4" t="s">
        <v>8887</v>
      </c>
      <c r="E382" s="178" t="s">
        <v>8893</v>
      </c>
      <c r="F382" s="303" t="s">
        <v>47</v>
      </c>
      <c r="G382" s="303" t="s">
        <v>258</v>
      </c>
      <c r="H382" s="303" t="s">
        <v>1161</v>
      </c>
      <c r="I382" s="245" t="s">
        <v>258</v>
      </c>
      <c r="J382" s="1022" t="s">
        <v>8889</v>
      </c>
      <c r="K382" s="4" t="s">
        <v>8890</v>
      </c>
      <c r="L382" s="4" t="s">
        <v>180</v>
      </c>
      <c r="M382" s="5" t="s">
        <v>847</v>
      </c>
      <c r="N382" s="10">
        <v>45306</v>
      </c>
      <c r="O382" s="5">
        <v>2024</v>
      </c>
      <c r="P382" s="5">
        <v>2027</v>
      </c>
      <c r="Q382" s="6">
        <v>28632</v>
      </c>
      <c r="R382" s="4"/>
      <c r="S382" s="178" t="s">
        <v>8894</v>
      </c>
      <c r="T382" s="8" t="s">
        <v>12</v>
      </c>
      <c r="U382" s="8"/>
    </row>
    <row r="383" spans="1:21" s="9" customFormat="1" ht="409.5">
      <c r="A383" s="1" t="s">
        <v>1317</v>
      </c>
      <c r="B383" s="2" t="s">
        <v>8885</v>
      </c>
      <c r="C383" s="4" t="s">
        <v>8362</v>
      </c>
      <c r="D383" s="4" t="s">
        <v>8895</v>
      </c>
      <c r="E383" s="178" t="s">
        <v>8364</v>
      </c>
      <c r="F383" s="303" t="s">
        <v>47</v>
      </c>
      <c r="G383" s="303" t="s">
        <v>258</v>
      </c>
      <c r="H383" s="303" t="s">
        <v>1161</v>
      </c>
      <c r="I383" s="245" t="s">
        <v>258</v>
      </c>
      <c r="J383" s="4" t="s">
        <v>8890</v>
      </c>
      <c r="K383" s="4" t="s">
        <v>8890</v>
      </c>
      <c r="L383" s="4" t="s">
        <v>259</v>
      </c>
      <c r="M383" s="5" t="s">
        <v>847</v>
      </c>
      <c r="N383" s="10">
        <v>45607</v>
      </c>
      <c r="O383" s="5">
        <v>2024</v>
      </c>
      <c r="P383" s="5">
        <v>2027</v>
      </c>
      <c r="Q383" s="6">
        <v>25736</v>
      </c>
      <c r="R383" s="4"/>
      <c r="S383" s="178" t="s">
        <v>8896</v>
      </c>
      <c r="T383" s="8" t="s">
        <v>12</v>
      </c>
      <c r="U383" s="8"/>
    </row>
    <row r="384" spans="1:21" s="9" customFormat="1" ht="337.5">
      <c r="A384" s="1" t="s">
        <v>1317</v>
      </c>
      <c r="B384" s="2" t="s">
        <v>1524</v>
      </c>
      <c r="C384" s="4" t="s">
        <v>8897</v>
      </c>
      <c r="D384" s="4" t="s">
        <v>8898</v>
      </c>
      <c r="E384" s="178" t="s">
        <v>8899</v>
      </c>
      <c r="F384" s="263" t="s">
        <v>197</v>
      </c>
      <c r="G384" s="263" t="s">
        <v>7957</v>
      </c>
      <c r="H384" s="263" t="s">
        <v>7957</v>
      </c>
      <c r="I384" s="245" t="s">
        <v>258</v>
      </c>
      <c r="J384" s="300" t="s">
        <v>8900</v>
      </c>
      <c r="K384" s="4" t="s">
        <v>8901</v>
      </c>
      <c r="L384" s="4" t="s">
        <v>180</v>
      </c>
      <c r="M384" s="1023" t="s">
        <v>8902</v>
      </c>
      <c r="N384" s="290">
        <v>44720</v>
      </c>
      <c r="O384" s="5">
        <v>2022</v>
      </c>
      <c r="P384" s="5">
        <v>2024</v>
      </c>
      <c r="Q384" s="6">
        <v>13846</v>
      </c>
      <c r="R384" s="300" t="s">
        <v>8903</v>
      </c>
      <c r="S384" s="1024" t="s">
        <v>8904</v>
      </c>
      <c r="T384" s="8" t="s">
        <v>12</v>
      </c>
      <c r="U384" s="8"/>
    </row>
    <row r="385" spans="1:21" s="9" customFormat="1" ht="112.5">
      <c r="A385" s="1" t="s">
        <v>1317</v>
      </c>
      <c r="B385" s="2" t="s">
        <v>1524</v>
      </c>
      <c r="C385" s="4" t="s">
        <v>8905</v>
      </c>
      <c r="D385" s="4" t="s">
        <v>8906</v>
      </c>
      <c r="E385" s="178" t="s">
        <v>8907</v>
      </c>
      <c r="F385" s="263" t="s">
        <v>197</v>
      </c>
      <c r="G385" s="263" t="s">
        <v>7957</v>
      </c>
      <c r="H385" s="263" t="s">
        <v>7957</v>
      </c>
      <c r="I385" s="245" t="s">
        <v>258</v>
      </c>
      <c r="J385" s="4" t="s">
        <v>8908</v>
      </c>
      <c r="K385" s="4" t="s">
        <v>8909</v>
      </c>
      <c r="L385" s="4" t="s">
        <v>180</v>
      </c>
      <c r="M385" s="5">
        <v>613045</v>
      </c>
      <c r="N385" s="10">
        <v>45351</v>
      </c>
      <c r="O385" s="5">
        <v>2024</v>
      </c>
      <c r="P385" s="5">
        <v>2026</v>
      </c>
      <c r="Q385" s="6">
        <v>3718.13</v>
      </c>
      <c r="R385" s="4"/>
      <c r="S385" s="178" t="s">
        <v>8910</v>
      </c>
      <c r="T385" s="8" t="s">
        <v>12</v>
      </c>
      <c r="U385" s="8"/>
    </row>
    <row r="386" spans="1:21" s="9" customFormat="1" ht="409.5">
      <c r="A386" s="1" t="s">
        <v>1317</v>
      </c>
      <c r="B386" s="2" t="s">
        <v>1538</v>
      </c>
      <c r="C386" s="4" t="s">
        <v>8911</v>
      </c>
      <c r="D386" s="4" t="s">
        <v>8912</v>
      </c>
      <c r="E386" s="178" t="s">
        <v>8913</v>
      </c>
      <c r="F386" s="303" t="s">
        <v>1322</v>
      </c>
      <c r="G386" s="303" t="s">
        <v>1352</v>
      </c>
      <c r="H386" s="303" t="s">
        <v>1541</v>
      </c>
      <c r="I386" s="245" t="s">
        <v>1218</v>
      </c>
      <c r="J386" s="300" t="s">
        <v>8914</v>
      </c>
      <c r="K386" s="4" t="s">
        <v>1220</v>
      </c>
      <c r="L386" s="234" t="s">
        <v>974</v>
      </c>
      <c r="M386" s="5">
        <v>50349287</v>
      </c>
      <c r="N386" s="290">
        <v>44519</v>
      </c>
      <c r="O386" s="5">
        <v>2021</v>
      </c>
      <c r="P386" s="5">
        <v>2023</v>
      </c>
      <c r="Q386" s="6">
        <v>31412.15</v>
      </c>
      <c r="R386" s="4" t="s">
        <v>1326</v>
      </c>
      <c r="S386" s="12" t="s">
        <v>8915</v>
      </c>
      <c r="T386" s="8" t="s">
        <v>12</v>
      </c>
      <c r="U386" s="8"/>
    </row>
    <row r="387" spans="1:21" s="9" customFormat="1" ht="72.5">
      <c r="A387" s="1" t="s">
        <v>1317</v>
      </c>
      <c r="B387" s="2" t="s">
        <v>1538</v>
      </c>
      <c r="C387" s="4" t="s">
        <v>8916</v>
      </c>
      <c r="D387" s="4" t="s">
        <v>8917</v>
      </c>
      <c r="E387" s="178">
        <v>22310140</v>
      </c>
      <c r="F387" s="303" t="s">
        <v>1322</v>
      </c>
      <c r="G387" s="303" t="s">
        <v>1352</v>
      </c>
      <c r="H387" s="303" t="s">
        <v>1541</v>
      </c>
      <c r="I387" s="245" t="s">
        <v>1218</v>
      </c>
      <c r="J387" s="4"/>
      <c r="K387" s="4" t="s">
        <v>7292</v>
      </c>
      <c r="L387" s="4" t="s">
        <v>99</v>
      </c>
      <c r="M387" s="5" t="s">
        <v>847</v>
      </c>
      <c r="N387" s="10">
        <v>45257</v>
      </c>
      <c r="O387" s="5">
        <v>2023</v>
      </c>
      <c r="P387" s="5">
        <v>2024</v>
      </c>
      <c r="Q387" s="6">
        <v>4100</v>
      </c>
      <c r="R387" s="4"/>
      <c r="S387" s="171"/>
      <c r="T387" s="8" t="s">
        <v>12</v>
      </c>
      <c r="U387" s="8"/>
    </row>
    <row r="388" spans="1:21" s="9" customFormat="1" ht="87">
      <c r="A388" s="177" t="s">
        <v>1317</v>
      </c>
      <c r="B388" s="304" t="s">
        <v>1544</v>
      </c>
      <c r="C388" s="4" t="s">
        <v>8918</v>
      </c>
      <c r="D388" s="4" t="s">
        <v>8919</v>
      </c>
      <c r="E388" s="178" t="s">
        <v>8920</v>
      </c>
      <c r="F388" s="306" t="s">
        <v>246</v>
      </c>
      <c r="G388" s="306" t="s">
        <v>879</v>
      </c>
      <c r="H388" s="306" t="s">
        <v>1788</v>
      </c>
      <c r="I388" s="284" t="s">
        <v>124</v>
      </c>
      <c r="J388" s="4" t="s">
        <v>1658</v>
      </c>
      <c r="K388" s="4" t="s">
        <v>8921</v>
      </c>
      <c r="L388" s="4" t="s">
        <v>8922</v>
      </c>
      <c r="M388" s="5" t="s">
        <v>847</v>
      </c>
      <c r="N388" s="49">
        <v>44692</v>
      </c>
      <c r="O388" s="5">
        <v>2022</v>
      </c>
      <c r="P388" s="5">
        <v>2025</v>
      </c>
      <c r="Q388" s="6">
        <v>20656</v>
      </c>
      <c r="R388" s="4"/>
      <c r="S388" s="12" t="s">
        <v>8923</v>
      </c>
      <c r="T388" s="8" t="s">
        <v>12</v>
      </c>
      <c r="U388" s="8"/>
    </row>
    <row r="389" spans="1:21" s="9" customFormat="1" ht="150">
      <c r="A389" s="1" t="s">
        <v>1317</v>
      </c>
      <c r="B389" s="2" t="s">
        <v>8924</v>
      </c>
      <c r="C389" s="4" t="s">
        <v>8925</v>
      </c>
      <c r="D389" s="4" t="s">
        <v>8926</v>
      </c>
      <c r="E389" s="178" t="s">
        <v>8927</v>
      </c>
      <c r="F389" s="303" t="s">
        <v>47</v>
      </c>
      <c r="G389" s="303" t="s">
        <v>48</v>
      </c>
      <c r="H389" s="303" t="s">
        <v>132</v>
      </c>
      <c r="I389" s="245" t="s">
        <v>50</v>
      </c>
      <c r="J389" s="4" t="s">
        <v>1658</v>
      </c>
      <c r="K389" s="4" t="s">
        <v>8928</v>
      </c>
      <c r="L389" s="4" t="s">
        <v>180</v>
      </c>
      <c r="M389" s="845" t="s">
        <v>847</v>
      </c>
      <c r="N389" s="49">
        <v>44664</v>
      </c>
      <c r="O389" s="5">
        <v>2022</v>
      </c>
      <c r="P389" s="5">
        <v>2024</v>
      </c>
      <c r="Q389" s="6">
        <v>15451.28</v>
      </c>
      <c r="R389" s="1025" t="s">
        <v>8929</v>
      </c>
      <c r="S389" s="12" t="s">
        <v>8930</v>
      </c>
      <c r="T389" s="8" t="s">
        <v>12</v>
      </c>
      <c r="U389" s="8"/>
    </row>
    <row r="390" spans="1:21" s="9" customFormat="1" ht="250">
      <c r="A390" s="1" t="s">
        <v>1317</v>
      </c>
      <c r="B390" s="2" t="s">
        <v>8924</v>
      </c>
      <c r="C390" s="4" t="s">
        <v>8931</v>
      </c>
      <c r="D390" s="4" t="s">
        <v>8932</v>
      </c>
      <c r="E390" s="178" t="s">
        <v>8933</v>
      </c>
      <c r="F390" s="303" t="s">
        <v>47</v>
      </c>
      <c r="G390" s="303" t="s">
        <v>48</v>
      </c>
      <c r="H390" s="303" t="s">
        <v>132</v>
      </c>
      <c r="I390" s="245" t="s">
        <v>50</v>
      </c>
      <c r="J390" s="4" t="s">
        <v>1658</v>
      </c>
      <c r="K390" s="4" t="s">
        <v>8928</v>
      </c>
      <c r="L390" s="4" t="s">
        <v>180</v>
      </c>
      <c r="M390" s="5" t="s">
        <v>847</v>
      </c>
      <c r="N390" s="290">
        <v>44587</v>
      </c>
      <c r="O390" s="5">
        <v>2021</v>
      </c>
      <c r="P390" s="5">
        <v>2023</v>
      </c>
      <c r="Q390" s="6">
        <v>4361.6000000000004</v>
      </c>
      <c r="R390" s="295" t="s">
        <v>1326</v>
      </c>
      <c r="S390" s="12" t="s">
        <v>8934</v>
      </c>
      <c r="T390" s="8" t="s">
        <v>12</v>
      </c>
      <c r="U390" s="8"/>
    </row>
    <row r="391" spans="1:21" s="9" customFormat="1" ht="237.5">
      <c r="A391" s="1" t="s">
        <v>1317</v>
      </c>
      <c r="B391" s="2" t="s">
        <v>8924</v>
      </c>
      <c r="C391" s="4" t="s">
        <v>8935</v>
      </c>
      <c r="D391" s="4" t="s">
        <v>8936</v>
      </c>
      <c r="E391" s="178" t="s">
        <v>8937</v>
      </c>
      <c r="F391" s="303" t="s">
        <v>47</v>
      </c>
      <c r="G391" s="303" t="s">
        <v>48</v>
      </c>
      <c r="H391" s="303" t="s">
        <v>132</v>
      </c>
      <c r="I391" s="245" t="s">
        <v>50</v>
      </c>
      <c r="J391" s="1026" t="s">
        <v>159</v>
      </c>
      <c r="K391" s="4" t="s">
        <v>8938</v>
      </c>
      <c r="L391" s="4" t="s">
        <v>8938</v>
      </c>
      <c r="M391" s="5" t="s">
        <v>847</v>
      </c>
      <c r="N391" s="10">
        <v>45033</v>
      </c>
      <c r="O391" s="5">
        <v>2023</v>
      </c>
      <c r="P391" s="5">
        <v>2024</v>
      </c>
      <c r="Q391" s="6">
        <v>4639.4399999999996</v>
      </c>
      <c r="R391" s="4"/>
      <c r="S391" s="178" t="s">
        <v>8939</v>
      </c>
      <c r="T391" s="8" t="s">
        <v>12</v>
      </c>
      <c r="U391" s="8"/>
    </row>
    <row r="392" spans="1:21" s="9" customFormat="1" ht="212.5">
      <c r="A392" s="1" t="s">
        <v>1317</v>
      </c>
      <c r="B392" s="2" t="s">
        <v>8924</v>
      </c>
      <c r="C392" s="4" t="s">
        <v>8940</v>
      </c>
      <c r="D392" s="4" t="s">
        <v>8941</v>
      </c>
      <c r="E392" s="178" t="s">
        <v>8942</v>
      </c>
      <c r="F392" s="303" t="s">
        <v>47</v>
      </c>
      <c r="G392" s="303" t="s">
        <v>48</v>
      </c>
      <c r="H392" s="303" t="s">
        <v>132</v>
      </c>
      <c r="I392" s="245" t="s">
        <v>50</v>
      </c>
      <c r="J392" s="1026" t="s">
        <v>8943</v>
      </c>
      <c r="K392" s="4" t="s">
        <v>8944</v>
      </c>
      <c r="L392" s="4" t="s">
        <v>180</v>
      </c>
      <c r="M392" s="5" t="s">
        <v>847</v>
      </c>
      <c r="N392" s="10">
        <v>45561</v>
      </c>
      <c r="O392" s="5">
        <v>2024</v>
      </c>
      <c r="P392" s="5">
        <v>2026</v>
      </c>
      <c r="Q392" s="6">
        <v>12000</v>
      </c>
      <c r="R392" s="1026" t="s">
        <v>8945</v>
      </c>
      <c r="S392" s="178" t="s">
        <v>8946</v>
      </c>
      <c r="T392" s="8" t="s">
        <v>12</v>
      </c>
      <c r="U392" s="8"/>
    </row>
    <row r="393" spans="1:21" s="9" customFormat="1" ht="137.5">
      <c r="A393" s="1" t="s">
        <v>1317</v>
      </c>
      <c r="B393" s="2" t="s">
        <v>8924</v>
      </c>
      <c r="C393" s="1027" t="s">
        <v>8947</v>
      </c>
      <c r="D393" s="4" t="s">
        <v>8948</v>
      </c>
      <c r="E393" s="178" t="s">
        <v>8949</v>
      </c>
      <c r="F393" s="303" t="s">
        <v>47</v>
      </c>
      <c r="G393" s="303" t="s">
        <v>48</v>
      </c>
      <c r="H393" s="303" t="s">
        <v>132</v>
      </c>
      <c r="I393" s="284" t="s">
        <v>50</v>
      </c>
      <c r="J393" s="4"/>
      <c r="K393" s="4" t="s">
        <v>8950</v>
      </c>
      <c r="L393" s="4" t="s">
        <v>8950</v>
      </c>
      <c r="M393" s="5">
        <v>30847061</v>
      </c>
      <c r="N393" s="10">
        <v>45502</v>
      </c>
      <c r="O393" s="5">
        <v>2024</v>
      </c>
      <c r="P393" s="5">
        <v>2026</v>
      </c>
      <c r="Q393" s="6">
        <v>8200</v>
      </c>
      <c r="R393" s="1028" t="s">
        <v>8951</v>
      </c>
      <c r="S393" s="178" t="s">
        <v>8952</v>
      </c>
      <c r="T393" s="8" t="s">
        <v>12</v>
      </c>
      <c r="U393" s="8"/>
    </row>
    <row r="394" spans="1:21" s="9" customFormat="1" ht="175">
      <c r="A394" s="1" t="s">
        <v>1317</v>
      </c>
      <c r="B394" s="2" t="s">
        <v>8924</v>
      </c>
      <c r="C394" s="4" t="s">
        <v>8953</v>
      </c>
      <c r="D394" s="4" t="s">
        <v>8954</v>
      </c>
      <c r="E394" s="178" t="s">
        <v>8955</v>
      </c>
      <c r="F394" s="303" t="s">
        <v>47</v>
      </c>
      <c r="G394" s="303" t="s">
        <v>48</v>
      </c>
      <c r="H394" s="303" t="s">
        <v>132</v>
      </c>
      <c r="I394" s="284" t="s">
        <v>50</v>
      </c>
      <c r="J394" s="1026" t="s">
        <v>8956</v>
      </c>
      <c r="K394" s="4" t="s">
        <v>8957</v>
      </c>
      <c r="L394" s="4" t="s">
        <v>180</v>
      </c>
      <c r="M394" s="5" t="s">
        <v>847</v>
      </c>
      <c r="N394" s="10">
        <v>45616</v>
      </c>
      <c r="O394" s="5">
        <v>2024</v>
      </c>
      <c r="P394" s="5">
        <v>2025</v>
      </c>
      <c r="Q394" s="6">
        <v>3500</v>
      </c>
      <c r="R394" s="1028" t="s">
        <v>8958</v>
      </c>
      <c r="S394" s="12" t="s">
        <v>8959</v>
      </c>
      <c r="T394" s="8" t="s">
        <v>12</v>
      </c>
      <c r="U394" s="8"/>
    </row>
    <row r="395" spans="1:21" s="9" customFormat="1" ht="100">
      <c r="A395" s="1" t="s">
        <v>1317</v>
      </c>
      <c r="B395" s="2" t="s">
        <v>8924</v>
      </c>
      <c r="C395" s="4" t="s">
        <v>8960</v>
      </c>
      <c r="D395" s="4" t="s">
        <v>8961</v>
      </c>
      <c r="E395" s="178" t="s">
        <v>8962</v>
      </c>
      <c r="F395" s="303" t="s">
        <v>47</v>
      </c>
      <c r="G395" s="303" t="s">
        <v>48</v>
      </c>
      <c r="H395" s="303" t="s">
        <v>132</v>
      </c>
      <c r="I395" s="284" t="s">
        <v>50</v>
      </c>
      <c r="J395" s="49"/>
      <c r="K395" s="4" t="s">
        <v>8960</v>
      </c>
      <c r="L395" s="4" t="s">
        <v>8960</v>
      </c>
      <c r="M395" s="5">
        <v>6785345</v>
      </c>
      <c r="N395" s="10">
        <v>45505</v>
      </c>
      <c r="O395" s="5">
        <v>2024</v>
      </c>
      <c r="P395" s="5">
        <v>2024</v>
      </c>
      <c r="Q395" s="6">
        <v>1837</v>
      </c>
      <c r="R395" s="1025" t="s">
        <v>8963</v>
      </c>
      <c r="S395" s="178" t="s">
        <v>8964</v>
      </c>
      <c r="T395" s="8" t="s">
        <v>12</v>
      </c>
      <c r="U395" s="8"/>
    </row>
    <row r="396" spans="1:21" s="9" customFormat="1" ht="250">
      <c r="A396" s="1" t="s">
        <v>1317</v>
      </c>
      <c r="B396" s="2" t="s">
        <v>1631</v>
      </c>
      <c r="C396" s="4" t="s">
        <v>1655</v>
      </c>
      <c r="D396" s="4" t="s">
        <v>1656</v>
      </c>
      <c r="E396" s="178" t="s">
        <v>1657</v>
      </c>
      <c r="F396" s="263" t="s">
        <v>1635</v>
      </c>
      <c r="G396" s="263" t="s">
        <v>1373</v>
      </c>
      <c r="H396" s="263" t="s">
        <v>1636</v>
      </c>
      <c r="I396" s="245" t="s">
        <v>1637</v>
      </c>
      <c r="J396" s="4" t="s">
        <v>1658</v>
      </c>
      <c r="K396" s="4" t="s">
        <v>1659</v>
      </c>
      <c r="L396" s="4" t="s">
        <v>180</v>
      </c>
      <c r="M396" s="5" t="s">
        <v>847</v>
      </c>
      <c r="N396" s="49">
        <v>44928</v>
      </c>
      <c r="O396" s="5">
        <v>2022</v>
      </c>
      <c r="P396" s="5">
        <v>2025</v>
      </c>
      <c r="Q396" s="6">
        <v>6200</v>
      </c>
      <c r="R396" s="4" t="s">
        <v>8965</v>
      </c>
      <c r="S396" s="245" t="s">
        <v>1661</v>
      </c>
      <c r="T396" s="8" t="s">
        <v>12</v>
      </c>
      <c r="U396" s="8"/>
    </row>
    <row r="397" spans="1:21" s="9" customFormat="1" ht="409.5">
      <c r="A397" s="1" t="s">
        <v>1317</v>
      </c>
      <c r="B397" s="2" t="s">
        <v>1631</v>
      </c>
      <c r="C397" s="4" t="s">
        <v>8966</v>
      </c>
      <c r="D397" s="4" t="s">
        <v>8967</v>
      </c>
      <c r="E397" s="178">
        <v>101089496</v>
      </c>
      <c r="F397" s="263" t="s">
        <v>1635</v>
      </c>
      <c r="G397" s="263" t="s">
        <v>1014</v>
      </c>
      <c r="H397" s="263" t="s">
        <v>1014</v>
      </c>
      <c r="I397" s="245" t="s">
        <v>8968</v>
      </c>
      <c r="J397" s="4" t="s">
        <v>1658</v>
      </c>
      <c r="K397" s="4" t="s">
        <v>8969</v>
      </c>
      <c r="L397" s="4" t="s">
        <v>180</v>
      </c>
      <c r="M397" s="5" t="s">
        <v>847</v>
      </c>
      <c r="N397" s="49">
        <v>44942</v>
      </c>
      <c r="O397" s="5">
        <v>2023</v>
      </c>
      <c r="P397" s="5">
        <v>2025</v>
      </c>
      <c r="Q397" s="6">
        <v>10251.5</v>
      </c>
      <c r="R397" s="4"/>
      <c r="S397" s="12" t="s">
        <v>8970</v>
      </c>
      <c r="T397" s="8" t="s">
        <v>12</v>
      </c>
      <c r="U397" s="8"/>
    </row>
    <row r="398" spans="1:21" s="9" customFormat="1" ht="162.5">
      <c r="A398" s="1" t="s">
        <v>1317</v>
      </c>
      <c r="B398" s="2" t="s">
        <v>1631</v>
      </c>
      <c r="C398" s="4" t="s">
        <v>1662</v>
      </c>
      <c r="D398" s="4" t="s">
        <v>1663</v>
      </c>
      <c r="E398" s="178" t="s">
        <v>1664</v>
      </c>
      <c r="F398" s="263" t="s">
        <v>1635</v>
      </c>
      <c r="G398" s="263" t="s">
        <v>1367</v>
      </c>
      <c r="H398" s="263" t="s">
        <v>1368</v>
      </c>
      <c r="I398" s="245" t="s">
        <v>1665</v>
      </c>
      <c r="J398" s="4" t="s">
        <v>1658</v>
      </c>
      <c r="K398" s="4" t="s">
        <v>1659</v>
      </c>
      <c r="L398" s="4" t="s">
        <v>180</v>
      </c>
      <c r="M398" s="845" t="s">
        <v>847</v>
      </c>
      <c r="N398" s="290">
        <v>44543</v>
      </c>
      <c r="O398" s="5">
        <v>2022</v>
      </c>
      <c r="P398" s="5">
        <v>2025</v>
      </c>
      <c r="Q398" s="6">
        <v>7403.6</v>
      </c>
      <c r="R398" s="300" t="s">
        <v>1666</v>
      </c>
      <c r="S398" s="245" t="s">
        <v>1667</v>
      </c>
      <c r="T398" s="8" t="s">
        <v>12</v>
      </c>
      <c r="U398" s="8"/>
    </row>
    <row r="399" spans="1:21" s="9" customFormat="1" ht="125">
      <c r="A399" s="1" t="s">
        <v>1317</v>
      </c>
      <c r="B399" s="2" t="s">
        <v>1631</v>
      </c>
      <c r="C399" s="4" t="s">
        <v>8971</v>
      </c>
      <c r="D399" s="4" t="s">
        <v>1633</v>
      </c>
      <c r="E399" s="178" t="s">
        <v>8972</v>
      </c>
      <c r="F399" s="263" t="s">
        <v>1635</v>
      </c>
      <c r="G399" s="263" t="s">
        <v>1373</v>
      </c>
      <c r="H399" s="263" t="s">
        <v>1636</v>
      </c>
      <c r="I399" s="245" t="s">
        <v>1637</v>
      </c>
      <c r="J399" s="4" t="s">
        <v>1658</v>
      </c>
      <c r="K399" s="4" t="s">
        <v>1659</v>
      </c>
      <c r="L399" s="4" t="s">
        <v>8973</v>
      </c>
      <c r="M399" s="845">
        <v>30778867</v>
      </c>
      <c r="N399" s="290">
        <v>44692</v>
      </c>
      <c r="O399" s="5">
        <v>2022</v>
      </c>
      <c r="P399" s="5">
        <v>2024</v>
      </c>
      <c r="Q399" s="6">
        <v>3081.25</v>
      </c>
      <c r="R399" s="4"/>
      <c r="S399" s="245" t="s">
        <v>8974</v>
      </c>
      <c r="T399" s="8" t="s">
        <v>12</v>
      </c>
      <c r="U399" s="8"/>
    </row>
    <row r="400" spans="1:21" s="9" customFormat="1" ht="409.5">
      <c r="A400" s="1" t="s">
        <v>1317</v>
      </c>
      <c r="B400" s="2" t="s">
        <v>1631</v>
      </c>
      <c r="C400" s="4" t="s">
        <v>8975</v>
      </c>
      <c r="D400" s="4" t="s">
        <v>8976</v>
      </c>
      <c r="E400" s="178">
        <v>81311924</v>
      </c>
      <c r="F400" s="263" t="s">
        <v>1635</v>
      </c>
      <c r="G400" s="263" t="s">
        <v>1373</v>
      </c>
      <c r="H400" s="263" t="s">
        <v>1636</v>
      </c>
      <c r="I400" s="245" t="s">
        <v>1637</v>
      </c>
      <c r="J400" s="358" t="s">
        <v>8977</v>
      </c>
      <c r="K400" s="4" t="s">
        <v>8978</v>
      </c>
      <c r="L400" s="4" t="s">
        <v>8979</v>
      </c>
      <c r="M400" s="5" t="s">
        <v>847</v>
      </c>
      <c r="N400" s="10">
        <v>45608</v>
      </c>
      <c r="O400" s="5">
        <v>2024</v>
      </c>
      <c r="P400" s="5">
        <v>2026</v>
      </c>
      <c r="Q400" s="6">
        <v>35553.5</v>
      </c>
      <c r="R400" s="4"/>
      <c r="S400" s="1029" t="s">
        <v>8980</v>
      </c>
      <c r="T400" s="8" t="s">
        <v>12</v>
      </c>
      <c r="U400" s="8"/>
    </row>
    <row r="401" spans="1:21" s="9" customFormat="1" ht="50">
      <c r="A401" s="1" t="s">
        <v>1317</v>
      </c>
      <c r="B401" s="2" t="s">
        <v>1631</v>
      </c>
      <c r="C401" s="47" t="s">
        <v>8981</v>
      </c>
      <c r="D401" s="1030" t="s">
        <v>8982</v>
      </c>
      <c r="E401" s="1031" t="s">
        <v>8983</v>
      </c>
      <c r="F401" s="263" t="s">
        <v>47</v>
      </c>
      <c r="G401" s="263" t="s">
        <v>177</v>
      </c>
      <c r="H401" s="263" t="s">
        <v>1645</v>
      </c>
      <c r="I401" s="245" t="s">
        <v>1361</v>
      </c>
      <c r="J401" s="283" t="s">
        <v>398</v>
      </c>
      <c r="K401" s="47" t="s">
        <v>8984</v>
      </c>
      <c r="L401" s="4" t="s">
        <v>2439</v>
      </c>
      <c r="M401" s="5">
        <v>31821596</v>
      </c>
      <c r="N401" s="10">
        <v>45453</v>
      </c>
      <c r="O401" s="5">
        <v>2024</v>
      </c>
      <c r="P401" s="5">
        <v>2025</v>
      </c>
      <c r="Q401" s="6">
        <v>2400</v>
      </c>
      <c r="R401" s="4"/>
      <c r="S401" s="245" t="s">
        <v>8985</v>
      </c>
      <c r="T401" s="8" t="s">
        <v>12</v>
      </c>
      <c r="U401" s="8"/>
    </row>
    <row r="402" spans="1:21" s="9" customFormat="1" ht="237.5">
      <c r="A402" s="372" t="s">
        <v>1317</v>
      </c>
      <c r="B402" s="373" t="s">
        <v>8986</v>
      </c>
      <c r="C402" s="374" t="s">
        <v>8987</v>
      </c>
      <c r="D402" s="374" t="s">
        <v>8988</v>
      </c>
      <c r="E402" s="375">
        <v>101004027</v>
      </c>
      <c r="F402" s="263" t="s">
        <v>42</v>
      </c>
      <c r="G402" s="263" t="s">
        <v>42</v>
      </c>
      <c r="H402" s="263" t="s">
        <v>42</v>
      </c>
      <c r="I402" s="376" t="s">
        <v>42</v>
      </c>
      <c r="J402" s="374" t="s">
        <v>1658</v>
      </c>
      <c r="K402" s="374" t="s">
        <v>180</v>
      </c>
      <c r="L402" s="374" t="s">
        <v>1388</v>
      </c>
      <c r="M402" s="1032" t="s">
        <v>847</v>
      </c>
      <c r="N402" s="1033">
        <v>44130</v>
      </c>
      <c r="O402" s="378">
        <v>2020</v>
      </c>
      <c r="P402" s="378">
        <v>2023</v>
      </c>
      <c r="Q402" s="379">
        <v>88169.07</v>
      </c>
      <c r="R402" s="374" t="s">
        <v>8989</v>
      </c>
      <c r="S402" s="376" t="s">
        <v>8990</v>
      </c>
      <c r="T402" s="8" t="s">
        <v>12</v>
      </c>
      <c r="U402" s="8"/>
    </row>
    <row r="403" spans="1:21" s="9" customFormat="1" ht="262.5">
      <c r="A403" s="372" t="s">
        <v>1317</v>
      </c>
      <c r="B403" s="373" t="s">
        <v>8986</v>
      </c>
      <c r="C403" s="374" t="s">
        <v>8991</v>
      </c>
      <c r="D403" s="374" t="s">
        <v>8992</v>
      </c>
      <c r="E403" s="375">
        <v>211253</v>
      </c>
      <c r="F403" s="363" t="s">
        <v>47</v>
      </c>
      <c r="G403" s="363" t="s">
        <v>48</v>
      </c>
      <c r="H403" s="363" t="s">
        <v>2383</v>
      </c>
      <c r="I403" s="376" t="s">
        <v>42</v>
      </c>
      <c r="J403" s="374" t="s">
        <v>8993</v>
      </c>
      <c r="K403" s="374" t="s">
        <v>8994</v>
      </c>
      <c r="L403" s="1034" t="s">
        <v>8995</v>
      </c>
      <c r="M403" s="1032" t="s">
        <v>847</v>
      </c>
      <c r="N403" s="1035">
        <v>44511</v>
      </c>
      <c r="O403" s="378">
        <v>2021</v>
      </c>
      <c r="P403" s="378">
        <v>2023</v>
      </c>
      <c r="Q403" s="379">
        <v>11801.59</v>
      </c>
      <c r="R403" s="374" t="s">
        <v>1326</v>
      </c>
      <c r="S403" s="1036" t="s">
        <v>8996</v>
      </c>
      <c r="T403" s="8" t="s">
        <v>12</v>
      </c>
      <c r="U403" s="8"/>
    </row>
    <row r="404" spans="1:21" s="9" customFormat="1" ht="63" customHeight="1">
      <c r="A404" s="372" t="s">
        <v>1317</v>
      </c>
      <c r="B404" s="373" t="s">
        <v>8986</v>
      </c>
      <c r="C404" s="374" t="s">
        <v>8997</v>
      </c>
      <c r="D404" s="374" t="s">
        <v>8988</v>
      </c>
      <c r="E404" s="375" t="s">
        <v>8998</v>
      </c>
      <c r="F404" s="363" t="s">
        <v>42</v>
      </c>
      <c r="G404" s="363" t="s">
        <v>42</v>
      </c>
      <c r="H404" s="363" t="s">
        <v>42</v>
      </c>
      <c r="I404" s="376" t="s">
        <v>42</v>
      </c>
      <c r="J404" s="374" t="s">
        <v>1658</v>
      </c>
      <c r="K404" s="1037" t="s">
        <v>180</v>
      </c>
      <c r="L404" s="374" t="s">
        <v>8999</v>
      </c>
      <c r="M404" s="1032">
        <v>30778867</v>
      </c>
      <c r="N404" s="377">
        <v>45463</v>
      </c>
      <c r="O404" s="378">
        <v>2024</v>
      </c>
      <c r="P404" s="378">
        <v>2026</v>
      </c>
      <c r="Q404" s="379">
        <v>2451163</v>
      </c>
      <c r="R404" s="1038" t="s">
        <v>9000</v>
      </c>
      <c r="S404" s="1039" t="s">
        <v>9001</v>
      </c>
      <c r="T404" s="8" t="s">
        <v>12</v>
      </c>
      <c r="U404" s="8"/>
    </row>
    <row r="405" spans="1:21" s="9" customFormat="1" ht="69" customHeight="1">
      <c r="A405" s="372" t="s">
        <v>1317</v>
      </c>
      <c r="B405" s="373" t="s">
        <v>8986</v>
      </c>
      <c r="C405" s="374" t="s">
        <v>9002</v>
      </c>
      <c r="D405" s="374" t="s">
        <v>8988</v>
      </c>
      <c r="E405" s="375" t="s">
        <v>9003</v>
      </c>
      <c r="F405" s="363" t="s">
        <v>42</v>
      </c>
      <c r="G405" s="363" t="s">
        <v>42</v>
      </c>
      <c r="H405" s="363" t="s">
        <v>42</v>
      </c>
      <c r="I405" s="376" t="s">
        <v>42</v>
      </c>
      <c r="J405" s="374" t="s">
        <v>1658</v>
      </c>
      <c r="K405" s="1037" t="s">
        <v>180</v>
      </c>
      <c r="L405" s="374" t="s">
        <v>8999</v>
      </c>
      <c r="M405" s="1032">
        <v>30778867</v>
      </c>
      <c r="N405" s="377">
        <v>45517</v>
      </c>
      <c r="O405" s="378">
        <v>2024</v>
      </c>
      <c r="P405" s="378">
        <v>2027</v>
      </c>
      <c r="Q405" s="379">
        <v>103611</v>
      </c>
      <c r="R405" s="1038" t="s">
        <v>9000</v>
      </c>
      <c r="S405" s="1040" t="s">
        <v>9004</v>
      </c>
      <c r="T405" s="8" t="s">
        <v>12</v>
      </c>
      <c r="U405" s="8"/>
    </row>
    <row r="406" spans="1:21" s="9" customFormat="1" ht="325">
      <c r="A406" s="999" t="s">
        <v>1317</v>
      </c>
      <c r="B406" s="1000" t="s">
        <v>1544</v>
      </c>
      <c r="C406" s="234" t="s">
        <v>9005</v>
      </c>
      <c r="D406" s="234" t="s">
        <v>9006</v>
      </c>
      <c r="E406" s="361" t="s">
        <v>9007</v>
      </c>
      <c r="F406" s="1041" t="s">
        <v>246</v>
      </c>
      <c r="G406" s="1041" t="s">
        <v>556</v>
      </c>
      <c r="H406" s="1041" t="s">
        <v>8555</v>
      </c>
      <c r="I406" s="288" t="s">
        <v>556</v>
      </c>
      <c r="J406" s="1042" t="s">
        <v>9008</v>
      </c>
      <c r="K406" s="234" t="s">
        <v>9009</v>
      </c>
      <c r="L406" s="234" t="s">
        <v>8522</v>
      </c>
      <c r="M406" s="1043" t="s">
        <v>9010</v>
      </c>
      <c r="N406" s="366">
        <v>44098</v>
      </c>
      <c r="O406" s="234">
        <v>2020</v>
      </c>
      <c r="P406" s="234">
        <v>2024</v>
      </c>
      <c r="Q406" s="368">
        <v>8357.6200000000008</v>
      </c>
      <c r="R406" s="234"/>
      <c r="S406" s="1044" t="s">
        <v>9011</v>
      </c>
      <c r="T406" s="8" t="s">
        <v>12</v>
      </c>
      <c r="U406" s="8"/>
    </row>
    <row r="407" spans="1:21" s="1055" customFormat="1" ht="400.5" thickBot="1">
      <c r="A407" s="1045" t="s">
        <v>1317</v>
      </c>
      <c r="B407" s="1046" t="s">
        <v>8885</v>
      </c>
      <c r="C407" s="173" t="s">
        <v>9012</v>
      </c>
      <c r="D407" s="1047" t="s">
        <v>9013</v>
      </c>
      <c r="E407" s="361" t="s">
        <v>9014</v>
      </c>
      <c r="F407" s="990" t="s">
        <v>47</v>
      </c>
      <c r="G407" s="990" t="s">
        <v>258</v>
      </c>
      <c r="H407" s="990" t="s">
        <v>1161</v>
      </c>
      <c r="I407" s="364" t="s">
        <v>258</v>
      </c>
      <c r="J407" s="1048" t="s">
        <v>9015</v>
      </c>
      <c r="K407" s="1049" t="s">
        <v>9016</v>
      </c>
      <c r="L407" s="1050" t="s">
        <v>1246</v>
      </c>
      <c r="M407" s="1051">
        <v>164381</v>
      </c>
      <c r="N407" s="1052">
        <v>44887</v>
      </c>
      <c r="O407" s="234">
        <v>2023</v>
      </c>
      <c r="P407" s="234">
        <v>2024</v>
      </c>
      <c r="Q407" s="1053">
        <v>887.6</v>
      </c>
      <c r="R407" s="234"/>
      <c r="S407" s="234" t="s">
        <v>9017</v>
      </c>
      <c r="T407" s="1054" t="s">
        <v>12</v>
      </c>
      <c r="U407" s="1054" t="s">
        <v>9018</v>
      </c>
    </row>
    <row r="408" spans="1:21" s="9" customFormat="1" ht="175.5" thickBot="1">
      <c r="A408" s="1" t="s">
        <v>1687</v>
      </c>
      <c r="B408" s="2" t="s">
        <v>1688</v>
      </c>
      <c r="C408" s="57" t="s">
        <v>9271</v>
      </c>
      <c r="D408" s="4" t="s">
        <v>9272</v>
      </c>
      <c r="E408" s="12" t="s">
        <v>9273</v>
      </c>
      <c r="F408" s="48" t="s">
        <v>246</v>
      </c>
      <c r="G408" s="48" t="s">
        <v>467</v>
      </c>
      <c r="H408" s="48" t="s">
        <v>1698</v>
      </c>
      <c r="I408" s="245" t="s">
        <v>467</v>
      </c>
      <c r="J408" s="4" t="s">
        <v>9274</v>
      </c>
      <c r="K408" s="57" t="s">
        <v>9275</v>
      </c>
      <c r="L408" s="4" t="s">
        <v>11</v>
      </c>
      <c r="M408" s="5"/>
      <c r="N408" s="10">
        <v>44110</v>
      </c>
      <c r="O408" s="5">
        <v>2020</v>
      </c>
      <c r="P408" s="5">
        <v>2024</v>
      </c>
      <c r="Q408" s="6">
        <v>2460</v>
      </c>
      <c r="R408" s="4"/>
      <c r="S408" s="3" t="s">
        <v>9276</v>
      </c>
      <c r="T408" s="8" t="s">
        <v>8</v>
      </c>
      <c r="U408" s="8"/>
    </row>
    <row r="409" spans="1:21" s="9" customFormat="1" ht="263" thickBot="1">
      <c r="A409" s="1" t="s">
        <v>1687</v>
      </c>
      <c r="B409" s="2" t="s">
        <v>1688</v>
      </c>
      <c r="C409" s="4" t="s">
        <v>9277</v>
      </c>
      <c r="D409" s="4" t="s">
        <v>9278</v>
      </c>
      <c r="E409" s="386" t="s">
        <v>9279</v>
      </c>
      <c r="F409" s="48" t="s">
        <v>246</v>
      </c>
      <c r="G409" s="48" t="s">
        <v>247</v>
      </c>
      <c r="H409" s="48" t="s">
        <v>1487</v>
      </c>
      <c r="I409" s="245" t="s">
        <v>430</v>
      </c>
      <c r="J409" s="4" t="s">
        <v>9280</v>
      </c>
      <c r="K409" s="57" t="s">
        <v>9275</v>
      </c>
      <c r="L409" s="4" t="s">
        <v>168</v>
      </c>
      <c r="M409" s="5">
        <v>30778867</v>
      </c>
      <c r="N409" s="10">
        <v>44333</v>
      </c>
      <c r="O409" s="5">
        <v>2021</v>
      </c>
      <c r="P409" s="5">
        <v>2024</v>
      </c>
      <c r="Q409" s="6">
        <v>5724</v>
      </c>
      <c r="R409" s="4"/>
      <c r="S409" s="3" t="s">
        <v>9281</v>
      </c>
      <c r="T409" s="8" t="s">
        <v>12</v>
      </c>
      <c r="U409" s="8"/>
    </row>
    <row r="410" spans="1:21" s="9" customFormat="1" ht="409.6" thickBot="1">
      <c r="A410" s="1" t="s">
        <v>1687</v>
      </c>
      <c r="B410" s="2" t="s">
        <v>1688</v>
      </c>
      <c r="C410" s="4" t="s">
        <v>9282</v>
      </c>
      <c r="D410" s="4" t="s">
        <v>1696</v>
      </c>
      <c r="E410" s="12" t="s">
        <v>9283</v>
      </c>
      <c r="F410" s="48" t="s">
        <v>246</v>
      </c>
      <c r="G410" s="48" t="s">
        <v>467</v>
      </c>
      <c r="H410" s="48" t="s">
        <v>1698</v>
      </c>
      <c r="I410" s="245" t="s">
        <v>467</v>
      </c>
      <c r="J410" s="4" t="s">
        <v>9284</v>
      </c>
      <c r="K410" s="57" t="s">
        <v>9275</v>
      </c>
      <c r="L410" s="4" t="s">
        <v>9285</v>
      </c>
      <c r="M410" s="5">
        <v>31755976</v>
      </c>
      <c r="N410" s="10">
        <v>44699</v>
      </c>
      <c r="O410" s="5">
        <v>2022</v>
      </c>
      <c r="P410" s="5">
        <v>2025</v>
      </c>
      <c r="Q410" s="6">
        <v>10462</v>
      </c>
      <c r="R410" s="4"/>
      <c r="S410" s="3" t="s">
        <v>9286</v>
      </c>
      <c r="T410" s="8" t="s">
        <v>12</v>
      </c>
      <c r="U410" s="8"/>
    </row>
    <row r="411" spans="1:21" s="9" customFormat="1" ht="409.6" thickBot="1">
      <c r="A411" s="1" t="s">
        <v>1687</v>
      </c>
      <c r="B411" s="2" t="s">
        <v>1688</v>
      </c>
      <c r="C411" s="4" t="s">
        <v>9287</v>
      </c>
      <c r="D411" s="4" t="s">
        <v>9278</v>
      </c>
      <c r="E411" s="12" t="s">
        <v>9288</v>
      </c>
      <c r="F411" s="48" t="s">
        <v>246</v>
      </c>
      <c r="G411" s="48" t="s">
        <v>247</v>
      </c>
      <c r="H411" s="48" t="s">
        <v>1487</v>
      </c>
      <c r="I411" s="245" t="s">
        <v>430</v>
      </c>
      <c r="J411" s="4" t="s">
        <v>9289</v>
      </c>
      <c r="K411" s="57" t="s">
        <v>9275</v>
      </c>
      <c r="L411" s="4" t="s">
        <v>168</v>
      </c>
      <c r="M411" s="5">
        <v>30778867</v>
      </c>
      <c r="N411" s="10">
        <v>45174</v>
      </c>
      <c r="O411" s="5">
        <v>2023</v>
      </c>
      <c r="P411" s="5">
        <v>2026</v>
      </c>
      <c r="Q411" s="6">
        <v>10785</v>
      </c>
      <c r="R411" s="4"/>
      <c r="S411" s="3" t="s">
        <v>9290</v>
      </c>
      <c r="T411" s="8" t="s">
        <v>12</v>
      </c>
      <c r="U411" s="8"/>
    </row>
    <row r="412" spans="1:21" s="9" customFormat="1" ht="113" thickBot="1">
      <c r="A412" s="1" t="s">
        <v>1687</v>
      </c>
      <c r="B412" s="2" t="s">
        <v>9291</v>
      </c>
      <c r="C412" s="57" t="s">
        <v>9292</v>
      </c>
      <c r="D412" s="4" t="s">
        <v>9293</v>
      </c>
      <c r="E412" s="390" t="s">
        <v>9294</v>
      </c>
      <c r="F412" s="48" t="s">
        <v>47</v>
      </c>
      <c r="G412" s="48" t="s">
        <v>258</v>
      </c>
      <c r="H412" s="48" t="s">
        <v>1731</v>
      </c>
      <c r="I412" s="284" t="s">
        <v>258</v>
      </c>
      <c r="J412" s="4" t="s">
        <v>9295</v>
      </c>
      <c r="K412" s="4" t="s">
        <v>9296</v>
      </c>
      <c r="L412" s="4" t="s">
        <v>9297</v>
      </c>
      <c r="M412" s="5" t="s">
        <v>9298</v>
      </c>
      <c r="N412" s="10">
        <v>45320</v>
      </c>
      <c r="O412" s="5">
        <v>2023</v>
      </c>
      <c r="P412" s="5">
        <v>2024</v>
      </c>
      <c r="Q412" s="6">
        <v>153223</v>
      </c>
      <c r="R412" s="4"/>
      <c r="S412" s="11" t="s">
        <v>9299</v>
      </c>
      <c r="T412" s="8" t="s">
        <v>12</v>
      </c>
      <c r="U412" s="8"/>
    </row>
    <row r="413" spans="1:21" s="9" customFormat="1" ht="113" thickBot="1">
      <c r="A413" s="1" t="s">
        <v>1687</v>
      </c>
      <c r="B413" s="2" t="s">
        <v>9291</v>
      </c>
      <c r="C413" s="57" t="s">
        <v>9292</v>
      </c>
      <c r="D413" s="4" t="s">
        <v>9300</v>
      </c>
      <c r="E413" s="390" t="s">
        <v>9301</v>
      </c>
      <c r="F413" s="48" t="s">
        <v>47</v>
      </c>
      <c r="G413" s="48" t="s">
        <v>258</v>
      </c>
      <c r="H413" s="48" t="s">
        <v>1731</v>
      </c>
      <c r="I413" s="284" t="s">
        <v>258</v>
      </c>
      <c r="J413" s="57" t="s">
        <v>9295</v>
      </c>
      <c r="K413" s="4" t="s">
        <v>9296</v>
      </c>
      <c r="L413" s="4" t="s">
        <v>9297</v>
      </c>
      <c r="M413" s="5" t="s">
        <v>9298</v>
      </c>
      <c r="N413" s="10">
        <v>45646</v>
      </c>
      <c r="O413" s="5">
        <v>2024</v>
      </c>
      <c r="P413" s="5">
        <v>2025</v>
      </c>
      <c r="Q413" s="6">
        <v>145238</v>
      </c>
      <c r="R413" s="4"/>
      <c r="S413" s="11" t="s">
        <v>9302</v>
      </c>
      <c r="T413" s="8" t="s">
        <v>12</v>
      </c>
      <c r="U413" s="8"/>
    </row>
    <row r="414" spans="1:21" s="9" customFormat="1" ht="88" thickBot="1">
      <c r="A414" s="1" t="s">
        <v>1687</v>
      </c>
      <c r="B414" s="2" t="s">
        <v>9291</v>
      </c>
      <c r="C414" s="4" t="s">
        <v>9303</v>
      </c>
      <c r="D414" s="4" t="s">
        <v>9300</v>
      </c>
      <c r="E414" s="390" t="s">
        <v>9304</v>
      </c>
      <c r="F414" s="48" t="s">
        <v>47</v>
      </c>
      <c r="G414" s="48" t="s">
        <v>258</v>
      </c>
      <c r="H414" s="48" t="s">
        <v>1731</v>
      </c>
      <c r="I414" s="284" t="s">
        <v>258</v>
      </c>
      <c r="J414" s="4" t="s">
        <v>9305</v>
      </c>
      <c r="K414" s="4" t="s">
        <v>9306</v>
      </c>
      <c r="L414" s="4" t="s">
        <v>9307</v>
      </c>
      <c r="M414" s="5"/>
      <c r="N414" s="10">
        <v>45476</v>
      </c>
      <c r="O414" s="5">
        <v>2024</v>
      </c>
      <c r="P414" s="5">
        <v>2024</v>
      </c>
      <c r="Q414" s="6">
        <v>37841</v>
      </c>
      <c r="R414" s="4"/>
      <c r="S414" s="3" t="s">
        <v>9308</v>
      </c>
      <c r="T414" s="8" t="s">
        <v>12</v>
      </c>
      <c r="U414" s="8"/>
    </row>
    <row r="415" spans="1:21" s="9" customFormat="1" ht="409.6" thickBot="1">
      <c r="A415" s="1" t="s">
        <v>1687</v>
      </c>
      <c r="B415" s="2" t="s">
        <v>9291</v>
      </c>
      <c r="C415" s="57" t="s">
        <v>9309</v>
      </c>
      <c r="D415" s="4" t="s">
        <v>9293</v>
      </c>
      <c r="E415" s="1089" t="s">
        <v>9310</v>
      </c>
      <c r="F415" s="48" t="s">
        <v>47</v>
      </c>
      <c r="G415" s="48" t="s">
        <v>258</v>
      </c>
      <c r="H415" s="48" t="s">
        <v>1161</v>
      </c>
      <c r="I415" s="245" t="s">
        <v>258</v>
      </c>
      <c r="J415" s="4" t="s">
        <v>9311</v>
      </c>
      <c r="K415" s="3" t="s">
        <v>9312</v>
      </c>
      <c r="L415" s="4" t="s">
        <v>9313</v>
      </c>
      <c r="M415" s="5">
        <v>50349287</v>
      </c>
      <c r="N415" s="10">
        <v>44499</v>
      </c>
      <c r="O415" s="5">
        <v>2021</v>
      </c>
      <c r="P415" s="5">
        <v>2024</v>
      </c>
      <c r="Q415" s="6">
        <v>11925</v>
      </c>
      <c r="R415" s="4"/>
      <c r="S415" s="3" t="s">
        <v>9314</v>
      </c>
      <c r="T415" s="8" t="s">
        <v>12</v>
      </c>
      <c r="U415" s="8"/>
    </row>
    <row r="416" spans="1:21" s="9" customFormat="1" ht="63" thickBot="1">
      <c r="A416" s="1" t="s">
        <v>1687</v>
      </c>
      <c r="B416" s="2" t="s">
        <v>9291</v>
      </c>
      <c r="C416" s="4" t="s">
        <v>9303</v>
      </c>
      <c r="D416" s="4" t="s">
        <v>9315</v>
      </c>
      <c r="E416" s="386" t="s">
        <v>9316</v>
      </c>
      <c r="F416" s="48" t="s">
        <v>197</v>
      </c>
      <c r="G416" s="48" t="s">
        <v>1718</v>
      </c>
      <c r="H416" s="48" t="s">
        <v>2578</v>
      </c>
      <c r="I416" s="245" t="s">
        <v>1720</v>
      </c>
      <c r="J416" s="4"/>
      <c r="K416" s="4" t="s">
        <v>9317</v>
      </c>
      <c r="L416" s="4" t="s">
        <v>9318</v>
      </c>
      <c r="M416" s="845">
        <v>45769851</v>
      </c>
      <c r="N416" s="10">
        <v>45569</v>
      </c>
      <c r="O416" s="5">
        <v>2024</v>
      </c>
      <c r="P416" s="5">
        <v>2024</v>
      </c>
      <c r="Q416" s="6">
        <v>597</v>
      </c>
      <c r="R416" s="4"/>
      <c r="S416" s="11" t="s">
        <v>9319</v>
      </c>
      <c r="T416" s="8" t="s">
        <v>12</v>
      </c>
      <c r="U416" s="8"/>
    </row>
    <row r="417" spans="1:21" s="9" customFormat="1" ht="409.6" thickBot="1">
      <c r="A417" s="1" t="s">
        <v>1687</v>
      </c>
      <c r="B417" s="2" t="s">
        <v>1714</v>
      </c>
      <c r="C417" s="4" t="s">
        <v>9320</v>
      </c>
      <c r="D417" s="4" t="s">
        <v>9321</v>
      </c>
      <c r="E417" s="1090">
        <v>22420246</v>
      </c>
      <c r="F417" s="48" t="s">
        <v>197</v>
      </c>
      <c r="G417" s="48" t="s">
        <v>7957</v>
      </c>
      <c r="H417" s="48" t="s">
        <v>7957</v>
      </c>
      <c r="I417" s="245" t="s">
        <v>1230</v>
      </c>
      <c r="J417" s="1091" t="s">
        <v>159</v>
      </c>
      <c r="K417" s="4" t="s">
        <v>9322</v>
      </c>
      <c r="L417" s="4" t="s">
        <v>100</v>
      </c>
      <c r="M417" s="76">
        <v>36060356</v>
      </c>
      <c r="N417" s="10">
        <v>45573</v>
      </c>
      <c r="O417" s="5">
        <v>2024</v>
      </c>
      <c r="P417" s="5">
        <v>2026</v>
      </c>
      <c r="Q417" s="6">
        <v>26856</v>
      </c>
      <c r="R417" s="4"/>
      <c r="S417" s="11" t="s">
        <v>9323</v>
      </c>
      <c r="T417" s="8" t="s">
        <v>12</v>
      </c>
      <c r="U417" s="8"/>
    </row>
    <row r="418" spans="1:21" s="9" customFormat="1" ht="163" thickBot="1">
      <c r="A418" s="1" t="s">
        <v>1687</v>
      </c>
      <c r="B418" s="2" t="s">
        <v>1714</v>
      </c>
      <c r="C418" s="57" t="s">
        <v>9324</v>
      </c>
      <c r="D418" s="4" t="s">
        <v>9325</v>
      </c>
      <c r="E418" s="390" t="s">
        <v>9326</v>
      </c>
      <c r="F418" s="48" t="s">
        <v>197</v>
      </c>
      <c r="G418" s="48" t="s">
        <v>1718</v>
      </c>
      <c r="H418" s="48" t="s">
        <v>8828</v>
      </c>
      <c r="I418" s="245" t="s">
        <v>1720</v>
      </c>
      <c r="J418" s="4" t="s">
        <v>9327</v>
      </c>
      <c r="K418" s="4" t="s">
        <v>9328</v>
      </c>
      <c r="L418" s="4" t="s">
        <v>2439</v>
      </c>
      <c r="M418" s="845">
        <v>31821596</v>
      </c>
      <c r="N418" s="10">
        <v>45313</v>
      </c>
      <c r="O418" s="5">
        <v>2024</v>
      </c>
      <c r="P418" s="5">
        <v>2024</v>
      </c>
      <c r="Q418" s="6">
        <v>20000</v>
      </c>
      <c r="R418" s="4"/>
      <c r="S418" s="11" t="s">
        <v>9329</v>
      </c>
      <c r="T418" s="8" t="s">
        <v>12</v>
      </c>
      <c r="U418" s="8"/>
    </row>
    <row r="419" spans="1:21" s="9" customFormat="1" ht="409.6" thickBot="1">
      <c r="A419" s="1" t="s">
        <v>1687</v>
      </c>
      <c r="B419" s="2" t="s">
        <v>1714</v>
      </c>
      <c r="C419" s="4" t="s">
        <v>9330</v>
      </c>
      <c r="D419" s="4" t="s">
        <v>9331</v>
      </c>
      <c r="E419" s="386" t="s">
        <v>9332</v>
      </c>
      <c r="F419" s="48" t="s">
        <v>197</v>
      </c>
      <c r="G419" s="48" t="s">
        <v>1718</v>
      </c>
      <c r="H419" s="48" t="s">
        <v>1719</v>
      </c>
      <c r="I419" s="284" t="s">
        <v>1720</v>
      </c>
      <c r="J419" s="53" t="s">
        <v>9333</v>
      </c>
      <c r="K419" s="4" t="s">
        <v>9334</v>
      </c>
      <c r="L419" s="4" t="s">
        <v>9335</v>
      </c>
      <c r="M419" s="5"/>
      <c r="N419" s="10">
        <v>45348</v>
      </c>
      <c r="O419" s="5">
        <v>2024</v>
      </c>
      <c r="P419" s="5">
        <v>2024</v>
      </c>
      <c r="Q419" s="6">
        <v>2000</v>
      </c>
      <c r="R419" s="4"/>
      <c r="S419" s="11" t="s">
        <v>9336</v>
      </c>
      <c r="T419" s="8" t="s">
        <v>12</v>
      </c>
      <c r="U419" s="8"/>
    </row>
    <row r="420" spans="1:21" s="9" customFormat="1" ht="409.6" thickBot="1">
      <c r="A420" s="1" t="s">
        <v>1687</v>
      </c>
      <c r="B420" s="2" t="s">
        <v>9256</v>
      </c>
      <c r="C420" s="4" t="s">
        <v>9337</v>
      </c>
      <c r="D420" s="4" t="s">
        <v>9338</v>
      </c>
      <c r="E420" s="12" t="s">
        <v>9339</v>
      </c>
      <c r="F420" s="48" t="s">
        <v>47</v>
      </c>
      <c r="G420" s="48" t="s">
        <v>258</v>
      </c>
      <c r="H420" s="48" t="s">
        <v>1161</v>
      </c>
      <c r="I420" s="245" t="s">
        <v>258</v>
      </c>
      <c r="J420" s="4" t="s">
        <v>9340</v>
      </c>
      <c r="K420" s="610" t="s">
        <v>1076</v>
      </c>
      <c r="L420" s="4" t="s">
        <v>9341</v>
      </c>
      <c r="M420" s="5">
        <v>22985</v>
      </c>
      <c r="N420" s="10"/>
      <c r="O420" s="5">
        <v>2021</v>
      </c>
      <c r="P420" s="5">
        <v>2024</v>
      </c>
      <c r="Q420" s="6">
        <v>11046</v>
      </c>
      <c r="R420" s="4"/>
      <c r="S420" s="3" t="s">
        <v>9342</v>
      </c>
      <c r="T420" s="8" t="s">
        <v>12</v>
      </c>
      <c r="U420" s="8"/>
    </row>
    <row r="421" spans="1:21" s="9" customFormat="1" ht="100.5" thickBot="1">
      <c r="A421" s="1" t="s">
        <v>1687</v>
      </c>
      <c r="B421" s="2" t="s">
        <v>42</v>
      </c>
      <c r="C421" s="4" t="s">
        <v>2258</v>
      </c>
      <c r="D421" s="4" t="s">
        <v>9343</v>
      </c>
      <c r="E421" s="12" t="s">
        <v>9344</v>
      </c>
      <c r="F421" s="48" t="s">
        <v>47</v>
      </c>
      <c r="G421" s="48" t="s">
        <v>258</v>
      </c>
      <c r="H421" s="48" t="s">
        <v>1731</v>
      </c>
      <c r="I421" s="245" t="s">
        <v>258</v>
      </c>
      <c r="J421" s="4" t="s">
        <v>9345</v>
      </c>
      <c r="K421" s="57" t="s">
        <v>1076</v>
      </c>
      <c r="L421" s="4" t="s">
        <v>168</v>
      </c>
      <c r="M421" s="5">
        <v>30778867</v>
      </c>
      <c r="N421" s="10">
        <v>45106</v>
      </c>
      <c r="O421" s="5">
        <v>2023</v>
      </c>
      <c r="P421" s="5">
        <v>2025</v>
      </c>
      <c r="Q421" s="6">
        <v>194461</v>
      </c>
      <c r="R421" s="4"/>
      <c r="S421" s="3" t="s">
        <v>9346</v>
      </c>
      <c r="T421" s="8" t="s">
        <v>12</v>
      </c>
      <c r="U421" s="8"/>
    </row>
    <row r="422" spans="1:21" s="9" customFormat="1" ht="100.5" thickBot="1">
      <c r="A422" s="1" t="s">
        <v>1687</v>
      </c>
      <c r="B422" s="2" t="s">
        <v>42</v>
      </c>
      <c r="C422" s="4" t="s">
        <v>2258</v>
      </c>
      <c r="D422" s="4" t="s">
        <v>9343</v>
      </c>
      <c r="E422" s="386" t="s">
        <v>9347</v>
      </c>
      <c r="F422" s="48" t="s">
        <v>47</v>
      </c>
      <c r="G422" s="48" t="s">
        <v>258</v>
      </c>
      <c r="H422" s="48" t="s">
        <v>1731</v>
      </c>
      <c r="I422" s="284" t="s">
        <v>258</v>
      </c>
      <c r="J422" s="11" t="s">
        <v>9348</v>
      </c>
      <c r="K422" s="57" t="s">
        <v>1076</v>
      </c>
      <c r="L422" s="4" t="s">
        <v>168</v>
      </c>
      <c r="M422" s="5">
        <v>30778867</v>
      </c>
      <c r="N422" s="10">
        <v>45470</v>
      </c>
      <c r="O422" s="5">
        <v>2024</v>
      </c>
      <c r="P422" s="5">
        <v>2026</v>
      </c>
      <c r="Q422" s="6">
        <v>1437360</v>
      </c>
      <c r="R422" s="4"/>
      <c r="S422" s="3" t="s">
        <v>9346</v>
      </c>
      <c r="T422" s="8" t="s">
        <v>12</v>
      </c>
      <c r="U422" s="8"/>
    </row>
    <row r="423" spans="1:21" s="9" customFormat="1" ht="113" thickBot="1">
      <c r="A423" s="1" t="s">
        <v>1687</v>
      </c>
      <c r="B423" s="2" t="s">
        <v>42</v>
      </c>
      <c r="C423" s="4" t="s">
        <v>2258</v>
      </c>
      <c r="D423" s="4" t="s">
        <v>9343</v>
      </c>
      <c r="E423" s="386" t="s">
        <v>9349</v>
      </c>
      <c r="F423" s="48" t="s">
        <v>47</v>
      </c>
      <c r="G423" s="48" t="s">
        <v>258</v>
      </c>
      <c r="H423" s="48" t="s">
        <v>1731</v>
      </c>
      <c r="I423" s="284" t="s">
        <v>258</v>
      </c>
      <c r="J423" s="11" t="s">
        <v>9348</v>
      </c>
      <c r="K423" s="57" t="s">
        <v>1076</v>
      </c>
      <c r="L423" s="4" t="s">
        <v>168</v>
      </c>
      <c r="M423" s="5">
        <v>30778867</v>
      </c>
      <c r="N423" s="10">
        <v>45525</v>
      </c>
      <c r="O423" s="5">
        <v>2024</v>
      </c>
      <c r="P423" s="5">
        <v>2027</v>
      </c>
      <c r="Q423" s="6">
        <v>391248</v>
      </c>
      <c r="R423" s="4"/>
      <c r="S423" s="3" t="s">
        <v>9350</v>
      </c>
      <c r="T423" s="8" t="s">
        <v>12</v>
      </c>
      <c r="U423" s="8"/>
    </row>
    <row r="424" spans="1:21" s="9" customFormat="1" ht="159" customHeight="1" thickBot="1">
      <c r="A424" s="1" t="s">
        <v>1735</v>
      </c>
      <c r="B424" s="392" t="s">
        <v>1736</v>
      </c>
      <c r="C424" s="4" t="s">
        <v>9429</v>
      </c>
      <c r="D424" s="4" t="s">
        <v>9408</v>
      </c>
      <c r="E424" s="1102" t="s">
        <v>9430</v>
      </c>
      <c r="F424" s="1103" t="s">
        <v>47</v>
      </c>
      <c r="G424" s="1103" t="s">
        <v>48</v>
      </c>
      <c r="H424" s="393" t="s">
        <v>158</v>
      </c>
      <c r="I424" s="178" t="s">
        <v>50</v>
      </c>
      <c r="J424" s="4" t="s">
        <v>9431</v>
      </c>
      <c r="K424" s="59" t="s">
        <v>2449</v>
      </c>
      <c r="L424" s="4" t="s">
        <v>252</v>
      </c>
      <c r="M424" s="1104" t="s">
        <v>847</v>
      </c>
      <c r="N424" s="1105"/>
      <c r="O424" s="400">
        <v>2021</v>
      </c>
      <c r="P424" s="400">
        <v>2025</v>
      </c>
      <c r="Q424" s="112">
        <v>1617.4</v>
      </c>
      <c r="R424" s="4" t="s">
        <v>9432</v>
      </c>
      <c r="S424" s="234" t="s">
        <v>9433</v>
      </c>
      <c r="T424" s="8" t="s">
        <v>12</v>
      </c>
      <c r="U424" s="8"/>
    </row>
    <row r="425" spans="1:21" s="9" customFormat="1" ht="132.65" customHeight="1" thickBot="1">
      <c r="A425" s="1" t="s">
        <v>1735</v>
      </c>
      <c r="B425" s="1106" t="s">
        <v>1736</v>
      </c>
      <c r="C425" s="953" t="s">
        <v>9434</v>
      </c>
      <c r="D425" s="4" t="s">
        <v>9435</v>
      </c>
      <c r="E425" s="1104" t="s">
        <v>9436</v>
      </c>
      <c r="F425" s="1103" t="s">
        <v>47</v>
      </c>
      <c r="G425" s="1103" t="s">
        <v>48</v>
      </c>
      <c r="H425" s="393" t="s">
        <v>158</v>
      </c>
      <c r="I425" s="178" t="s">
        <v>50</v>
      </c>
      <c r="J425" s="413"/>
      <c r="K425" s="4" t="s">
        <v>167</v>
      </c>
      <c r="L425" s="4" t="s">
        <v>11</v>
      </c>
      <c r="M425" s="1104" t="s">
        <v>847</v>
      </c>
      <c r="N425" s="1105">
        <v>44652</v>
      </c>
      <c r="O425" s="953">
        <v>2021</v>
      </c>
      <c r="P425" s="953">
        <v>2024</v>
      </c>
      <c r="Q425" s="1107">
        <v>7442</v>
      </c>
      <c r="R425" s="953"/>
      <c r="S425" s="4" t="s">
        <v>9437</v>
      </c>
      <c r="T425" s="8" t="s">
        <v>12</v>
      </c>
      <c r="U425" s="8"/>
    </row>
    <row r="426" spans="1:21" s="9" customFormat="1" ht="75.650000000000006" customHeight="1" thickBot="1">
      <c r="A426" s="1" t="s">
        <v>1735</v>
      </c>
      <c r="B426" s="1106" t="s">
        <v>1736</v>
      </c>
      <c r="C426" s="953" t="s">
        <v>9438</v>
      </c>
      <c r="D426" s="4" t="s">
        <v>9439</v>
      </c>
      <c r="E426" s="1104" t="s">
        <v>9440</v>
      </c>
      <c r="F426" s="1103" t="s">
        <v>47</v>
      </c>
      <c r="G426" s="1103" t="s">
        <v>48</v>
      </c>
      <c r="H426" s="1103" t="s">
        <v>105</v>
      </c>
      <c r="I426" s="178" t="s">
        <v>50</v>
      </c>
      <c r="J426" s="1108" t="s">
        <v>1749</v>
      </c>
      <c r="K426" s="4" t="s">
        <v>167</v>
      </c>
      <c r="L426" s="953" t="s">
        <v>168</v>
      </c>
      <c r="M426" s="1109" t="s">
        <v>1784</v>
      </c>
      <c r="N426" s="1105">
        <v>44644</v>
      </c>
      <c r="O426" s="953">
        <v>2021</v>
      </c>
      <c r="P426" s="953">
        <v>2025</v>
      </c>
      <c r="Q426" s="1107">
        <v>0</v>
      </c>
      <c r="R426" s="953"/>
      <c r="S426" s="4" t="s">
        <v>9441</v>
      </c>
      <c r="T426" s="8" t="s">
        <v>2198</v>
      </c>
      <c r="U426" s="8" t="s">
        <v>9442</v>
      </c>
    </row>
    <row r="427" spans="1:21" s="9" customFormat="1" ht="126.65" customHeight="1" thickBot="1">
      <c r="A427" s="1" t="s">
        <v>1735</v>
      </c>
      <c r="B427" s="1110" t="s">
        <v>1762</v>
      </c>
      <c r="C427" s="4" t="s">
        <v>9443</v>
      </c>
      <c r="D427" s="4" t="s">
        <v>1787</v>
      </c>
      <c r="E427" s="3" t="s">
        <v>9444</v>
      </c>
      <c r="F427" s="1103" t="s">
        <v>47</v>
      </c>
      <c r="G427" s="1103" t="s">
        <v>258</v>
      </c>
      <c r="H427" s="393" t="s">
        <v>1731</v>
      </c>
      <c r="I427" s="178" t="s">
        <v>258</v>
      </c>
      <c r="J427" s="4"/>
      <c r="K427" s="4" t="s">
        <v>167</v>
      </c>
      <c r="L427" s="953" t="s">
        <v>11</v>
      </c>
      <c r="M427" s="1104" t="s">
        <v>847</v>
      </c>
      <c r="N427" s="1105">
        <v>45277</v>
      </c>
      <c r="O427" s="4">
        <v>2023</v>
      </c>
      <c r="P427" s="4">
        <v>2026</v>
      </c>
      <c r="Q427" s="1107">
        <v>0</v>
      </c>
      <c r="R427" s="953"/>
      <c r="S427" s="4" t="s">
        <v>9445</v>
      </c>
      <c r="T427" s="8" t="s">
        <v>2198</v>
      </c>
      <c r="U427" s="8" t="s">
        <v>9442</v>
      </c>
    </row>
    <row r="428" spans="1:21" s="9" customFormat="1" ht="160.15" customHeight="1" thickBot="1">
      <c r="A428" s="1" t="s">
        <v>1735</v>
      </c>
      <c r="B428" s="1110" t="s">
        <v>1762</v>
      </c>
      <c r="C428" s="4" t="s">
        <v>9446</v>
      </c>
      <c r="D428" s="4" t="s">
        <v>9447</v>
      </c>
      <c r="E428" s="3" t="s">
        <v>9448</v>
      </c>
      <c r="F428" s="1103" t="s">
        <v>47</v>
      </c>
      <c r="G428" s="1103" t="s">
        <v>258</v>
      </c>
      <c r="H428" s="393" t="s">
        <v>1731</v>
      </c>
      <c r="I428" s="178" t="s">
        <v>258</v>
      </c>
      <c r="J428" s="4"/>
      <c r="K428" s="4" t="s">
        <v>167</v>
      </c>
      <c r="L428" s="953" t="s">
        <v>11</v>
      </c>
      <c r="M428" s="1104" t="s">
        <v>847</v>
      </c>
      <c r="N428" s="1105">
        <v>45316</v>
      </c>
      <c r="O428" s="4">
        <v>2023</v>
      </c>
      <c r="P428" s="4">
        <v>2026</v>
      </c>
      <c r="Q428" s="1107">
        <v>11081</v>
      </c>
      <c r="R428" s="953"/>
      <c r="S428" s="4" t="s">
        <v>9449</v>
      </c>
      <c r="T428" s="8" t="s">
        <v>12</v>
      </c>
      <c r="U428" s="8"/>
    </row>
    <row r="429" spans="1:21" s="9" customFormat="1" ht="125.5" customHeight="1" thickBot="1">
      <c r="A429" s="1" t="s">
        <v>1735</v>
      </c>
      <c r="B429" s="1110" t="s">
        <v>1762</v>
      </c>
      <c r="C429" s="4" t="s">
        <v>9450</v>
      </c>
      <c r="D429" s="4" t="s">
        <v>1787</v>
      </c>
      <c r="E429" s="3" t="s">
        <v>9451</v>
      </c>
      <c r="F429" s="1103" t="s">
        <v>47</v>
      </c>
      <c r="G429" s="1103" t="s">
        <v>258</v>
      </c>
      <c r="H429" s="393" t="s">
        <v>1731</v>
      </c>
      <c r="I429" s="178" t="s">
        <v>258</v>
      </c>
      <c r="J429" s="413"/>
      <c r="K429" s="4" t="s">
        <v>167</v>
      </c>
      <c r="L429" s="4" t="s">
        <v>11</v>
      </c>
      <c r="M429" s="1104" t="s">
        <v>847</v>
      </c>
      <c r="N429" s="1105">
        <v>45315</v>
      </c>
      <c r="O429" s="4">
        <v>2023</v>
      </c>
      <c r="P429" s="4">
        <v>2026</v>
      </c>
      <c r="Q429" s="1107">
        <v>6236</v>
      </c>
      <c r="R429" s="953"/>
      <c r="S429" s="4" t="s">
        <v>9452</v>
      </c>
      <c r="T429" s="8" t="s">
        <v>12</v>
      </c>
      <c r="U429" s="8"/>
    </row>
    <row r="430" spans="1:21" s="9" customFormat="1" ht="155.5" customHeight="1" thickBot="1">
      <c r="A430" s="1" t="s">
        <v>1735</v>
      </c>
      <c r="B430" s="1110" t="s">
        <v>1762</v>
      </c>
      <c r="C430" s="953" t="s">
        <v>9453</v>
      </c>
      <c r="D430" s="4" t="s">
        <v>1787</v>
      </c>
      <c r="E430" s="1104" t="s">
        <v>9454</v>
      </c>
      <c r="F430" s="1103" t="s">
        <v>47</v>
      </c>
      <c r="G430" s="1103" t="s">
        <v>258</v>
      </c>
      <c r="H430" s="393" t="s">
        <v>1731</v>
      </c>
      <c r="I430" s="178" t="s">
        <v>258</v>
      </c>
      <c r="J430" s="413" t="s">
        <v>9455</v>
      </c>
      <c r="K430" s="4" t="s">
        <v>167</v>
      </c>
      <c r="L430" s="4" t="s">
        <v>11</v>
      </c>
      <c r="M430" s="1104" t="s">
        <v>847</v>
      </c>
      <c r="N430" s="1105">
        <v>44813</v>
      </c>
      <c r="O430" s="4">
        <v>2022</v>
      </c>
      <c r="P430" s="4">
        <v>2025</v>
      </c>
      <c r="Q430" s="1107">
        <v>16360</v>
      </c>
      <c r="R430" s="1111" t="s">
        <v>9456</v>
      </c>
      <c r="S430" s="4" t="s">
        <v>9457</v>
      </c>
      <c r="T430" s="8" t="s">
        <v>12</v>
      </c>
      <c r="U430" s="8"/>
    </row>
    <row r="431" spans="1:21" s="9" customFormat="1" ht="191.5" customHeight="1" thickBot="1">
      <c r="A431" s="1" t="s">
        <v>1735</v>
      </c>
      <c r="B431" s="227" t="s">
        <v>1795</v>
      </c>
      <c r="C431" s="953" t="s">
        <v>9458</v>
      </c>
      <c r="D431" s="4" t="s">
        <v>9459</v>
      </c>
      <c r="E431" s="1104" t="s">
        <v>9460</v>
      </c>
      <c r="F431" s="393" t="s">
        <v>246</v>
      </c>
      <c r="G431" s="393" t="s">
        <v>1443</v>
      </c>
      <c r="H431" s="393" t="s">
        <v>9461</v>
      </c>
      <c r="I431" s="178" t="s">
        <v>430</v>
      </c>
      <c r="J431" s="413"/>
      <c r="K431" s="953" t="s">
        <v>5104</v>
      </c>
      <c r="L431" s="4" t="s">
        <v>2439</v>
      </c>
      <c r="M431" s="1104">
        <v>3182596</v>
      </c>
      <c r="N431" s="1105"/>
      <c r="O431" s="953">
        <v>2024</v>
      </c>
      <c r="P431" s="953">
        <v>2025</v>
      </c>
      <c r="Q431" s="1107">
        <v>0</v>
      </c>
      <c r="R431" s="953" t="s">
        <v>9462</v>
      </c>
      <c r="S431" s="4" t="s">
        <v>9463</v>
      </c>
      <c r="T431" s="8" t="s">
        <v>2198</v>
      </c>
      <c r="U431" s="8" t="s">
        <v>9442</v>
      </c>
    </row>
    <row r="432" spans="1:21" s="9" customFormat="1" ht="243.65" customHeight="1" thickBot="1">
      <c r="A432" s="1" t="s">
        <v>1735</v>
      </c>
      <c r="B432" s="227" t="s">
        <v>1795</v>
      </c>
      <c r="C432" s="953" t="s">
        <v>9464</v>
      </c>
      <c r="D432" s="4" t="s">
        <v>9465</v>
      </c>
      <c r="E432" s="1104" t="s">
        <v>9466</v>
      </c>
      <c r="F432" s="393" t="s">
        <v>246</v>
      </c>
      <c r="G432" s="393" t="s">
        <v>879</v>
      </c>
      <c r="H432" s="393" t="s">
        <v>880</v>
      </c>
      <c r="I432" s="178" t="s">
        <v>124</v>
      </c>
      <c r="J432" s="413"/>
      <c r="K432" s="953" t="s">
        <v>5104</v>
      </c>
      <c r="L432" s="953" t="s">
        <v>2439</v>
      </c>
      <c r="M432" s="1104">
        <v>3182596</v>
      </c>
      <c r="N432" s="1105"/>
      <c r="O432" s="953">
        <v>2023</v>
      </c>
      <c r="P432" s="953">
        <v>2024</v>
      </c>
      <c r="Q432" s="1107">
        <v>0</v>
      </c>
      <c r="R432" s="953" t="s">
        <v>9467</v>
      </c>
      <c r="S432" s="4" t="s">
        <v>9468</v>
      </c>
      <c r="T432" s="8" t="s">
        <v>2198</v>
      </c>
      <c r="U432" s="8" t="s">
        <v>9442</v>
      </c>
    </row>
    <row r="433" spans="1:21" s="9" customFormat="1" ht="67.150000000000006" customHeight="1" thickBot="1">
      <c r="A433" s="1" t="s">
        <v>1735</v>
      </c>
      <c r="B433" s="392" t="s">
        <v>9469</v>
      </c>
      <c r="C433" s="4" t="s">
        <v>9470</v>
      </c>
      <c r="D433" s="4" t="s">
        <v>9471</v>
      </c>
      <c r="E433" s="1102">
        <v>61360003</v>
      </c>
      <c r="F433" s="1103" t="s">
        <v>47</v>
      </c>
      <c r="G433" s="1103" t="s">
        <v>1373</v>
      </c>
      <c r="H433" s="393" t="s">
        <v>1636</v>
      </c>
      <c r="I433" s="178" t="s">
        <v>1373</v>
      </c>
      <c r="J433" s="4" t="s">
        <v>1766</v>
      </c>
      <c r="K433" s="59" t="s">
        <v>9472</v>
      </c>
      <c r="L433" s="4" t="s">
        <v>100</v>
      </c>
      <c r="M433" s="3">
        <v>36060356</v>
      </c>
      <c r="N433" s="49"/>
      <c r="O433" s="400">
        <v>2012</v>
      </c>
      <c r="P433" s="400">
        <v>2024</v>
      </c>
      <c r="Q433" s="112">
        <v>13600</v>
      </c>
      <c r="R433" s="4" t="s">
        <v>9473</v>
      </c>
      <c r="S433" s="4" t="s">
        <v>9474</v>
      </c>
      <c r="T433" s="8" t="s">
        <v>12</v>
      </c>
      <c r="U433" s="8"/>
    </row>
    <row r="434" spans="1:21" s="9" customFormat="1" ht="190.15" customHeight="1" thickBot="1">
      <c r="A434" s="1" t="s">
        <v>1735</v>
      </c>
      <c r="B434" s="392" t="s">
        <v>9469</v>
      </c>
      <c r="C434" s="953" t="s">
        <v>9475</v>
      </c>
      <c r="D434" s="4" t="s">
        <v>9476</v>
      </c>
      <c r="E434" s="1104">
        <v>22320267</v>
      </c>
      <c r="F434" s="1103" t="s">
        <v>42</v>
      </c>
      <c r="G434" s="1103" t="s">
        <v>42</v>
      </c>
      <c r="H434" s="1103" t="s">
        <v>42</v>
      </c>
      <c r="I434" s="178" t="s">
        <v>42</v>
      </c>
      <c r="J434" s="4" t="s">
        <v>1766</v>
      </c>
      <c r="K434" s="59" t="s">
        <v>9472</v>
      </c>
      <c r="L434" s="4" t="s">
        <v>100</v>
      </c>
      <c r="M434" s="1104">
        <v>36060356</v>
      </c>
      <c r="N434" s="1105"/>
      <c r="O434" s="953">
        <v>2024</v>
      </c>
      <c r="P434" s="953">
        <v>2024</v>
      </c>
      <c r="Q434" s="1107">
        <v>1900</v>
      </c>
      <c r="R434" s="953"/>
      <c r="S434" s="4" t="s">
        <v>9477</v>
      </c>
      <c r="T434" s="8" t="s">
        <v>12</v>
      </c>
      <c r="U434" s="8"/>
    </row>
    <row r="435" spans="1:21" s="9" customFormat="1" ht="161.5" customHeight="1" thickBot="1">
      <c r="A435" s="1" t="s">
        <v>1735</v>
      </c>
      <c r="B435" s="392" t="s">
        <v>9469</v>
      </c>
      <c r="C435" s="953" t="s">
        <v>9478</v>
      </c>
      <c r="D435" s="4" t="s">
        <v>9479</v>
      </c>
      <c r="E435" s="1104" t="s">
        <v>9480</v>
      </c>
      <c r="F435" s="1103" t="s">
        <v>42</v>
      </c>
      <c r="G435" s="1103" t="s">
        <v>42</v>
      </c>
      <c r="H435" s="1103" t="s">
        <v>42</v>
      </c>
      <c r="I435" s="178" t="s">
        <v>42</v>
      </c>
      <c r="J435" s="413"/>
      <c r="K435" s="4" t="s">
        <v>9481</v>
      </c>
      <c r="L435" s="4" t="s">
        <v>9482</v>
      </c>
      <c r="M435" s="1104"/>
      <c r="N435" s="1105"/>
      <c r="O435" s="953">
        <v>2024</v>
      </c>
      <c r="P435" s="953">
        <v>2024</v>
      </c>
      <c r="Q435" s="1107">
        <v>6137.5</v>
      </c>
      <c r="R435" s="953"/>
      <c r="S435" s="173" t="s">
        <v>9483</v>
      </c>
      <c r="T435" s="8" t="s">
        <v>12</v>
      </c>
      <c r="U435" s="8"/>
    </row>
    <row r="436" spans="1:21" s="9" customFormat="1" ht="189.65" customHeight="1" thickBot="1">
      <c r="A436" s="1" t="s">
        <v>1735</v>
      </c>
      <c r="B436" s="392" t="s">
        <v>9469</v>
      </c>
      <c r="C436" s="953" t="s">
        <v>9484</v>
      </c>
      <c r="D436" s="4" t="s">
        <v>9485</v>
      </c>
      <c r="E436" s="1104">
        <v>41039</v>
      </c>
      <c r="F436" s="1103" t="s">
        <v>42</v>
      </c>
      <c r="G436" s="1103" t="s">
        <v>42</v>
      </c>
      <c r="H436" s="1103" t="s">
        <v>42</v>
      </c>
      <c r="I436" s="178" t="s">
        <v>42</v>
      </c>
      <c r="J436" s="413"/>
      <c r="K436" s="4" t="s">
        <v>9486</v>
      </c>
      <c r="L436" s="4" t="s">
        <v>9487</v>
      </c>
      <c r="M436" s="1104"/>
      <c r="N436" s="1105"/>
      <c r="O436" s="953">
        <v>2024</v>
      </c>
      <c r="P436" s="953">
        <v>2025</v>
      </c>
      <c r="Q436" s="1107">
        <v>15000</v>
      </c>
      <c r="R436" s="1111"/>
      <c r="S436" s="234" t="s">
        <v>9488</v>
      </c>
      <c r="T436" s="8" t="s">
        <v>12</v>
      </c>
      <c r="U436" s="8"/>
    </row>
    <row r="437" spans="1:21" s="9" customFormat="1" ht="147" customHeight="1" thickBot="1">
      <c r="A437" s="1" t="s">
        <v>1735</v>
      </c>
      <c r="B437" s="1106" t="s">
        <v>1817</v>
      </c>
      <c r="C437" s="4" t="s">
        <v>9489</v>
      </c>
      <c r="D437" s="47" t="s">
        <v>9490</v>
      </c>
      <c r="E437" s="181" t="s">
        <v>9491</v>
      </c>
      <c r="F437" s="1103" t="s">
        <v>47</v>
      </c>
      <c r="G437" s="1103" t="s">
        <v>1378</v>
      </c>
      <c r="H437" s="1103" t="s">
        <v>9492</v>
      </c>
      <c r="I437" s="178" t="s">
        <v>1380</v>
      </c>
      <c r="J437" s="413"/>
      <c r="K437" s="1112" t="s">
        <v>1821</v>
      </c>
      <c r="L437" s="4" t="s">
        <v>11</v>
      </c>
      <c r="M437" s="3" t="s">
        <v>847</v>
      </c>
      <c r="N437" s="1105">
        <v>44651</v>
      </c>
      <c r="O437" s="47">
        <v>2021</v>
      </c>
      <c r="P437" s="953">
        <v>2023</v>
      </c>
      <c r="Q437" s="1107">
        <v>8622</v>
      </c>
      <c r="R437" s="953" t="s">
        <v>9493</v>
      </c>
      <c r="S437" s="4" t="s">
        <v>9494</v>
      </c>
      <c r="T437" s="8" t="s">
        <v>12</v>
      </c>
      <c r="U437" s="8"/>
    </row>
    <row r="438" spans="1:21" s="9" customFormat="1" ht="58.15" customHeight="1" thickBot="1">
      <c r="A438" s="1" t="s">
        <v>1735</v>
      </c>
      <c r="B438" s="1106" t="s">
        <v>1817</v>
      </c>
      <c r="C438" s="953" t="s">
        <v>9495</v>
      </c>
      <c r="D438" s="14" t="s">
        <v>1819</v>
      </c>
      <c r="E438" s="1104" t="s">
        <v>9496</v>
      </c>
      <c r="F438" s="1103" t="s">
        <v>47</v>
      </c>
      <c r="G438" s="1103" t="s">
        <v>177</v>
      </c>
      <c r="H438" s="1103" t="s">
        <v>178</v>
      </c>
      <c r="I438" s="178" t="s">
        <v>178</v>
      </c>
      <c r="J438" s="1113"/>
      <c r="K438" s="1112" t="s">
        <v>1821</v>
      </c>
      <c r="L438" s="953" t="s">
        <v>168</v>
      </c>
      <c r="M438" s="1104">
        <v>30778867</v>
      </c>
      <c r="N438" s="1105">
        <v>45565</v>
      </c>
      <c r="O438" s="953">
        <v>2024</v>
      </c>
      <c r="P438" s="953">
        <v>2027</v>
      </c>
      <c r="Q438" s="1107">
        <v>160000</v>
      </c>
      <c r="R438" s="953"/>
      <c r="S438" s="4" t="s">
        <v>9497</v>
      </c>
      <c r="T438" s="8" t="s">
        <v>12</v>
      </c>
      <c r="U438" s="8"/>
    </row>
    <row r="439" spans="1:21" s="9" customFormat="1" ht="145.9" customHeight="1" thickBot="1">
      <c r="A439" s="1" t="s">
        <v>1735</v>
      </c>
      <c r="B439" s="1106" t="s">
        <v>1817</v>
      </c>
      <c r="C439" s="4" t="s">
        <v>9498</v>
      </c>
      <c r="D439" s="14" t="s">
        <v>1819</v>
      </c>
      <c r="E439" s="3">
        <v>101179287</v>
      </c>
      <c r="F439" s="1103" t="s">
        <v>47</v>
      </c>
      <c r="G439" s="1103" t="s">
        <v>177</v>
      </c>
      <c r="H439" s="1103" t="s">
        <v>178</v>
      </c>
      <c r="I439" s="178" t="s">
        <v>178</v>
      </c>
      <c r="J439" s="413"/>
      <c r="K439" s="4" t="s">
        <v>9499</v>
      </c>
      <c r="L439" s="4"/>
      <c r="M439" s="1104"/>
      <c r="N439" s="1105">
        <v>45636</v>
      </c>
      <c r="O439" s="4">
        <v>2024</v>
      </c>
      <c r="P439" s="4">
        <v>2026</v>
      </c>
      <c r="Q439" s="1107">
        <v>28484</v>
      </c>
      <c r="R439" s="415" t="s">
        <v>9500</v>
      </c>
      <c r="S439" s="4" t="s">
        <v>9501</v>
      </c>
      <c r="T439" s="8" t="s">
        <v>12</v>
      </c>
      <c r="U439" s="8"/>
    </row>
    <row r="440" spans="1:21" s="9" customFormat="1" ht="176.5" customHeight="1" thickBot="1">
      <c r="A440" s="1" t="s">
        <v>1735</v>
      </c>
      <c r="B440" s="1110" t="s">
        <v>1817</v>
      </c>
      <c r="C440" s="953" t="s">
        <v>9502</v>
      </c>
      <c r="D440" s="14" t="s">
        <v>1819</v>
      </c>
      <c r="E440" s="1114" t="s">
        <v>9503</v>
      </c>
      <c r="F440" s="1103" t="s">
        <v>42</v>
      </c>
      <c r="G440" s="1103" t="s">
        <v>42</v>
      </c>
      <c r="H440" s="1103" t="s">
        <v>42</v>
      </c>
      <c r="I440" s="178" t="s">
        <v>42</v>
      </c>
      <c r="J440" s="413"/>
      <c r="K440" s="4"/>
      <c r="L440" s="4" t="s">
        <v>9504</v>
      </c>
      <c r="M440" s="1115">
        <v>824219551</v>
      </c>
      <c r="N440" s="49">
        <v>45468</v>
      </c>
      <c r="O440" s="4">
        <v>2024</v>
      </c>
      <c r="P440" s="53">
        <v>2024</v>
      </c>
      <c r="Q440" s="1107">
        <v>904.4</v>
      </c>
      <c r="R440" s="1111"/>
      <c r="S440" s="4" t="s">
        <v>9505</v>
      </c>
      <c r="T440" s="8" t="s">
        <v>12</v>
      </c>
      <c r="U440" s="8"/>
    </row>
    <row r="441" spans="1:21" s="9" customFormat="1" ht="38" thickBot="1">
      <c r="A441" s="1" t="s">
        <v>1735</v>
      </c>
      <c r="B441" s="392" t="s">
        <v>9506</v>
      </c>
      <c r="C441" s="4" t="s">
        <v>9507</v>
      </c>
      <c r="D441" s="4" t="s">
        <v>9508</v>
      </c>
      <c r="E441" s="1104" t="s">
        <v>9509</v>
      </c>
      <c r="F441" s="1103" t="s">
        <v>42</v>
      </c>
      <c r="G441" s="1103" t="s">
        <v>42</v>
      </c>
      <c r="H441" s="1103" t="s">
        <v>42</v>
      </c>
      <c r="I441" s="178" t="s">
        <v>42</v>
      </c>
      <c r="J441" s="413" t="s">
        <v>7965</v>
      </c>
      <c r="K441" s="4" t="s">
        <v>180</v>
      </c>
      <c r="L441" s="4" t="s">
        <v>9510</v>
      </c>
      <c r="M441" s="3">
        <v>30778867</v>
      </c>
      <c r="N441" s="49">
        <v>45468</v>
      </c>
      <c r="O441" s="953">
        <v>2024</v>
      </c>
      <c r="P441" s="4">
        <v>2026</v>
      </c>
      <c r="Q441" s="1107">
        <v>694981</v>
      </c>
      <c r="R441" s="953"/>
      <c r="S441" s="4" t="s">
        <v>9507</v>
      </c>
      <c r="T441" s="8" t="s">
        <v>8</v>
      </c>
      <c r="U441" s="8"/>
    </row>
    <row r="442" spans="1:21" s="9" customFormat="1" ht="38" thickBot="1">
      <c r="A442" s="1" t="s">
        <v>1735</v>
      </c>
      <c r="B442" s="392" t="s">
        <v>9506</v>
      </c>
      <c r="C442" s="953" t="s">
        <v>9507</v>
      </c>
      <c r="D442" s="4" t="s">
        <v>9508</v>
      </c>
      <c r="E442" s="1104" t="s">
        <v>9511</v>
      </c>
      <c r="F442" s="1103" t="s">
        <v>42</v>
      </c>
      <c r="G442" s="1103" t="s">
        <v>42</v>
      </c>
      <c r="H442" s="1103" t="s">
        <v>42</v>
      </c>
      <c r="I442" s="178" t="s">
        <v>42</v>
      </c>
      <c r="J442" s="1116" t="s">
        <v>3175</v>
      </c>
      <c r="K442" s="4" t="s">
        <v>180</v>
      </c>
      <c r="L442" s="953" t="s">
        <v>9510</v>
      </c>
      <c r="M442" s="1104">
        <v>30778867</v>
      </c>
      <c r="N442" s="1105">
        <v>45525</v>
      </c>
      <c r="O442" s="953">
        <v>2024</v>
      </c>
      <c r="P442" s="953">
        <v>2027</v>
      </c>
      <c r="Q442" s="1107">
        <v>75403</v>
      </c>
      <c r="R442" s="953"/>
      <c r="S442" s="4" t="s">
        <v>9507</v>
      </c>
      <c r="T442" s="8" t="s">
        <v>12</v>
      </c>
      <c r="U442" s="8"/>
    </row>
    <row r="443" spans="1:21" s="9" customFormat="1" ht="312" customHeight="1" thickBot="1">
      <c r="A443" s="1" t="s">
        <v>1735</v>
      </c>
      <c r="B443" s="392" t="s">
        <v>9506</v>
      </c>
      <c r="C443" s="953" t="s">
        <v>9512</v>
      </c>
      <c r="D443" s="4" t="s">
        <v>9513</v>
      </c>
      <c r="E443" s="1104" t="s">
        <v>9514</v>
      </c>
      <c r="F443" s="1103" t="s">
        <v>47</v>
      </c>
      <c r="G443" s="393" t="s">
        <v>1014</v>
      </c>
      <c r="H443" s="393" t="s">
        <v>1014</v>
      </c>
      <c r="I443" s="178" t="s">
        <v>1361</v>
      </c>
      <c r="J443" s="1117" t="s">
        <v>3183</v>
      </c>
      <c r="K443" s="953" t="s">
        <v>167</v>
      </c>
      <c r="L443" s="953" t="s">
        <v>168</v>
      </c>
      <c r="M443" s="1104">
        <v>30778867</v>
      </c>
      <c r="N443" s="1105">
        <v>44823</v>
      </c>
      <c r="O443" s="953">
        <v>2022</v>
      </c>
      <c r="P443" s="953">
        <v>2025</v>
      </c>
      <c r="Q443" s="1107">
        <v>160000</v>
      </c>
      <c r="R443" s="953"/>
      <c r="S443" s="4" t="s">
        <v>9515</v>
      </c>
      <c r="T443" s="8" t="s">
        <v>12</v>
      </c>
      <c r="U443" s="8"/>
    </row>
    <row r="444" spans="1:21" s="9" customFormat="1" ht="269.5" customHeight="1" thickBot="1">
      <c r="A444" s="1" t="s">
        <v>1735</v>
      </c>
      <c r="B444" s="392" t="s">
        <v>9506</v>
      </c>
      <c r="C444" s="953" t="s">
        <v>9516</v>
      </c>
      <c r="D444" s="4" t="s">
        <v>9513</v>
      </c>
      <c r="E444" s="1104" t="s">
        <v>9517</v>
      </c>
      <c r="F444" s="1103" t="s">
        <v>47</v>
      </c>
      <c r="G444" s="393" t="s">
        <v>1014</v>
      </c>
      <c r="H444" s="393" t="s">
        <v>1014</v>
      </c>
      <c r="I444" s="178" t="s">
        <v>1361</v>
      </c>
      <c r="J444" s="1117" t="s">
        <v>3183</v>
      </c>
      <c r="K444" s="953" t="s">
        <v>167</v>
      </c>
      <c r="L444" s="953" t="s">
        <v>168</v>
      </c>
      <c r="M444" s="1104">
        <v>30778867</v>
      </c>
      <c r="N444" s="1105">
        <v>44825</v>
      </c>
      <c r="O444" s="953">
        <v>2022</v>
      </c>
      <c r="P444" s="953">
        <v>2025</v>
      </c>
      <c r="Q444" s="1107">
        <v>48000</v>
      </c>
      <c r="R444" s="953"/>
      <c r="S444" s="4" t="s">
        <v>9518</v>
      </c>
      <c r="T444" s="8" t="s">
        <v>12</v>
      </c>
      <c r="U444" s="8"/>
    </row>
    <row r="445" spans="1:21" s="9" customFormat="1" ht="175.5" thickBot="1">
      <c r="A445" s="497" t="s">
        <v>1735</v>
      </c>
      <c r="B445" s="262" t="s">
        <v>1762</v>
      </c>
      <c r="C445" s="3" t="s">
        <v>9519</v>
      </c>
      <c r="D445" s="3" t="s">
        <v>9520</v>
      </c>
      <c r="E445" s="3"/>
      <c r="F445" s="1118" t="s">
        <v>42</v>
      </c>
      <c r="G445" s="1118" t="s">
        <v>42</v>
      </c>
      <c r="H445" s="1118" t="s">
        <v>42</v>
      </c>
      <c r="I445" s="178" t="s">
        <v>42</v>
      </c>
      <c r="J445" s="4"/>
      <c r="K445" s="3" t="s">
        <v>9521</v>
      </c>
      <c r="L445" s="3" t="s">
        <v>9522</v>
      </c>
      <c r="M445" s="3"/>
      <c r="N445" s="10">
        <v>42572</v>
      </c>
      <c r="O445" s="5">
        <v>2016</v>
      </c>
      <c r="P445" s="5">
        <v>2025</v>
      </c>
      <c r="Q445" s="1097">
        <v>20265.88</v>
      </c>
      <c r="R445" s="1119" t="s">
        <v>9523</v>
      </c>
      <c r="S445" s="3" t="s">
        <v>9524</v>
      </c>
      <c r="T445" s="8" t="s">
        <v>12</v>
      </c>
      <c r="U445" s="8"/>
    </row>
    <row r="446" spans="1:21" s="9" customFormat="1" ht="38" thickBot="1">
      <c r="A446" s="497" t="s">
        <v>1735</v>
      </c>
      <c r="B446" s="392" t="s">
        <v>9506</v>
      </c>
      <c r="C446" s="3" t="s">
        <v>9507</v>
      </c>
      <c r="D446" s="3" t="s">
        <v>9525</v>
      </c>
      <c r="E446" s="1104" t="s">
        <v>9526</v>
      </c>
      <c r="F446" s="1118" t="s">
        <v>42</v>
      </c>
      <c r="G446" s="1118" t="s">
        <v>42</v>
      </c>
      <c r="H446" s="1118" t="s">
        <v>42</v>
      </c>
      <c r="I446" s="178" t="s">
        <v>42</v>
      </c>
      <c r="J446" s="4"/>
      <c r="K446" s="3" t="s">
        <v>180</v>
      </c>
      <c r="L446" s="3" t="s">
        <v>168</v>
      </c>
      <c r="M446" s="3">
        <v>30778867</v>
      </c>
      <c r="N446" s="10">
        <v>45125</v>
      </c>
      <c r="O446" s="1120">
        <v>2023</v>
      </c>
      <c r="P446" s="5">
        <v>2025</v>
      </c>
      <c r="Q446" s="1121">
        <v>109694</v>
      </c>
      <c r="R446" s="52"/>
      <c r="S446" s="3" t="s">
        <v>9507</v>
      </c>
      <c r="T446" s="8" t="s">
        <v>12</v>
      </c>
      <c r="U446" s="8"/>
    </row>
    <row r="447" spans="1:21" s="9" customFormat="1" ht="275.5" customHeight="1" thickBot="1">
      <c r="A447" s="497" t="s">
        <v>1735</v>
      </c>
      <c r="B447" s="392" t="s">
        <v>9506</v>
      </c>
      <c r="C447" s="301" t="s">
        <v>9527</v>
      </c>
      <c r="D447" s="3" t="s">
        <v>9479</v>
      </c>
      <c r="E447" s="3" t="s">
        <v>9528</v>
      </c>
      <c r="F447" s="1118" t="s">
        <v>42</v>
      </c>
      <c r="G447" s="1118" t="s">
        <v>42</v>
      </c>
      <c r="H447" s="1118" t="s">
        <v>42</v>
      </c>
      <c r="I447" s="178" t="s">
        <v>42</v>
      </c>
      <c r="J447" s="3" t="s">
        <v>9529</v>
      </c>
      <c r="K447" s="3" t="s">
        <v>9530</v>
      </c>
      <c r="L447" s="52" t="s">
        <v>9531</v>
      </c>
      <c r="M447" s="3">
        <v>31794335</v>
      </c>
      <c r="N447" s="10">
        <v>44607</v>
      </c>
      <c r="O447" s="10">
        <v>44317</v>
      </c>
      <c r="P447" s="10">
        <v>46022</v>
      </c>
      <c r="Q447" s="1095">
        <v>30400</v>
      </c>
      <c r="R447" s="610"/>
      <c r="S447" s="3" t="s">
        <v>9532</v>
      </c>
      <c r="T447" s="8" t="s">
        <v>12</v>
      </c>
      <c r="U447" s="8"/>
    </row>
    <row r="448" spans="1:21" s="9" customFormat="1" ht="75.5" thickBot="1">
      <c r="A448" s="261" t="s">
        <v>1823</v>
      </c>
      <c r="B448" s="2" t="s">
        <v>1824</v>
      </c>
      <c r="C448" s="4" t="s">
        <v>10551</v>
      </c>
      <c r="D448" s="4" t="s">
        <v>10552</v>
      </c>
      <c r="E448" s="4" t="s">
        <v>10553</v>
      </c>
      <c r="F448" s="422" t="s">
        <v>47</v>
      </c>
      <c r="G448" s="422" t="s">
        <v>1014</v>
      </c>
      <c r="H448" s="422" t="s">
        <v>1014</v>
      </c>
      <c r="I448" s="12" t="s">
        <v>50</v>
      </c>
      <c r="J448" s="4"/>
      <c r="K448" s="4" t="s">
        <v>10554</v>
      </c>
      <c r="L448" s="4" t="s">
        <v>10555</v>
      </c>
      <c r="M448" s="4" t="s">
        <v>10556</v>
      </c>
      <c r="N448" s="49">
        <v>44916</v>
      </c>
      <c r="O448" s="4">
        <v>2022</v>
      </c>
      <c r="P448" s="4">
        <v>2025</v>
      </c>
      <c r="Q448" s="442">
        <v>19800</v>
      </c>
      <c r="R448" s="4"/>
      <c r="S448" s="4" t="s">
        <v>10557</v>
      </c>
      <c r="T448" s="8" t="s">
        <v>8</v>
      </c>
      <c r="U448" s="8"/>
    </row>
    <row r="449" spans="1:21" s="9" customFormat="1" ht="63" thickBot="1">
      <c r="A449" s="261" t="s">
        <v>1823</v>
      </c>
      <c r="B449" s="2" t="s">
        <v>1824</v>
      </c>
      <c r="C449" s="4" t="s">
        <v>10558</v>
      </c>
      <c r="D449" s="4" t="s">
        <v>10559</v>
      </c>
      <c r="E449" s="4" t="s">
        <v>10560</v>
      </c>
      <c r="F449" s="422" t="s">
        <v>47</v>
      </c>
      <c r="G449" s="422" t="s">
        <v>1014</v>
      </c>
      <c r="H449" s="422" t="s">
        <v>1014</v>
      </c>
      <c r="I449" s="12" t="s">
        <v>50</v>
      </c>
      <c r="J449" s="4"/>
      <c r="K449" s="4" t="s">
        <v>10554</v>
      </c>
      <c r="L449" s="4" t="s">
        <v>10561</v>
      </c>
      <c r="M449" s="4">
        <v>48161179</v>
      </c>
      <c r="N449" s="49">
        <v>45279</v>
      </c>
      <c r="O449" s="4">
        <v>2023</v>
      </c>
      <c r="P449" s="4">
        <v>2026</v>
      </c>
      <c r="Q449" s="442">
        <v>27148</v>
      </c>
      <c r="R449" s="4"/>
      <c r="S449" s="4" t="s">
        <v>10562</v>
      </c>
      <c r="T449" s="8" t="s">
        <v>12</v>
      </c>
      <c r="U449" s="8"/>
    </row>
    <row r="450" spans="1:21" s="9" customFormat="1" ht="58.5" thickBot="1">
      <c r="A450" s="261" t="s">
        <v>1823</v>
      </c>
      <c r="B450" s="2" t="s">
        <v>1839</v>
      </c>
      <c r="C450" s="4" t="s">
        <v>10563</v>
      </c>
      <c r="D450" s="4" t="s">
        <v>10564</v>
      </c>
      <c r="E450" s="4" t="s">
        <v>10565</v>
      </c>
      <c r="F450" s="422" t="s">
        <v>446</v>
      </c>
      <c r="G450" s="422" t="s">
        <v>536</v>
      </c>
      <c r="H450" s="422" t="s">
        <v>6819</v>
      </c>
      <c r="I450" s="12" t="s">
        <v>695</v>
      </c>
      <c r="J450" s="358" t="s">
        <v>10566</v>
      </c>
      <c r="K450" s="4" t="s">
        <v>10567</v>
      </c>
      <c r="L450" s="4" t="s">
        <v>99</v>
      </c>
      <c r="M450" s="4"/>
      <c r="N450" s="49">
        <v>45065</v>
      </c>
      <c r="O450" s="4">
        <v>2023</v>
      </c>
      <c r="P450" s="4">
        <v>2025</v>
      </c>
      <c r="Q450" s="442">
        <v>11864</v>
      </c>
      <c r="R450" s="4"/>
      <c r="S450" s="4" t="s">
        <v>10568</v>
      </c>
      <c r="T450" s="8" t="s">
        <v>12</v>
      </c>
      <c r="U450" s="8"/>
    </row>
    <row r="451" spans="1:21" s="9" customFormat="1" ht="58.5" thickBot="1">
      <c r="A451" s="261" t="s">
        <v>1823</v>
      </c>
      <c r="B451" s="2" t="s">
        <v>1839</v>
      </c>
      <c r="C451" s="4" t="s">
        <v>6038</v>
      </c>
      <c r="D451" s="4" t="s">
        <v>10569</v>
      </c>
      <c r="E451" s="4" t="s">
        <v>10570</v>
      </c>
      <c r="F451" s="422" t="s">
        <v>446</v>
      </c>
      <c r="G451" s="422" t="s">
        <v>536</v>
      </c>
      <c r="H451" s="422" t="s">
        <v>6809</v>
      </c>
      <c r="I451" s="12" t="s">
        <v>695</v>
      </c>
      <c r="J451" s="4" t="s">
        <v>2327</v>
      </c>
      <c r="K451" s="4"/>
      <c r="L451" s="4" t="s">
        <v>10571</v>
      </c>
      <c r="M451" s="4"/>
      <c r="N451" s="4"/>
      <c r="O451" s="4">
        <v>2023</v>
      </c>
      <c r="P451" s="4">
        <v>2024</v>
      </c>
      <c r="Q451" s="442">
        <v>4100</v>
      </c>
      <c r="R451" s="4"/>
      <c r="S451" s="4" t="s">
        <v>10572</v>
      </c>
      <c r="T451" s="8" t="s">
        <v>12</v>
      </c>
      <c r="U451" s="8"/>
    </row>
    <row r="452" spans="1:21" s="9" customFormat="1" ht="175.5" thickBot="1">
      <c r="A452" s="261" t="s">
        <v>1823</v>
      </c>
      <c r="B452" s="2" t="s">
        <v>1846</v>
      </c>
      <c r="C452" s="4" t="s">
        <v>10573</v>
      </c>
      <c r="D452" s="4" t="s">
        <v>10574</v>
      </c>
      <c r="E452" s="4" t="s">
        <v>10575</v>
      </c>
      <c r="F452" s="422" t="s">
        <v>446</v>
      </c>
      <c r="G452" s="422" t="s">
        <v>457</v>
      </c>
      <c r="H452" s="422" t="s">
        <v>10576</v>
      </c>
      <c r="I452" s="12" t="s">
        <v>459</v>
      </c>
      <c r="J452" s="59"/>
      <c r="K452" s="59" t="s">
        <v>99</v>
      </c>
      <c r="L452" s="59" t="s">
        <v>1950</v>
      </c>
      <c r="M452" s="59"/>
      <c r="N452" s="58">
        <v>45061</v>
      </c>
      <c r="O452" s="59">
        <v>2023</v>
      </c>
      <c r="P452" s="59">
        <v>2024</v>
      </c>
      <c r="Q452" s="1184">
        <v>1980</v>
      </c>
      <c r="R452" s="1185"/>
      <c r="S452" s="59" t="s">
        <v>10577</v>
      </c>
      <c r="T452" s="8" t="s">
        <v>12</v>
      </c>
      <c r="U452" s="8"/>
    </row>
    <row r="453" spans="1:21" s="490" customFormat="1" ht="62.5" thickBot="1">
      <c r="A453" s="1186" t="s">
        <v>1823</v>
      </c>
      <c r="B453" s="1130" t="s">
        <v>1846</v>
      </c>
      <c r="C453" s="57" t="s">
        <v>10578</v>
      </c>
      <c r="D453" s="57" t="s">
        <v>10574</v>
      </c>
      <c r="E453" s="57" t="s">
        <v>10579</v>
      </c>
      <c r="F453" s="75" t="s">
        <v>47</v>
      </c>
      <c r="G453" s="75" t="s">
        <v>177</v>
      </c>
      <c r="H453" s="75" t="s">
        <v>377</v>
      </c>
      <c r="I453" s="1089" t="s">
        <v>50</v>
      </c>
      <c r="J453" s="1187"/>
      <c r="K453" s="1187" t="s">
        <v>3154</v>
      </c>
      <c r="L453" s="1187" t="s">
        <v>1076</v>
      </c>
      <c r="M453" s="1187"/>
      <c r="N453" s="1188">
        <v>44077</v>
      </c>
      <c r="O453" s="1187">
        <v>2020</v>
      </c>
      <c r="P453" s="1187">
        <v>2023</v>
      </c>
      <c r="Q453" s="1184">
        <v>24232</v>
      </c>
      <c r="R453" s="432" t="s">
        <v>1856</v>
      </c>
      <c r="S453" s="1187" t="s">
        <v>10580</v>
      </c>
      <c r="T453" s="8" t="s">
        <v>12</v>
      </c>
      <c r="U453" s="8"/>
    </row>
    <row r="454" spans="1:21" s="9" customFormat="1" ht="175.5" thickBot="1">
      <c r="A454" s="261" t="s">
        <v>1823</v>
      </c>
      <c r="B454" s="2" t="s">
        <v>1846</v>
      </c>
      <c r="C454" s="4" t="s">
        <v>10581</v>
      </c>
      <c r="D454" s="4" t="s">
        <v>10582</v>
      </c>
      <c r="E454" s="4" t="s">
        <v>10583</v>
      </c>
      <c r="F454" s="422" t="s">
        <v>47</v>
      </c>
      <c r="G454" s="422" t="s">
        <v>1014</v>
      </c>
      <c r="H454" s="422" t="s">
        <v>1014</v>
      </c>
      <c r="I454" s="12" t="s">
        <v>50</v>
      </c>
      <c r="J454" s="4"/>
      <c r="K454" s="4" t="s">
        <v>180</v>
      </c>
      <c r="L454" s="4" t="s">
        <v>10584</v>
      </c>
      <c r="M454" s="4"/>
      <c r="N454" s="4">
        <v>2022</v>
      </c>
      <c r="O454" s="4">
        <v>2022</v>
      </c>
      <c r="P454" s="4">
        <v>2024</v>
      </c>
      <c r="Q454" s="1184">
        <v>4881</v>
      </c>
      <c r="R454" s="513"/>
      <c r="S454" s="4" t="s">
        <v>10577</v>
      </c>
      <c r="T454" s="8" t="s">
        <v>12</v>
      </c>
      <c r="U454" s="8"/>
    </row>
    <row r="455" spans="1:21" s="490" customFormat="1" ht="62.5" thickBot="1">
      <c r="A455" s="1186" t="s">
        <v>1823</v>
      </c>
      <c r="B455" s="1130" t="s">
        <v>1846</v>
      </c>
      <c r="C455" s="57" t="s">
        <v>10585</v>
      </c>
      <c r="D455" s="57" t="s">
        <v>10586</v>
      </c>
      <c r="E455" s="57" t="s">
        <v>10587</v>
      </c>
      <c r="F455" s="75" t="s">
        <v>446</v>
      </c>
      <c r="G455" s="75" t="s">
        <v>1014</v>
      </c>
      <c r="H455" s="75" t="s">
        <v>1014</v>
      </c>
      <c r="I455" s="1089" t="s">
        <v>50</v>
      </c>
      <c r="J455" s="57"/>
      <c r="K455" s="57" t="s">
        <v>180</v>
      </c>
      <c r="L455" s="57" t="s">
        <v>10584</v>
      </c>
      <c r="M455" s="57"/>
      <c r="N455" s="844">
        <v>44501</v>
      </c>
      <c r="O455" s="57">
        <v>2021</v>
      </c>
      <c r="P455" s="1187">
        <v>2023</v>
      </c>
      <c r="Q455" s="1184">
        <v>7252</v>
      </c>
      <c r="R455" s="432" t="s">
        <v>1856</v>
      </c>
      <c r="S455" s="57" t="s">
        <v>10588</v>
      </c>
      <c r="T455" s="8" t="s">
        <v>12</v>
      </c>
      <c r="U455" s="8"/>
    </row>
    <row r="456" spans="1:21" s="9" customFormat="1" ht="63" thickBot="1">
      <c r="A456" s="261" t="s">
        <v>1823</v>
      </c>
      <c r="B456" s="2" t="s">
        <v>1846</v>
      </c>
      <c r="C456" s="4" t="s">
        <v>10589</v>
      </c>
      <c r="D456" s="4" t="s">
        <v>10582</v>
      </c>
      <c r="E456" s="4" t="s">
        <v>10590</v>
      </c>
      <c r="F456" s="422" t="s">
        <v>47</v>
      </c>
      <c r="G456" s="422" t="s">
        <v>1014</v>
      </c>
      <c r="H456" s="422" t="s">
        <v>1014</v>
      </c>
      <c r="I456" s="12" t="s">
        <v>50</v>
      </c>
      <c r="J456" s="4"/>
      <c r="K456" s="4" t="s">
        <v>180</v>
      </c>
      <c r="L456" s="4" t="s">
        <v>10584</v>
      </c>
      <c r="M456" s="4"/>
      <c r="N456" s="4">
        <v>2024</v>
      </c>
      <c r="O456" s="4">
        <v>2024</v>
      </c>
      <c r="P456" s="4">
        <v>2027</v>
      </c>
      <c r="Q456" s="1184">
        <v>17240</v>
      </c>
      <c r="R456" s="4"/>
      <c r="S456" s="4" t="s">
        <v>10591</v>
      </c>
      <c r="T456" s="8" t="s">
        <v>12</v>
      </c>
      <c r="U456" s="8"/>
    </row>
    <row r="457" spans="1:21" s="9" customFormat="1" ht="200.5" thickBot="1">
      <c r="A457" s="261" t="s">
        <v>1823</v>
      </c>
      <c r="B457" s="2" t="s">
        <v>1846</v>
      </c>
      <c r="C457" s="4" t="s">
        <v>10592</v>
      </c>
      <c r="D457" s="4" t="s">
        <v>10593</v>
      </c>
      <c r="E457" s="4" t="s">
        <v>10594</v>
      </c>
      <c r="F457" s="422" t="s">
        <v>446</v>
      </c>
      <c r="G457" s="422" t="s">
        <v>457</v>
      </c>
      <c r="H457" s="422" t="s">
        <v>1879</v>
      </c>
      <c r="I457" s="12" t="s">
        <v>10595</v>
      </c>
      <c r="J457" s="1189"/>
      <c r="K457" s="1189" t="s">
        <v>180</v>
      </c>
      <c r="L457" s="1189" t="s">
        <v>10596</v>
      </c>
      <c r="M457" s="1189" t="s">
        <v>10597</v>
      </c>
      <c r="N457" s="1190">
        <v>44287</v>
      </c>
      <c r="O457" s="1189">
        <v>2021</v>
      </c>
      <c r="P457" s="1189">
        <v>2025</v>
      </c>
      <c r="Q457" s="1191">
        <v>7252</v>
      </c>
      <c r="R457" s="297"/>
      <c r="S457" s="1189" t="s">
        <v>10580</v>
      </c>
      <c r="T457" s="8" t="s">
        <v>12</v>
      </c>
      <c r="U457" s="8"/>
    </row>
    <row r="458" spans="1:21" s="9" customFormat="1" ht="100.5" thickBot="1">
      <c r="A458" s="261" t="s">
        <v>1823</v>
      </c>
      <c r="B458" s="2" t="s">
        <v>1870</v>
      </c>
      <c r="C458" s="4" t="s">
        <v>10598</v>
      </c>
      <c r="D458" s="4" t="s">
        <v>10599</v>
      </c>
      <c r="E458" s="4" t="s">
        <v>10600</v>
      </c>
      <c r="F458" s="422" t="s">
        <v>47</v>
      </c>
      <c r="G458" s="422" t="s">
        <v>48</v>
      </c>
      <c r="H458" s="422" t="s">
        <v>70</v>
      </c>
      <c r="I458" s="12" t="s">
        <v>50</v>
      </c>
      <c r="J458" s="358" t="s">
        <v>10601</v>
      </c>
      <c r="K458" s="4" t="s">
        <v>3216</v>
      </c>
      <c r="L458" s="4" t="s">
        <v>10602</v>
      </c>
      <c r="M458" s="4">
        <v>25385906011</v>
      </c>
      <c r="N458" s="49">
        <v>45551</v>
      </c>
      <c r="O458" s="4">
        <v>2024</v>
      </c>
      <c r="P458" s="4">
        <v>2027</v>
      </c>
      <c r="Q458" s="442">
        <v>24800</v>
      </c>
      <c r="R458" s="4" t="s">
        <v>10603</v>
      </c>
      <c r="S458" s="4" t="s">
        <v>10604</v>
      </c>
      <c r="T458" s="8" t="s">
        <v>12</v>
      </c>
      <c r="U458" s="8"/>
    </row>
    <row r="459" spans="1:21" s="9" customFormat="1" ht="63" thickBot="1">
      <c r="A459" s="261" t="s">
        <v>1823</v>
      </c>
      <c r="B459" s="2" t="s">
        <v>1870</v>
      </c>
      <c r="C459" s="4" t="s">
        <v>10605</v>
      </c>
      <c r="D459" s="4" t="s">
        <v>10606</v>
      </c>
      <c r="E459" s="4" t="s">
        <v>10607</v>
      </c>
      <c r="F459" s="422" t="s">
        <v>446</v>
      </c>
      <c r="G459" s="422" t="s">
        <v>536</v>
      </c>
      <c r="H459" s="422" t="s">
        <v>537</v>
      </c>
      <c r="I459" s="12" t="s">
        <v>124</v>
      </c>
      <c r="J459" s="358" t="s">
        <v>10608</v>
      </c>
      <c r="K459" s="4" t="s">
        <v>3216</v>
      </c>
      <c r="L459" s="4" t="s">
        <v>10609</v>
      </c>
      <c r="M459" s="4">
        <v>33171629</v>
      </c>
      <c r="N459" s="49">
        <v>44558</v>
      </c>
      <c r="O459" s="4">
        <v>2021</v>
      </c>
      <c r="P459" s="4">
        <v>2024</v>
      </c>
      <c r="Q459" s="442">
        <v>23439</v>
      </c>
      <c r="R459" s="4"/>
      <c r="S459" s="4" t="s">
        <v>10610</v>
      </c>
      <c r="T459" s="8" t="s">
        <v>12</v>
      </c>
      <c r="U459" s="8"/>
    </row>
    <row r="460" spans="1:21" s="9" customFormat="1" ht="113" thickBot="1">
      <c r="A460" s="261" t="s">
        <v>1823</v>
      </c>
      <c r="B460" s="2" t="s">
        <v>1870</v>
      </c>
      <c r="C460" s="4" t="s">
        <v>10611</v>
      </c>
      <c r="D460" s="4" t="s">
        <v>10612</v>
      </c>
      <c r="E460" s="4" t="s">
        <v>10613</v>
      </c>
      <c r="F460" s="422" t="s">
        <v>47</v>
      </c>
      <c r="G460" s="422" t="s">
        <v>48</v>
      </c>
      <c r="H460" s="422" t="s">
        <v>2399</v>
      </c>
      <c r="I460" s="12" t="s">
        <v>50</v>
      </c>
      <c r="J460" s="358" t="s">
        <v>10614</v>
      </c>
      <c r="K460" s="4" t="s">
        <v>10554</v>
      </c>
      <c r="L460" s="4" t="s">
        <v>5026</v>
      </c>
      <c r="M460" s="4">
        <v>30778867</v>
      </c>
      <c r="N460" s="49">
        <v>44825</v>
      </c>
      <c r="O460" s="4">
        <v>2022</v>
      </c>
      <c r="P460" s="4">
        <v>2025</v>
      </c>
      <c r="Q460" s="442">
        <v>100000</v>
      </c>
      <c r="R460" s="4"/>
      <c r="S460" s="4" t="s">
        <v>10615</v>
      </c>
      <c r="T460" s="8" t="s">
        <v>12</v>
      </c>
      <c r="U460" s="8"/>
    </row>
    <row r="461" spans="1:21" s="9" customFormat="1" ht="58.5" thickBot="1">
      <c r="A461" s="261" t="s">
        <v>1823</v>
      </c>
      <c r="B461" s="2" t="s">
        <v>1870</v>
      </c>
      <c r="C461" s="4" t="s">
        <v>10616</v>
      </c>
      <c r="D461" s="4" t="s">
        <v>10617</v>
      </c>
      <c r="E461" s="4" t="s">
        <v>10618</v>
      </c>
      <c r="F461" s="422" t="s">
        <v>446</v>
      </c>
      <c r="G461" s="422" t="s">
        <v>536</v>
      </c>
      <c r="H461" s="422" t="s">
        <v>537</v>
      </c>
      <c r="I461" s="12" t="s">
        <v>124</v>
      </c>
      <c r="J461" s="4" t="s">
        <v>3701</v>
      </c>
      <c r="K461" s="4" t="s">
        <v>3701</v>
      </c>
      <c r="L461" s="4" t="s">
        <v>10619</v>
      </c>
      <c r="M461" s="4" t="s">
        <v>1830</v>
      </c>
      <c r="N461" s="49">
        <v>45398</v>
      </c>
      <c r="O461" s="4">
        <v>2024</v>
      </c>
      <c r="P461" s="4">
        <v>2024</v>
      </c>
      <c r="Q461" s="442">
        <v>5000</v>
      </c>
      <c r="R461" s="4"/>
      <c r="S461" s="4" t="s">
        <v>10620</v>
      </c>
      <c r="T461" s="8" t="s">
        <v>12</v>
      </c>
      <c r="U461" s="8"/>
    </row>
    <row r="462" spans="1:21" s="9" customFormat="1" ht="58.5" thickBot="1">
      <c r="A462" s="261" t="s">
        <v>1823</v>
      </c>
      <c r="B462" s="2" t="s">
        <v>1870</v>
      </c>
      <c r="C462" s="4" t="s">
        <v>10621</v>
      </c>
      <c r="D462" s="4" t="s">
        <v>10622</v>
      </c>
      <c r="E462" s="4" t="s">
        <v>10623</v>
      </c>
      <c r="F462" s="422" t="s">
        <v>446</v>
      </c>
      <c r="G462" s="422" t="s">
        <v>536</v>
      </c>
      <c r="H462" s="422" t="s">
        <v>537</v>
      </c>
      <c r="I462" s="12" t="s">
        <v>124</v>
      </c>
      <c r="J462" s="4" t="s">
        <v>3701</v>
      </c>
      <c r="K462" s="4" t="s">
        <v>3701</v>
      </c>
      <c r="L462" s="4" t="s">
        <v>10624</v>
      </c>
      <c r="M462" s="4">
        <v>180092025</v>
      </c>
      <c r="N462" s="49">
        <v>45441</v>
      </c>
      <c r="O462" s="4">
        <v>2024</v>
      </c>
      <c r="P462" s="4">
        <v>2024</v>
      </c>
      <c r="Q462" s="442">
        <v>10250</v>
      </c>
      <c r="R462" s="4"/>
      <c r="S462" s="4" t="s">
        <v>10625</v>
      </c>
      <c r="T462" s="8" t="s">
        <v>12</v>
      </c>
      <c r="U462" s="8"/>
    </row>
    <row r="463" spans="1:21" s="9" customFormat="1" ht="113" thickBot="1">
      <c r="A463" s="261" t="s">
        <v>1823</v>
      </c>
      <c r="B463" s="2" t="s">
        <v>1870</v>
      </c>
      <c r="C463" s="4" t="s">
        <v>10626</v>
      </c>
      <c r="D463" s="4" t="s">
        <v>10606</v>
      </c>
      <c r="E463" s="4" t="s">
        <v>10627</v>
      </c>
      <c r="F463" s="422" t="s">
        <v>446</v>
      </c>
      <c r="G463" s="422" t="s">
        <v>536</v>
      </c>
      <c r="H463" s="422" t="s">
        <v>537</v>
      </c>
      <c r="I463" s="12" t="s">
        <v>124</v>
      </c>
      <c r="J463" s="358" t="s">
        <v>10601</v>
      </c>
      <c r="K463" s="4" t="s">
        <v>259</v>
      </c>
      <c r="L463" s="4" t="s">
        <v>10602</v>
      </c>
      <c r="M463" s="4">
        <v>25385906011</v>
      </c>
      <c r="N463" s="49">
        <v>44273</v>
      </c>
      <c r="O463" s="4">
        <v>2023</v>
      </c>
      <c r="P463" s="4">
        <v>2026</v>
      </c>
      <c r="Q463" s="442">
        <v>27148</v>
      </c>
      <c r="R463" s="4" t="s">
        <v>10603</v>
      </c>
      <c r="S463" s="4" t="s">
        <v>10628</v>
      </c>
      <c r="T463" s="8" t="s">
        <v>12</v>
      </c>
      <c r="U463" s="8"/>
    </row>
    <row r="464" spans="1:21" s="9" customFormat="1" ht="300.5" thickBot="1">
      <c r="A464" s="261" t="s">
        <v>1823</v>
      </c>
      <c r="B464" s="2" t="s">
        <v>10629</v>
      </c>
      <c r="C464" s="4" t="s">
        <v>10630</v>
      </c>
      <c r="D464" s="4" t="s">
        <v>10631</v>
      </c>
      <c r="E464" s="4" t="s">
        <v>10632</v>
      </c>
      <c r="F464" s="422" t="s">
        <v>47</v>
      </c>
      <c r="G464" s="422" t="s">
        <v>1014</v>
      </c>
      <c r="H464" s="422" t="s">
        <v>1014</v>
      </c>
      <c r="I464" s="12" t="s">
        <v>258</v>
      </c>
      <c r="J464" s="4"/>
      <c r="K464" s="4" t="s">
        <v>10633</v>
      </c>
      <c r="L464" s="4" t="s">
        <v>10630</v>
      </c>
      <c r="M464" s="4"/>
      <c r="N464" s="49">
        <v>45245</v>
      </c>
      <c r="O464" s="4">
        <v>2024</v>
      </c>
      <c r="P464" s="4">
        <v>2024</v>
      </c>
      <c r="Q464" s="442">
        <v>73112</v>
      </c>
      <c r="R464" s="4"/>
      <c r="S464" s="4" t="s">
        <v>10634</v>
      </c>
      <c r="T464" s="8" t="s">
        <v>12</v>
      </c>
      <c r="U464" s="8"/>
    </row>
    <row r="465" spans="1:21" s="9" customFormat="1" ht="300.5" thickBot="1">
      <c r="A465" s="261" t="s">
        <v>1823</v>
      </c>
      <c r="B465" s="2" t="s">
        <v>10629</v>
      </c>
      <c r="C465" s="4" t="s">
        <v>10635</v>
      </c>
      <c r="D465" s="4" t="s">
        <v>10631</v>
      </c>
      <c r="E465" s="4" t="s">
        <v>10632</v>
      </c>
      <c r="F465" s="422" t="s">
        <v>47</v>
      </c>
      <c r="G465" s="422" t="s">
        <v>1014</v>
      </c>
      <c r="H465" s="422" t="s">
        <v>1014</v>
      </c>
      <c r="I465" s="12" t="s">
        <v>258</v>
      </c>
      <c r="J465" s="4"/>
      <c r="K465" s="4" t="s">
        <v>10633</v>
      </c>
      <c r="L465" s="4" t="s">
        <v>10635</v>
      </c>
      <c r="M465" s="4"/>
      <c r="N465" s="49">
        <v>45245</v>
      </c>
      <c r="O465" s="4">
        <v>2024</v>
      </c>
      <c r="P465" s="4">
        <v>2026</v>
      </c>
      <c r="Q465" s="442">
        <v>138840</v>
      </c>
      <c r="R465" s="4"/>
      <c r="S465" s="4" t="s">
        <v>10634</v>
      </c>
      <c r="T465" s="8" t="s">
        <v>12</v>
      </c>
      <c r="U465" s="8"/>
    </row>
    <row r="466" spans="1:21" s="9" customFormat="1" ht="163" thickBot="1">
      <c r="A466" s="261" t="s">
        <v>1823</v>
      </c>
      <c r="B466" s="2" t="s">
        <v>1909</v>
      </c>
      <c r="C466" s="4" t="s">
        <v>10636</v>
      </c>
      <c r="D466" s="4" t="s">
        <v>10637</v>
      </c>
      <c r="E466" s="4" t="s">
        <v>10638</v>
      </c>
      <c r="F466" s="422" t="s">
        <v>246</v>
      </c>
      <c r="G466" s="422" t="s">
        <v>467</v>
      </c>
      <c r="H466" s="422" t="s">
        <v>10639</v>
      </c>
      <c r="I466" s="12" t="s">
        <v>10640</v>
      </c>
      <c r="J466" s="358" t="s">
        <v>10641</v>
      </c>
      <c r="K466" s="4" t="s">
        <v>10642</v>
      </c>
      <c r="L466" s="4" t="s">
        <v>10643</v>
      </c>
      <c r="M466" s="5" t="s">
        <v>10644</v>
      </c>
      <c r="N466" s="49">
        <v>44713</v>
      </c>
      <c r="O466" s="4">
        <v>2022</v>
      </c>
      <c r="P466" s="4">
        <v>2024</v>
      </c>
      <c r="Q466" s="442">
        <v>20477.599999999999</v>
      </c>
      <c r="R466" s="3" t="s">
        <v>10645</v>
      </c>
      <c r="S466" s="3" t="s">
        <v>10646</v>
      </c>
      <c r="T466" s="8" t="s">
        <v>12</v>
      </c>
      <c r="U466" s="8"/>
    </row>
    <row r="467" spans="1:21" s="9" customFormat="1" ht="313" thickBot="1">
      <c r="A467" s="261" t="s">
        <v>1823</v>
      </c>
      <c r="B467" s="2" t="s">
        <v>1917</v>
      </c>
      <c r="C467" s="4" t="s">
        <v>10647</v>
      </c>
      <c r="D467" s="4" t="s">
        <v>10648</v>
      </c>
      <c r="E467" s="4" t="s">
        <v>10649</v>
      </c>
      <c r="F467" s="422" t="s">
        <v>446</v>
      </c>
      <c r="G467" s="422" t="s">
        <v>565</v>
      </c>
      <c r="H467" s="422" t="s">
        <v>6295</v>
      </c>
      <c r="I467" s="12" t="s">
        <v>567</v>
      </c>
      <c r="J467" s="4"/>
      <c r="K467" s="4" t="s">
        <v>10650</v>
      </c>
      <c r="L467" s="4"/>
      <c r="M467" s="4"/>
      <c r="N467" s="49">
        <v>44573</v>
      </c>
      <c r="O467" s="4">
        <v>2022</v>
      </c>
      <c r="P467" s="4">
        <v>2024</v>
      </c>
      <c r="Q467" s="442">
        <v>28936</v>
      </c>
      <c r="R467" s="4"/>
      <c r="S467" s="4" t="s">
        <v>10651</v>
      </c>
      <c r="T467" s="8" t="s">
        <v>12</v>
      </c>
      <c r="U467" s="8"/>
    </row>
    <row r="468" spans="1:21" s="490" customFormat="1" ht="16" thickBot="1">
      <c r="A468" s="1186" t="s">
        <v>1823</v>
      </c>
      <c r="B468" s="1130" t="s">
        <v>1917</v>
      </c>
      <c r="C468" s="57" t="s">
        <v>1946</v>
      </c>
      <c r="D468" s="57" t="s">
        <v>1947</v>
      </c>
      <c r="E468" s="57" t="s">
        <v>1948</v>
      </c>
      <c r="F468" s="75" t="s">
        <v>446</v>
      </c>
      <c r="G468" s="75" t="s">
        <v>565</v>
      </c>
      <c r="H468" s="75" t="s">
        <v>1942</v>
      </c>
      <c r="I468" s="1089" t="s">
        <v>567</v>
      </c>
      <c r="J468" s="57"/>
      <c r="K468" s="57" t="s">
        <v>1949</v>
      </c>
      <c r="L468" s="57" t="s">
        <v>1950</v>
      </c>
      <c r="M468" s="57"/>
      <c r="N468" s="57"/>
      <c r="O468" s="57">
        <v>2023</v>
      </c>
      <c r="P468" s="57">
        <v>2024</v>
      </c>
      <c r="Q468" s="442">
        <v>1500</v>
      </c>
      <c r="R468" s="1192"/>
      <c r="S468" s="57" t="s">
        <v>1951</v>
      </c>
      <c r="T468" s="1193" t="s">
        <v>2198</v>
      </c>
      <c r="U468" s="1194" t="s">
        <v>4997</v>
      </c>
    </row>
    <row r="469" spans="1:21" s="490" customFormat="1" ht="16" thickBot="1">
      <c r="A469" s="1186" t="s">
        <v>1823</v>
      </c>
      <c r="B469" s="1130" t="s">
        <v>1917</v>
      </c>
      <c r="C469" s="57" t="s">
        <v>10652</v>
      </c>
      <c r="D469" s="57" t="s">
        <v>10653</v>
      </c>
      <c r="E469" s="57" t="s">
        <v>10654</v>
      </c>
      <c r="F469" s="75" t="s">
        <v>446</v>
      </c>
      <c r="G469" s="75" t="s">
        <v>565</v>
      </c>
      <c r="H469" s="75" t="s">
        <v>615</v>
      </c>
      <c r="I469" s="1089" t="s">
        <v>567</v>
      </c>
      <c r="J469" s="1195" t="s">
        <v>10655</v>
      </c>
      <c r="K469" s="57" t="s">
        <v>5104</v>
      </c>
      <c r="L469" s="57" t="s">
        <v>10656</v>
      </c>
      <c r="M469" s="57"/>
      <c r="N469" s="57"/>
      <c r="O469" s="57">
        <v>2023</v>
      </c>
      <c r="P469" s="57">
        <v>2023</v>
      </c>
      <c r="Q469" s="442">
        <v>16500</v>
      </c>
      <c r="R469" s="1128" t="s">
        <v>88</v>
      </c>
      <c r="S469" s="57" t="s">
        <v>10657</v>
      </c>
      <c r="T469" s="8" t="s">
        <v>12</v>
      </c>
      <c r="U469" s="8"/>
    </row>
    <row r="470" spans="1:21" s="490" customFormat="1" ht="16" thickBot="1">
      <c r="A470" s="1186" t="s">
        <v>1823</v>
      </c>
      <c r="B470" s="1130" t="s">
        <v>1917</v>
      </c>
      <c r="C470" s="57" t="s">
        <v>10658</v>
      </c>
      <c r="D470" s="57" t="s">
        <v>10659</v>
      </c>
      <c r="E470" s="57" t="s">
        <v>10660</v>
      </c>
      <c r="F470" s="75" t="s">
        <v>446</v>
      </c>
      <c r="G470" s="75" t="s">
        <v>565</v>
      </c>
      <c r="H470" s="75" t="s">
        <v>615</v>
      </c>
      <c r="I470" s="1089" t="s">
        <v>567</v>
      </c>
      <c r="J470" s="1195" t="s">
        <v>10655</v>
      </c>
      <c r="K470" s="57" t="s">
        <v>5104</v>
      </c>
      <c r="L470" s="57" t="s">
        <v>10656</v>
      </c>
      <c r="M470" s="57"/>
      <c r="N470" s="57"/>
      <c r="O470" s="57">
        <v>2023</v>
      </c>
      <c r="P470" s="57">
        <v>2023</v>
      </c>
      <c r="Q470" s="442">
        <v>4000</v>
      </c>
      <c r="R470" s="1128" t="s">
        <v>88</v>
      </c>
      <c r="S470" s="57" t="s">
        <v>10657</v>
      </c>
      <c r="T470" s="8" t="s">
        <v>12</v>
      </c>
      <c r="U470" s="8"/>
    </row>
    <row r="471" spans="1:21" s="490" customFormat="1" ht="16" thickBot="1">
      <c r="A471" s="1186" t="s">
        <v>1823</v>
      </c>
      <c r="B471" s="1130" t="s">
        <v>1917</v>
      </c>
      <c r="C471" s="57" t="s">
        <v>10661</v>
      </c>
      <c r="D471" s="57" t="s">
        <v>10653</v>
      </c>
      <c r="E471" s="57" t="s">
        <v>10662</v>
      </c>
      <c r="F471" s="75" t="s">
        <v>446</v>
      </c>
      <c r="G471" s="75" t="s">
        <v>565</v>
      </c>
      <c r="H471" s="75" t="s">
        <v>615</v>
      </c>
      <c r="I471" s="1089" t="s">
        <v>567</v>
      </c>
      <c r="J471" s="1195" t="s">
        <v>10655</v>
      </c>
      <c r="K471" s="57" t="s">
        <v>5104</v>
      </c>
      <c r="L471" s="57" t="s">
        <v>10656</v>
      </c>
      <c r="M471" s="57"/>
      <c r="N471" s="57"/>
      <c r="O471" s="57">
        <v>2023</v>
      </c>
      <c r="P471" s="57">
        <v>2023</v>
      </c>
      <c r="Q471" s="442">
        <v>4500</v>
      </c>
      <c r="R471" s="1128" t="s">
        <v>88</v>
      </c>
      <c r="S471" s="57" t="s">
        <v>10657</v>
      </c>
      <c r="T471" s="8" t="s">
        <v>12</v>
      </c>
      <c r="U471" s="8"/>
    </row>
    <row r="472" spans="1:21" s="490" customFormat="1" ht="16" thickBot="1">
      <c r="A472" s="1186" t="s">
        <v>1823</v>
      </c>
      <c r="B472" s="1130" t="s">
        <v>1917</v>
      </c>
      <c r="C472" s="57" t="s">
        <v>10663</v>
      </c>
      <c r="D472" s="57" t="s">
        <v>10653</v>
      </c>
      <c r="E472" s="57" t="s">
        <v>10664</v>
      </c>
      <c r="F472" s="75" t="s">
        <v>446</v>
      </c>
      <c r="G472" s="75" t="s">
        <v>565</v>
      </c>
      <c r="H472" s="75" t="s">
        <v>615</v>
      </c>
      <c r="I472" s="1089" t="s">
        <v>567</v>
      </c>
      <c r="J472" s="1195" t="s">
        <v>10655</v>
      </c>
      <c r="K472" s="57" t="s">
        <v>5104</v>
      </c>
      <c r="L472" s="57" t="s">
        <v>10656</v>
      </c>
      <c r="M472" s="57"/>
      <c r="N472" s="57"/>
      <c r="O472" s="57">
        <v>2023</v>
      </c>
      <c r="P472" s="57">
        <v>2023</v>
      </c>
      <c r="Q472" s="442">
        <v>2000</v>
      </c>
      <c r="R472" s="1128" t="s">
        <v>88</v>
      </c>
      <c r="S472" s="57" t="s">
        <v>10657</v>
      </c>
      <c r="T472" s="8" t="s">
        <v>12</v>
      </c>
      <c r="U472" s="8"/>
    </row>
    <row r="473" spans="1:21" s="490" customFormat="1" ht="16" thickBot="1">
      <c r="A473" s="1186" t="s">
        <v>1823</v>
      </c>
      <c r="B473" s="1130" t="s">
        <v>1917</v>
      </c>
      <c r="C473" s="57" t="s">
        <v>10665</v>
      </c>
      <c r="D473" s="57" t="s">
        <v>10666</v>
      </c>
      <c r="E473" s="57" t="s">
        <v>10667</v>
      </c>
      <c r="F473" s="75" t="s">
        <v>446</v>
      </c>
      <c r="G473" s="75" t="s">
        <v>565</v>
      </c>
      <c r="H473" s="75" t="s">
        <v>615</v>
      </c>
      <c r="I473" s="1089" t="s">
        <v>567</v>
      </c>
      <c r="J473" s="1195" t="s">
        <v>10655</v>
      </c>
      <c r="K473" s="57" t="s">
        <v>5104</v>
      </c>
      <c r="L473" s="57" t="s">
        <v>10656</v>
      </c>
      <c r="M473" s="57"/>
      <c r="N473" s="57"/>
      <c r="O473" s="57">
        <v>2023</v>
      </c>
      <c r="P473" s="57">
        <v>2023</v>
      </c>
      <c r="Q473" s="442">
        <v>3000</v>
      </c>
      <c r="R473" s="1128" t="s">
        <v>88</v>
      </c>
      <c r="S473" s="57" t="s">
        <v>10657</v>
      </c>
      <c r="T473" s="8" t="s">
        <v>12</v>
      </c>
      <c r="U473" s="8"/>
    </row>
    <row r="474" spans="1:21" s="490" customFormat="1" ht="16" thickBot="1">
      <c r="A474" s="1186" t="s">
        <v>1823</v>
      </c>
      <c r="B474" s="1130" t="s">
        <v>1917</v>
      </c>
      <c r="C474" s="57" t="s">
        <v>10668</v>
      </c>
      <c r="D474" s="57" t="s">
        <v>10669</v>
      </c>
      <c r="E474" s="57" t="s">
        <v>10670</v>
      </c>
      <c r="F474" s="75" t="s">
        <v>446</v>
      </c>
      <c r="G474" s="75" t="s">
        <v>565</v>
      </c>
      <c r="H474" s="75" t="s">
        <v>615</v>
      </c>
      <c r="I474" s="1089" t="s">
        <v>567</v>
      </c>
      <c r="J474" s="1195" t="s">
        <v>10671</v>
      </c>
      <c r="K474" s="57" t="s">
        <v>10672</v>
      </c>
      <c r="L474" s="57" t="s">
        <v>10673</v>
      </c>
      <c r="M474" s="57" t="s">
        <v>10674</v>
      </c>
      <c r="N474" s="844">
        <v>44544</v>
      </c>
      <c r="O474" s="57">
        <v>2021</v>
      </c>
      <c r="P474" s="57">
        <v>2023</v>
      </c>
      <c r="Q474" s="442">
        <v>43169</v>
      </c>
      <c r="R474" s="1128" t="s">
        <v>88</v>
      </c>
      <c r="S474" s="57" t="s">
        <v>10675</v>
      </c>
      <c r="T474" s="8" t="s">
        <v>12</v>
      </c>
      <c r="U474" s="8"/>
    </row>
    <row r="475" spans="1:21" s="9" customFormat="1" ht="113" thickBot="1">
      <c r="A475" s="261" t="s">
        <v>1823</v>
      </c>
      <c r="B475" s="2" t="s">
        <v>1917</v>
      </c>
      <c r="C475" s="4" t="s">
        <v>10676</v>
      </c>
      <c r="D475" s="4" t="s">
        <v>10677</v>
      </c>
      <c r="E475" s="4" t="s">
        <v>7541</v>
      </c>
      <c r="F475" s="422" t="s">
        <v>446</v>
      </c>
      <c r="G475" s="422" t="s">
        <v>565</v>
      </c>
      <c r="H475" s="422" t="s">
        <v>1942</v>
      </c>
      <c r="I475" s="12" t="s">
        <v>567</v>
      </c>
      <c r="J475" s="1196"/>
      <c r="K475" s="4"/>
      <c r="L475" s="4"/>
      <c r="M475" s="4">
        <v>24801356</v>
      </c>
      <c r="N475" s="49">
        <v>45351</v>
      </c>
      <c r="O475" s="4">
        <v>2024</v>
      </c>
      <c r="P475" s="4">
        <v>2024</v>
      </c>
      <c r="Q475" s="442">
        <v>660</v>
      </c>
      <c r="R475" s="4"/>
      <c r="S475" s="4" t="s">
        <v>10678</v>
      </c>
      <c r="T475" s="8" t="s">
        <v>12</v>
      </c>
      <c r="U475" s="8"/>
    </row>
    <row r="476" spans="1:21" s="9" customFormat="1" ht="150.5" thickBot="1">
      <c r="A476" s="261" t="s">
        <v>1823</v>
      </c>
      <c r="B476" s="2" t="s">
        <v>10679</v>
      </c>
      <c r="C476" s="4" t="s">
        <v>10680</v>
      </c>
      <c r="D476" s="4" t="s">
        <v>10681</v>
      </c>
      <c r="E476" s="4" t="s">
        <v>10682</v>
      </c>
      <c r="F476" s="422" t="s">
        <v>47</v>
      </c>
      <c r="G476" s="422" t="s">
        <v>1014</v>
      </c>
      <c r="H476" s="422" t="s">
        <v>1014</v>
      </c>
      <c r="I476" s="12" t="s">
        <v>258</v>
      </c>
      <c r="J476" s="1196"/>
      <c r="K476" s="4"/>
      <c r="L476" s="4" t="s">
        <v>10683</v>
      </c>
      <c r="M476" s="4"/>
      <c r="N476" s="49">
        <v>45450</v>
      </c>
      <c r="O476" s="4">
        <v>2024</v>
      </c>
      <c r="P476" s="4">
        <v>2024</v>
      </c>
      <c r="Q476" s="442">
        <v>5907</v>
      </c>
      <c r="R476" s="4"/>
      <c r="S476" s="4" t="s">
        <v>10684</v>
      </c>
      <c r="T476" s="8" t="s">
        <v>12</v>
      </c>
      <c r="U476" s="8"/>
    </row>
    <row r="477" spans="1:21" s="9" customFormat="1" ht="213" thickBot="1">
      <c r="A477" s="261" t="s">
        <v>1823</v>
      </c>
      <c r="B477" s="2" t="s">
        <v>10679</v>
      </c>
      <c r="C477" s="4" t="s">
        <v>10685</v>
      </c>
      <c r="D477" s="4" t="s">
        <v>10681</v>
      </c>
      <c r="E477" s="4" t="s">
        <v>10686</v>
      </c>
      <c r="F477" s="422" t="s">
        <v>47</v>
      </c>
      <c r="G477" s="422" t="s">
        <v>1014</v>
      </c>
      <c r="H477" s="422" t="s">
        <v>1014</v>
      </c>
      <c r="I477" s="12" t="s">
        <v>258</v>
      </c>
      <c r="J477" s="1196"/>
      <c r="K477" s="4" t="s">
        <v>10687</v>
      </c>
      <c r="L477" s="4" t="s">
        <v>10688</v>
      </c>
      <c r="M477" s="4">
        <v>30778867</v>
      </c>
      <c r="N477" s="49">
        <v>45091</v>
      </c>
      <c r="O477" s="4">
        <v>2023</v>
      </c>
      <c r="P477" s="4">
        <v>2024</v>
      </c>
      <c r="Q477" s="442">
        <v>17508</v>
      </c>
      <c r="R477" s="4"/>
      <c r="S477" s="4" t="s">
        <v>10689</v>
      </c>
      <c r="T477" s="8" t="s">
        <v>12</v>
      </c>
      <c r="U477" s="8"/>
    </row>
    <row r="478" spans="1:21" s="9" customFormat="1" ht="50.5" thickBot="1">
      <c r="A478" s="261" t="s">
        <v>1823</v>
      </c>
      <c r="B478" s="2" t="s">
        <v>1876</v>
      </c>
      <c r="C478" s="4" t="s">
        <v>10690</v>
      </c>
      <c r="D478" s="4" t="s">
        <v>10691</v>
      </c>
      <c r="E478" s="4" t="s">
        <v>10692</v>
      </c>
      <c r="F478" s="422" t="s">
        <v>47</v>
      </c>
      <c r="G478" s="422" t="s">
        <v>1014</v>
      </c>
      <c r="H478" s="422" t="s">
        <v>1014</v>
      </c>
      <c r="I478" s="12" t="s">
        <v>50</v>
      </c>
      <c r="J478" s="4"/>
      <c r="K478" s="4" t="s">
        <v>10693</v>
      </c>
      <c r="L478" s="4" t="s">
        <v>10584</v>
      </c>
      <c r="M478" s="4"/>
      <c r="N478" s="49">
        <v>45099</v>
      </c>
      <c r="O478" s="4">
        <v>2023</v>
      </c>
      <c r="P478" s="4">
        <v>2025</v>
      </c>
      <c r="Q478" s="442">
        <v>233331</v>
      </c>
      <c r="R478" s="4"/>
      <c r="S478" s="4" t="s">
        <v>10694</v>
      </c>
      <c r="T478" s="8" t="s">
        <v>12</v>
      </c>
      <c r="U478" s="8"/>
    </row>
    <row r="479" spans="1:21" s="9" customFormat="1" ht="88" thickBot="1">
      <c r="A479" s="261" t="s">
        <v>1823</v>
      </c>
      <c r="B479" s="2" t="s">
        <v>1876</v>
      </c>
      <c r="C479" s="4" t="s">
        <v>10690</v>
      </c>
      <c r="D479" s="4" t="s">
        <v>10691</v>
      </c>
      <c r="E479" s="4" t="s">
        <v>10695</v>
      </c>
      <c r="F479" s="422" t="s">
        <v>47</v>
      </c>
      <c r="G479" s="422" t="s">
        <v>1014</v>
      </c>
      <c r="H479" s="422" t="s">
        <v>1014</v>
      </c>
      <c r="I479" s="12" t="s">
        <v>50</v>
      </c>
      <c r="J479" s="4"/>
      <c r="K479" s="4" t="s">
        <v>10696</v>
      </c>
      <c r="L479" s="4" t="s">
        <v>10584</v>
      </c>
      <c r="M479" s="4"/>
      <c r="N479" s="49">
        <v>44740</v>
      </c>
      <c r="O479" s="4">
        <v>2022</v>
      </c>
      <c r="P479" s="4">
        <v>2024</v>
      </c>
      <c r="Q479" s="442">
        <v>19887</v>
      </c>
      <c r="R479" s="4"/>
      <c r="S479" s="4" t="s">
        <v>10697</v>
      </c>
      <c r="T479" s="8" t="s">
        <v>12</v>
      </c>
      <c r="U479" s="8"/>
    </row>
    <row r="480" spans="1:21" s="9" customFormat="1" ht="75.5" thickBot="1">
      <c r="A480" s="261" t="s">
        <v>1823</v>
      </c>
      <c r="B480" s="2" t="s">
        <v>1876</v>
      </c>
      <c r="C480" s="4" t="s">
        <v>10690</v>
      </c>
      <c r="D480" s="4" t="s">
        <v>10691</v>
      </c>
      <c r="E480" s="4" t="s">
        <v>10698</v>
      </c>
      <c r="F480" s="422" t="s">
        <v>47</v>
      </c>
      <c r="G480" s="422" t="s">
        <v>1014</v>
      </c>
      <c r="H480" s="422" t="s">
        <v>1014</v>
      </c>
      <c r="I480" s="12" t="s">
        <v>50</v>
      </c>
      <c r="J480" s="4"/>
      <c r="K480" s="4" t="s">
        <v>10699</v>
      </c>
      <c r="L480" s="4" t="s">
        <v>10584</v>
      </c>
      <c r="M480" s="4"/>
      <c r="N480" s="49">
        <v>45128</v>
      </c>
      <c r="O480" s="4">
        <v>2023</v>
      </c>
      <c r="P480" s="4">
        <v>2026</v>
      </c>
      <c r="Q480" s="442">
        <v>24232</v>
      </c>
      <c r="R480" s="4"/>
      <c r="S480" s="4" t="s">
        <v>10700</v>
      </c>
      <c r="T480" s="8" t="s">
        <v>12</v>
      </c>
      <c r="U480" s="8"/>
    </row>
    <row r="481" spans="1:21" s="9" customFormat="1" ht="88" thickBot="1">
      <c r="A481" s="261" t="s">
        <v>1823</v>
      </c>
      <c r="B481" s="2" t="s">
        <v>1876</v>
      </c>
      <c r="C481" s="4" t="s">
        <v>10690</v>
      </c>
      <c r="D481" s="4" t="s">
        <v>10691</v>
      </c>
      <c r="E481" s="4" t="s">
        <v>10701</v>
      </c>
      <c r="F481" s="422" t="s">
        <v>47</v>
      </c>
      <c r="G481" s="422" t="s">
        <v>1014</v>
      </c>
      <c r="H481" s="422" t="s">
        <v>1014</v>
      </c>
      <c r="I481" s="12" t="s">
        <v>50</v>
      </c>
      <c r="J481" s="4"/>
      <c r="K481" s="4" t="s">
        <v>10702</v>
      </c>
      <c r="L481" s="4" t="s">
        <v>10584</v>
      </c>
      <c r="M481" s="4"/>
      <c r="N481" s="49">
        <v>45444</v>
      </c>
      <c r="O481" s="4">
        <v>2024</v>
      </c>
      <c r="P481" s="4">
        <v>2026</v>
      </c>
      <c r="Q481" s="442">
        <v>1422525</v>
      </c>
      <c r="R481" s="4"/>
      <c r="S481" s="4" t="s">
        <v>10703</v>
      </c>
      <c r="T481" s="8" t="s">
        <v>12</v>
      </c>
      <c r="U481" s="8"/>
    </row>
    <row r="482" spans="1:21" s="9" customFormat="1" ht="113" thickBot="1">
      <c r="A482" s="261" t="s">
        <v>1823</v>
      </c>
      <c r="B482" s="2" t="s">
        <v>1876</v>
      </c>
      <c r="C482" s="4" t="s">
        <v>10690</v>
      </c>
      <c r="D482" s="4" t="s">
        <v>10691</v>
      </c>
      <c r="E482" s="4" t="s">
        <v>10704</v>
      </c>
      <c r="F482" s="422" t="s">
        <v>47</v>
      </c>
      <c r="G482" s="422" t="s">
        <v>1014</v>
      </c>
      <c r="H482" s="422" t="s">
        <v>1014</v>
      </c>
      <c r="I482" s="12" t="s">
        <v>50</v>
      </c>
      <c r="J482" s="4"/>
      <c r="K482" s="4" t="s">
        <v>10705</v>
      </c>
      <c r="L482" s="4" t="s">
        <v>10584</v>
      </c>
      <c r="M482" s="4"/>
      <c r="N482" s="49">
        <v>45538</v>
      </c>
      <c r="O482" s="4">
        <v>2024</v>
      </c>
      <c r="P482" s="4">
        <v>2027</v>
      </c>
      <c r="Q482" s="442">
        <v>41515</v>
      </c>
      <c r="R482" s="4"/>
      <c r="S482" s="4" t="s">
        <v>10706</v>
      </c>
      <c r="T482" s="8" t="s">
        <v>12</v>
      </c>
      <c r="U482" s="8"/>
    </row>
    <row r="483" spans="1:21" s="9" customFormat="1" ht="275.5" thickBot="1">
      <c r="A483" s="261" t="s">
        <v>1823</v>
      </c>
      <c r="B483" s="2" t="s">
        <v>1876</v>
      </c>
      <c r="C483" s="4" t="s">
        <v>10707</v>
      </c>
      <c r="D483" s="4" t="s">
        <v>10691</v>
      </c>
      <c r="E483" s="4">
        <v>101177236</v>
      </c>
      <c r="F483" s="422" t="s">
        <v>47</v>
      </c>
      <c r="G483" s="422" t="s">
        <v>1014</v>
      </c>
      <c r="H483" s="422" t="s">
        <v>1014</v>
      </c>
      <c r="I483" s="12" t="s">
        <v>50</v>
      </c>
      <c r="J483" s="4"/>
      <c r="K483" s="4" t="s">
        <v>180</v>
      </c>
      <c r="L483" s="4" t="s">
        <v>11</v>
      </c>
      <c r="M483" s="4"/>
      <c r="N483" s="58"/>
      <c r="O483" s="59">
        <v>2025</v>
      </c>
      <c r="P483" s="59">
        <v>2028</v>
      </c>
      <c r="Q483" s="442">
        <v>433906.4</v>
      </c>
      <c r="R483" s="4"/>
      <c r="S483" s="4" t="s">
        <v>10708</v>
      </c>
      <c r="T483" s="1101" t="s">
        <v>12</v>
      </c>
      <c r="U483" s="8"/>
    </row>
    <row r="484" spans="1:21" s="490" customFormat="1" ht="16" thickBot="1">
      <c r="A484" s="1186" t="s">
        <v>1823</v>
      </c>
      <c r="B484" s="1130" t="s">
        <v>1952</v>
      </c>
      <c r="C484" s="57" t="s">
        <v>1953</v>
      </c>
      <c r="D484" s="57" t="s">
        <v>1954</v>
      </c>
      <c r="E484" s="57" t="s">
        <v>1955</v>
      </c>
      <c r="F484" s="75" t="s">
        <v>446</v>
      </c>
      <c r="G484" s="75" t="s">
        <v>485</v>
      </c>
      <c r="H484" s="75" t="s">
        <v>1956</v>
      </c>
      <c r="I484" s="1089" t="s">
        <v>567</v>
      </c>
      <c r="J484" s="57"/>
      <c r="K484" s="57" t="s">
        <v>1949</v>
      </c>
      <c r="L484" s="57" t="s">
        <v>1950</v>
      </c>
      <c r="M484" s="57"/>
      <c r="N484" s="57"/>
      <c r="O484" s="57">
        <v>2023</v>
      </c>
      <c r="P484" s="57">
        <v>2024</v>
      </c>
      <c r="Q484" s="442">
        <v>3000</v>
      </c>
      <c r="R484" s="78"/>
      <c r="S484" s="57" t="s">
        <v>1957</v>
      </c>
      <c r="T484" s="1193" t="s">
        <v>2198</v>
      </c>
      <c r="U484" s="1194" t="s">
        <v>4997</v>
      </c>
    </row>
    <row r="485" spans="1:21" s="490" customFormat="1" ht="16" thickBot="1">
      <c r="A485" s="1186" t="s">
        <v>1823</v>
      </c>
      <c r="B485" s="1130" t="s">
        <v>1952</v>
      </c>
      <c r="C485" s="57" t="s">
        <v>1958</v>
      </c>
      <c r="D485" s="57" t="s">
        <v>1959</v>
      </c>
      <c r="E485" s="57" t="s">
        <v>1960</v>
      </c>
      <c r="F485" s="75" t="s">
        <v>446</v>
      </c>
      <c r="G485" s="75" t="s">
        <v>485</v>
      </c>
      <c r="H485" s="75" t="s">
        <v>609</v>
      </c>
      <c r="I485" s="1089" t="s">
        <v>567</v>
      </c>
      <c r="J485" s="57"/>
      <c r="K485" s="57" t="s">
        <v>1949</v>
      </c>
      <c r="L485" s="57" t="s">
        <v>1950</v>
      </c>
      <c r="M485" s="57"/>
      <c r="N485" s="57"/>
      <c r="O485" s="57">
        <v>2023</v>
      </c>
      <c r="P485" s="57">
        <v>2024</v>
      </c>
      <c r="Q485" s="442">
        <v>3000</v>
      </c>
      <c r="R485" s="78"/>
      <c r="S485" s="57" t="s">
        <v>1961</v>
      </c>
      <c r="T485" s="1193" t="s">
        <v>2198</v>
      </c>
      <c r="U485" s="1194" t="s">
        <v>4997</v>
      </c>
    </row>
    <row r="486" spans="1:21" s="490" customFormat="1" ht="16" thickBot="1">
      <c r="A486" s="1186" t="s">
        <v>1823</v>
      </c>
      <c r="B486" s="1130" t="s">
        <v>1952</v>
      </c>
      <c r="C486" s="57" t="s">
        <v>1962</v>
      </c>
      <c r="D486" s="57" t="s">
        <v>1954</v>
      </c>
      <c r="E486" s="57" t="s">
        <v>1963</v>
      </c>
      <c r="F486" s="75" t="s">
        <v>446</v>
      </c>
      <c r="G486" s="75" t="s">
        <v>485</v>
      </c>
      <c r="H486" s="75" t="s">
        <v>1956</v>
      </c>
      <c r="I486" s="1089" t="s">
        <v>567</v>
      </c>
      <c r="J486" s="57"/>
      <c r="K486" s="57" t="s">
        <v>1949</v>
      </c>
      <c r="L486" s="57" t="s">
        <v>1950</v>
      </c>
      <c r="M486" s="57"/>
      <c r="N486" s="57"/>
      <c r="O486" s="57">
        <v>2023</v>
      </c>
      <c r="P486" s="57">
        <v>2024</v>
      </c>
      <c r="Q486" s="442">
        <v>3000</v>
      </c>
      <c r="R486" s="78"/>
      <c r="S486" s="57" t="s">
        <v>1964</v>
      </c>
      <c r="T486" s="1193" t="s">
        <v>2198</v>
      </c>
      <c r="U486" s="1194" t="s">
        <v>4997</v>
      </c>
    </row>
    <row r="487" spans="1:21" s="9" customFormat="1" ht="200.5" thickBot="1">
      <c r="A487" s="261" t="s">
        <v>1823</v>
      </c>
      <c r="B487" s="2" t="s">
        <v>1839</v>
      </c>
      <c r="C487" s="4" t="s">
        <v>10709</v>
      </c>
      <c r="D487" s="4" t="s">
        <v>1841</v>
      </c>
      <c r="E487" s="4" t="s">
        <v>10710</v>
      </c>
      <c r="F487" s="422" t="s">
        <v>446</v>
      </c>
      <c r="G487" s="422" t="s">
        <v>536</v>
      </c>
      <c r="H487" s="422" t="s">
        <v>6819</v>
      </c>
      <c r="I487" s="12" t="s">
        <v>695</v>
      </c>
      <c r="J487" s="300" t="s">
        <v>10711</v>
      </c>
      <c r="K487" s="3" t="s">
        <v>1844</v>
      </c>
      <c r="L487" s="3" t="s">
        <v>461</v>
      </c>
      <c r="M487" s="3">
        <v>30778868</v>
      </c>
      <c r="N487" s="267">
        <v>45271</v>
      </c>
      <c r="O487" s="3">
        <v>2023</v>
      </c>
      <c r="P487" s="3">
        <v>2026</v>
      </c>
      <c r="Q487" s="1197">
        <v>41227</v>
      </c>
      <c r="R487" s="3" t="s">
        <v>1874</v>
      </c>
      <c r="S487" s="234" t="s">
        <v>10712</v>
      </c>
      <c r="T487" s="1101" t="s">
        <v>12</v>
      </c>
      <c r="U487" s="8"/>
    </row>
    <row r="488" spans="1:21" s="9" customFormat="1" ht="163" thickBot="1">
      <c r="A488" s="261" t="s">
        <v>1823</v>
      </c>
      <c r="B488" s="2" t="s">
        <v>1876</v>
      </c>
      <c r="C488" s="4" t="s">
        <v>10713</v>
      </c>
      <c r="D488" s="4" t="s">
        <v>9797</v>
      </c>
      <c r="E488" s="4">
        <v>22420003</v>
      </c>
      <c r="F488" s="422" t="s">
        <v>47</v>
      </c>
      <c r="G488" s="422" t="s">
        <v>1014</v>
      </c>
      <c r="H488" s="422" t="s">
        <v>1014</v>
      </c>
      <c r="I488" s="12" t="s">
        <v>124</v>
      </c>
      <c r="J488" s="4" t="s">
        <v>2558</v>
      </c>
      <c r="K488" s="4" t="s">
        <v>99</v>
      </c>
      <c r="L488" s="4" t="s">
        <v>99</v>
      </c>
      <c r="M488" s="5"/>
      <c r="N488" s="10">
        <v>45560</v>
      </c>
      <c r="O488" s="5">
        <v>2024</v>
      </c>
      <c r="P488" s="5">
        <v>2025</v>
      </c>
      <c r="Q488" s="1184">
        <v>22400</v>
      </c>
      <c r="R488" s="4"/>
      <c r="S488" s="3" t="s">
        <v>10714</v>
      </c>
      <c r="T488" s="8" t="s">
        <v>12</v>
      </c>
      <c r="U488" s="8"/>
    </row>
    <row r="489" spans="1:21" s="490" customFormat="1" ht="62.5" thickBot="1">
      <c r="A489" s="1186" t="s">
        <v>1823</v>
      </c>
      <c r="B489" s="1130" t="s">
        <v>1846</v>
      </c>
      <c r="C489" s="57" t="s">
        <v>10715</v>
      </c>
      <c r="D489" s="57" t="s">
        <v>10716</v>
      </c>
      <c r="E489" s="57" t="s">
        <v>10717</v>
      </c>
      <c r="F489" s="75" t="s">
        <v>47</v>
      </c>
      <c r="G489" s="75" t="s">
        <v>1014</v>
      </c>
      <c r="H489" s="75" t="s">
        <v>1014</v>
      </c>
      <c r="I489" s="1089" t="s">
        <v>50</v>
      </c>
      <c r="J489" s="57"/>
      <c r="K489" s="1187" t="s">
        <v>3154</v>
      </c>
      <c r="L489" s="57" t="s">
        <v>10718</v>
      </c>
      <c r="M489" s="57"/>
      <c r="N489" s="844">
        <v>44113</v>
      </c>
      <c r="O489" s="57">
        <v>2020</v>
      </c>
      <c r="P489" s="195">
        <v>2023</v>
      </c>
      <c r="Q489" s="1184">
        <v>4054</v>
      </c>
      <c r="R489" s="432" t="s">
        <v>1856</v>
      </c>
      <c r="S489" s="57" t="s">
        <v>10719</v>
      </c>
      <c r="T489" s="8" t="s">
        <v>12</v>
      </c>
      <c r="U489" s="8"/>
    </row>
    <row r="490" spans="1:21" s="9" customFormat="1" ht="73" thickBot="1">
      <c r="A490" s="417" t="s">
        <v>1823</v>
      </c>
      <c r="B490" s="418" t="s">
        <v>1839</v>
      </c>
      <c r="C490" s="419" t="s">
        <v>10720</v>
      </c>
      <c r="D490" s="420" t="s">
        <v>10721</v>
      </c>
      <c r="E490" s="421" t="s">
        <v>10722</v>
      </c>
      <c r="F490" s="422" t="s">
        <v>246</v>
      </c>
      <c r="G490" s="430" t="s">
        <v>556</v>
      </c>
      <c r="H490" s="430" t="s">
        <v>10723</v>
      </c>
      <c r="I490" s="424" t="s">
        <v>556</v>
      </c>
      <c r="J490" s="426" t="s">
        <v>10724</v>
      </c>
      <c r="K490" s="426" t="s">
        <v>10725</v>
      </c>
      <c r="L490" s="426" t="s">
        <v>6500</v>
      </c>
      <c r="M490" s="426" t="s">
        <v>1830</v>
      </c>
      <c r="N490" s="427">
        <v>44209</v>
      </c>
      <c r="O490" s="426">
        <v>2021</v>
      </c>
      <c r="P490" s="426">
        <v>2024</v>
      </c>
      <c r="Q490" s="428">
        <v>5326</v>
      </c>
      <c r="R490" s="1198"/>
      <c r="S490" s="426" t="s">
        <v>10726</v>
      </c>
      <c r="T490" s="8" t="s">
        <v>12</v>
      </c>
      <c r="U490" s="8" t="s">
        <v>2562</v>
      </c>
    </row>
    <row r="491" spans="1:21" s="446" customFormat="1" ht="227.25" customHeight="1" thickBot="1">
      <c r="A491" s="261" t="s">
        <v>1965</v>
      </c>
      <c r="B491" s="262" t="s">
        <v>1966</v>
      </c>
      <c r="C491" s="454" t="s">
        <v>11097</v>
      </c>
      <c r="D491" s="454" t="s">
        <v>11098</v>
      </c>
      <c r="E491" s="454" t="s">
        <v>11099</v>
      </c>
      <c r="F491" s="1248" t="s">
        <v>47</v>
      </c>
      <c r="G491" s="1248" t="s">
        <v>258</v>
      </c>
      <c r="H491" s="1248" t="s">
        <v>1190</v>
      </c>
      <c r="I491" s="178" t="s">
        <v>1443</v>
      </c>
      <c r="J491" s="3" t="s">
        <v>11100</v>
      </c>
      <c r="K491" s="3" t="s">
        <v>2046</v>
      </c>
      <c r="L491" s="3" t="s">
        <v>11101</v>
      </c>
      <c r="M491" s="3" t="s">
        <v>11102</v>
      </c>
      <c r="N491" s="10">
        <v>44370</v>
      </c>
      <c r="O491" s="452">
        <v>2021</v>
      </c>
      <c r="P491" s="452">
        <v>2023</v>
      </c>
      <c r="Q491" s="50">
        <f>6522.11+20111.63-15515.34</f>
        <v>11118.400000000001</v>
      </c>
      <c r="R491" s="1249" t="s">
        <v>11103</v>
      </c>
      <c r="S491" s="3" t="s">
        <v>11104</v>
      </c>
      <c r="T491" s="8" t="s">
        <v>12</v>
      </c>
      <c r="U491" s="8"/>
    </row>
    <row r="492" spans="1:21" s="446" customFormat="1" ht="315.75" customHeight="1" thickBot="1">
      <c r="A492" s="261" t="s">
        <v>1965</v>
      </c>
      <c r="B492" s="262" t="s">
        <v>1966</v>
      </c>
      <c r="C492" s="443" t="s">
        <v>11105</v>
      </c>
      <c r="D492" s="443" t="s">
        <v>2052</v>
      </c>
      <c r="E492" s="443" t="s">
        <v>11106</v>
      </c>
      <c r="F492" s="444" t="s">
        <v>246</v>
      </c>
      <c r="G492" s="444" t="s">
        <v>247</v>
      </c>
      <c r="H492" s="444" t="s">
        <v>1106</v>
      </c>
      <c r="I492" s="178" t="s">
        <v>249</v>
      </c>
      <c r="J492" s="458" t="s">
        <v>11107</v>
      </c>
      <c r="K492" s="63" t="s">
        <v>11108</v>
      </c>
      <c r="L492" s="458" t="s">
        <v>490</v>
      </c>
      <c r="M492" s="3" t="s">
        <v>2055</v>
      </c>
      <c r="N492" s="10">
        <v>44960</v>
      </c>
      <c r="O492" s="452">
        <v>2023</v>
      </c>
      <c r="P492" s="452">
        <v>2024</v>
      </c>
      <c r="Q492" s="50">
        <v>10000</v>
      </c>
      <c r="R492" s="273" t="s">
        <v>11109</v>
      </c>
      <c r="S492" s="3" t="s">
        <v>11110</v>
      </c>
      <c r="T492" s="8" t="s">
        <v>8</v>
      </c>
      <c r="U492" s="8"/>
    </row>
    <row r="493" spans="1:21" s="446" customFormat="1" ht="252.75" customHeight="1" thickBot="1">
      <c r="A493" s="261" t="s">
        <v>1965</v>
      </c>
      <c r="B493" s="3" t="s">
        <v>11111</v>
      </c>
      <c r="C493" s="443" t="s">
        <v>11112</v>
      </c>
      <c r="D493" s="443" t="s">
        <v>11113</v>
      </c>
      <c r="E493" s="443" t="s">
        <v>11114</v>
      </c>
      <c r="F493" s="444" t="s">
        <v>47</v>
      </c>
      <c r="G493" s="444" t="s">
        <v>258</v>
      </c>
      <c r="H493" s="444" t="s">
        <v>11115</v>
      </c>
      <c r="I493" s="178" t="s">
        <v>258</v>
      </c>
      <c r="J493" s="173" t="s">
        <v>1971</v>
      </c>
      <c r="K493" s="173" t="s">
        <v>1971</v>
      </c>
      <c r="L493" s="1250" t="s">
        <v>461</v>
      </c>
      <c r="M493" s="611" t="s">
        <v>11116</v>
      </c>
      <c r="N493" s="366">
        <v>44820</v>
      </c>
      <c r="O493" s="452">
        <v>2022</v>
      </c>
      <c r="P493" s="452">
        <v>2024</v>
      </c>
      <c r="Q493" s="50">
        <v>1967.4</v>
      </c>
      <c r="R493" s="3"/>
      <c r="S493" s="3" t="s">
        <v>11117</v>
      </c>
      <c r="T493" s="8" t="s">
        <v>12</v>
      </c>
      <c r="U493" s="8"/>
    </row>
    <row r="494" spans="1:21" s="446" customFormat="1" ht="67.5" customHeight="1" thickBot="1">
      <c r="A494" s="261" t="s">
        <v>1965</v>
      </c>
      <c r="B494" s="3" t="s">
        <v>11111</v>
      </c>
      <c r="C494" s="443" t="s">
        <v>11118</v>
      </c>
      <c r="D494" s="443" t="s">
        <v>11119</v>
      </c>
      <c r="E494" s="443" t="s">
        <v>11120</v>
      </c>
      <c r="F494" s="444" t="s">
        <v>47</v>
      </c>
      <c r="G494" s="444" t="s">
        <v>1378</v>
      </c>
      <c r="H494" s="444" t="s">
        <v>9193</v>
      </c>
      <c r="I494" s="178" t="s">
        <v>258</v>
      </c>
      <c r="J494" s="3" t="s">
        <v>1971</v>
      </c>
      <c r="K494" s="3" t="s">
        <v>1971</v>
      </c>
      <c r="L494" s="3" t="s">
        <v>11121</v>
      </c>
      <c r="M494" s="367">
        <v>147135246</v>
      </c>
      <c r="N494" s="10">
        <v>44805</v>
      </c>
      <c r="O494" s="452">
        <v>2022</v>
      </c>
      <c r="P494" s="452">
        <v>2024</v>
      </c>
      <c r="Q494" s="50">
        <v>22000</v>
      </c>
      <c r="R494" s="3"/>
      <c r="S494" s="3" t="s">
        <v>11122</v>
      </c>
      <c r="T494" s="8" t="s">
        <v>12</v>
      </c>
      <c r="U494" s="8"/>
    </row>
    <row r="495" spans="1:21" s="446" customFormat="1" ht="232.5" customHeight="1" thickBot="1">
      <c r="A495" s="261" t="s">
        <v>1965</v>
      </c>
      <c r="B495" s="3" t="s">
        <v>2058</v>
      </c>
      <c r="C495" s="443" t="s">
        <v>11123</v>
      </c>
      <c r="D495" s="443" t="s">
        <v>11124</v>
      </c>
      <c r="E495" s="1251" t="s">
        <v>11125</v>
      </c>
      <c r="F495" s="444" t="s">
        <v>47</v>
      </c>
      <c r="G495" s="444" t="s">
        <v>1014</v>
      </c>
      <c r="H495" s="444" t="s">
        <v>1014</v>
      </c>
      <c r="I495" s="178" t="s">
        <v>258</v>
      </c>
      <c r="J495" s="3" t="s">
        <v>1971</v>
      </c>
      <c r="K495" s="3" t="s">
        <v>1971</v>
      </c>
      <c r="L495" s="3" t="s">
        <v>10688</v>
      </c>
      <c r="M495" s="3">
        <v>30778867</v>
      </c>
      <c r="N495" s="10">
        <v>44753</v>
      </c>
      <c r="O495" s="452">
        <v>2022</v>
      </c>
      <c r="P495" s="452">
        <v>2024</v>
      </c>
      <c r="Q495" s="50">
        <v>62333.29</v>
      </c>
      <c r="R495" s="1252" t="s">
        <v>11126</v>
      </c>
      <c r="S495" s="3" t="s">
        <v>11127</v>
      </c>
      <c r="T495" s="8" t="s">
        <v>12</v>
      </c>
      <c r="U495" s="8"/>
    </row>
    <row r="496" spans="1:21" s="446" customFormat="1" ht="145.5" customHeight="1" thickBot="1">
      <c r="A496" s="261" t="s">
        <v>1965</v>
      </c>
      <c r="B496" s="262" t="s">
        <v>1966</v>
      </c>
      <c r="C496" s="443" t="s">
        <v>11128</v>
      </c>
      <c r="D496" s="443" t="s">
        <v>11129</v>
      </c>
      <c r="E496" s="443" t="s">
        <v>11130</v>
      </c>
      <c r="F496" s="444" t="s">
        <v>246</v>
      </c>
      <c r="G496" s="444" t="s">
        <v>879</v>
      </c>
      <c r="H496" s="444" t="s">
        <v>889</v>
      </c>
      <c r="I496" s="178" t="s">
        <v>124</v>
      </c>
      <c r="J496" s="3" t="s">
        <v>1971</v>
      </c>
      <c r="K496" s="3" t="s">
        <v>1971</v>
      </c>
      <c r="L496" s="3" t="s">
        <v>11121</v>
      </c>
      <c r="M496" s="1253" t="s">
        <v>11131</v>
      </c>
      <c r="N496" s="10" t="s">
        <v>11132</v>
      </c>
      <c r="O496" s="452">
        <v>2023</v>
      </c>
      <c r="P496" s="452">
        <v>2026</v>
      </c>
      <c r="Q496" s="50">
        <v>25859.200000000001</v>
      </c>
      <c r="R496" s="3"/>
      <c r="S496" s="3" t="s">
        <v>11133</v>
      </c>
      <c r="T496" s="8" t="s">
        <v>12</v>
      </c>
      <c r="U496" s="8"/>
    </row>
    <row r="497" spans="1:21" s="446" customFormat="1" ht="225" customHeight="1" thickBot="1">
      <c r="A497" s="261" t="s">
        <v>1965</v>
      </c>
      <c r="B497" s="3" t="s">
        <v>2058</v>
      </c>
      <c r="C497" s="443" t="s">
        <v>11123</v>
      </c>
      <c r="D497" s="443" t="s">
        <v>11124</v>
      </c>
      <c r="E497" s="1251" t="s">
        <v>11134</v>
      </c>
      <c r="F497" s="444" t="s">
        <v>47</v>
      </c>
      <c r="G497" s="444" t="s">
        <v>1014</v>
      </c>
      <c r="H497" s="444" t="s">
        <v>1014</v>
      </c>
      <c r="I497" s="178" t="s">
        <v>258</v>
      </c>
      <c r="J497" s="3" t="s">
        <v>1971</v>
      </c>
      <c r="K497" s="3" t="s">
        <v>1971</v>
      </c>
      <c r="L497" s="3" t="s">
        <v>10688</v>
      </c>
      <c r="M497" s="3">
        <v>30778867</v>
      </c>
      <c r="N497" s="10">
        <v>45482</v>
      </c>
      <c r="O497" s="452">
        <v>2024</v>
      </c>
      <c r="P497" s="452">
        <v>2026</v>
      </c>
      <c r="Q497" s="50">
        <v>929752</v>
      </c>
      <c r="R497" s="1252" t="s">
        <v>11135</v>
      </c>
      <c r="S497" s="3" t="s">
        <v>11127</v>
      </c>
      <c r="T497" s="8" t="s">
        <v>12</v>
      </c>
      <c r="U497" s="8"/>
    </row>
    <row r="498" spans="1:21" s="446" customFormat="1" ht="130.5" customHeight="1" thickBot="1">
      <c r="A498" s="261" t="s">
        <v>1965</v>
      </c>
      <c r="B498" s="3" t="s">
        <v>2058</v>
      </c>
      <c r="C498" s="443" t="s">
        <v>11136</v>
      </c>
      <c r="D498" s="443" t="s">
        <v>2021</v>
      </c>
      <c r="E498" s="454" t="s">
        <v>11137</v>
      </c>
      <c r="F498" s="444" t="s">
        <v>246</v>
      </c>
      <c r="G498" s="444" t="s">
        <v>879</v>
      </c>
      <c r="H498" s="444" t="s">
        <v>889</v>
      </c>
      <c r="I498" s="178" t="s">
        <v>124</v>
      </c>
      <c r="J498" s="3" t="s">
        <v>11138</v>
      </c>
      <c r="K498" s="3" t="s">
        <v>11139</v>
      </c>
      <c r="L498" s="3" t="s">
        <v>11140</v>
      </c>
      <c r="M498" s="173" t="s">
        <v>2025</v>
      </c>
      <c r="N498" s="10">
        <v>44573</v>
      </c>
      <c r="O498" s="452">
        <v>2021</v>
      </c>
      <c r="P498" s="452">
        <v>2023</v>
      </c>
      <c r="Q498" s="50">
        <v>59710.98</v>
      </c>
      <c r="R498" s="3"/>
      <c r="S498" s="106" t="s">
        <v>11141</v>
      </c>
      <c r="T498" s="8" t="s">
        <v>12</v>
      </c>
      <c r="U498" s="8"/>
    </row>
    <row r="499" spans="1:21" s="446" customFormat="1" ht="151.5" customHeight="1" thickBot="1">
      <c r="A499" s="261" t="s">
        <v>1965</v>
      </c>
      <c r="B499" s="262" t="s">
        <v>1975</v>
      </c>
      <c r="C499" s="443" t="s">
        <v>11142</v>
      </c>
      <c r="D499" s="443" t="s">
        <v>11143</v>
      </c>
      <c r="E499" s="443" t="s">
        <v>11144</v>
      </c>
      <c r="F499" s="444" t="s">
        <v>1322</v>
      </c>
      <c r="G499" s="444" t="s">
        <v>1323</v>
      </c>
      <c r="H499" s="444" t="s">
        <v>1323</v>
      </c>
      <c r="I499" s="178" t="s">
        <v>1218</v>
      </c>
      <c r="J499" s="3" t="s">
        <v>2559</v>
      </c>
      <c r="K499" s="3" t="s">
        <v>11145</v>
      </c>
      <c r="L499" s="3" t="s">
        <v>100</v>
      </c>
      <c r="M499" s="3">
        <v>36060356</v>
      </c>
      <c r="N499" s="10">
        <v>44937</v>
      </c>
      <c r="O499" s="452">
        <v>2023</v>
      </c>
      <c r="P499" s="452">
        <v>2024</v>
      </c>
      <c r="Q499" s="50">
        <v>498.08</v>
      </c>
      <c r="R499" s="3"/>
      <c r="S499" s="3" t="s">
        <v>11146</v>
      </c>
      <c r="T499" s="8" t="s">
        <v>12</v>
      </c>
      <c r="U499" s="8"/>
    </row>
    <row r="500" spans="1:21" s="446" customFormat="1" ht="408.75" customHeight="1" thickBot="1">
      <c r="A500" s="261" t="s">
        <v>1965</v>
      </c>
      <c r="B500" s="262" t="s">
        <v>1975</v>
      </c>
      <c r="C500" s="443" t="s">
        <v>11147</v>
      </c>
      <c r="D500" s="443" t="s">
        <v>11148</v>
      </c>
      <c r="E500" s="443" t="s">
        <v>11149</v>
      </c>
      <c r="F500" s="444" t="s">
        <v>1322</v>
      </c>
      <c r="G500" s="444" t="s">
        <v>1352</v>
      </c>
      <c r="H500" s="444" t="s">
        <v>1541</v>
      </c>
      <c r="I500" s="178" t="s">
        <v>1218</v>
      </c>
      <c r="J500" s="3"/>
      <c r="K500" s="173" t="s">
        <v>384</v>
      </c>
      <c r="L500" s="454" t="s">
        <v>974</v>
      </c>
      <c r="M500" s="173">
        <v>50349287</v>
      </c>
      <c r="N500" s="10">
        <v>45204</v>
      </c>
      <c r="O500" s="452">
        <v>2023</v>
      </c>
      <c r="P500" s="452">
        <v>2024</v>
      </c>
      <c r="Q500" s="50">
        <v>20404.599999999999</v>
      </c>
      <c r="R500" s="1249" t="s">
        <v>11150</v>
      </c>
      <c r="S500" s="106" t="s">
        <v>11151</v>
      </c>
      <c r="T500" s="8" t="s">
        <v>12</v>
      </c>
      <c r="U500" s="8"/>
    </row>
    <row r="501" spans="1:21" s="446" customFormat="1" ht="248.25" customHeight="1" thickBot="1">
      <c r="A501" s="261" t="s">
        <v>1965</v>
      </c>
      <c r="B501" s="262" t="s">
        <v>11152</v>
      </c>
      <c r="C501" s="454" t="s">
        <v>11153</v>
      </c>
      <c r="D501" s="454" t="s">
        <v>11154</v>
      </c>
      <c r="E501" s="454" t="s">
        <v>11155</v>
      </c>
      <c r="F501" s="444" t="s">
        <v>47</v>
      </c>
      <c r="G501" s="444" t="s">
        <v>1373</v>
      </c>
      <c r="H501" s="444" t="s">
        <v>2458</v>
      </c>
      <c r="I501" s="178" t="s">
        <v>1373</v>
      </c>
      <c r="J501" s="173" t="s">
        <v>11156</v>
      </c>
      <c r="K501" s="173" t="s">
        <v>384</v>
      </c>
      <c r="L501" s="173" t="s">
        <v>974</v>
      </c>
      <c r="M501" s="173">
        <v>50349287</v>
      </c>
      <c r="N501" s="366">
        <v>44194</v>
      </c>
      <c r="O501" s="452">
        <v>2020</v>
      </c>
      <c r="P501" s="452">
        <v>2024</v>
      </c>
      <c r="Q501" s="50">
        <v>4283.93</v>
      </c>
      <c r="R501" s="3"/>
      <c r="S501" s="173" t="s">
        <v>11157</v>
      </c>
      <c r="T501" s="8" t="s">
        <v>12</v>
      </c>
      <c r="U501" s="8"/>
    </row>
    <row r="502" spans="1:21" s="446" customFormat="1" ht="224.25" customHeight="1" thickBot="1">
      <c r="A502" s="261" t="s">
        <v>1965</v>
      </c>
      <c r="B502" s="3" t="s">
        <v>2058</v>
      </c>
      <c r="C502" s="1254" t="s">
        <v>11158</v>
      </c>
      <c r="D502" s="443" t="s">
        <v>11124</v>
      </c>
      <c r="E502" s="1251" t="s">
        <v>11159</v>
      </c>
      <c r="F502" s="444" t="s">
        <v>47</v>
      </c>
      <c r="G502" s="444" t="s">
        <v>1014</v>
      </c>
      <c r="H502" s="444" t="s">
        <v>1014</v>
      </c>
      <c r="I502" s="178" t="s">
        <v>258</v>
      </c>
      <c r="J502" s="3" t="s">
        <v>1971</v>
      </c>
      <c r="K502" s="3" t="s">
        <v>1971</v>
      </c>
      <c r="L502" s="3" t="s">
        <v>10688</v>
      </c>
      <c r="M502" s="3">
        <v>30778867</v>
      </c>
      <c r="N502" s="10">
        <v>45525</v>
      </c>
      <c r="O502" s="452">
        <v>2024</v>
      </c>
      <c r="P502" s="452">
        <v>2027</v>
      </c>
      <c r="Q502" s="50">
        <v>376985</v>
      </c>
      <c r="R502" s="1252" t="s">
        <v>11160</v>
      </c>
      <c r="S502" s="3" t="s">
        <v>11127</v>
      </c>
      <c r="T502" s="8" t="s">
        <v>12</v>
      </c>
      <c r="U502" s="8"/>
    </row>
    <row r="503" spans="1:21" s="446" customFormat="1" ht="101.25" customHeight="1" thickBot="1">
      <c r="A503" s="261" t="s">
        <v>1965</v>
      </c>
      <c r="B503" s="262" t="s">
        <v>10993</v>
      </c>
      <c r="C503" s="1240" t="s">
        <v>11161</v>
      </c>
      <c r="D503" s="454" t="s">
        <v>11162</v>
      </c>
      <c r="E503" s="454" t="s">
        <v>11163</v>
      </c>
      <c r="F503" s="444" t="s">
        <v>197</v>
      </c>
      <c r="G503" s="444" t="s">
        <v>1718</v>
      </c>
      <c r="H503" s="444" t="s">
        <v>11164</v>
      </c>
      <c r="I503" s="178" t="s">
        <v>1720</v>
      </c>
      <c r="J503" s="1255" t="s">
        <v>11165</v>
      </c>
      <c r="K503" s="1256" t="s">
        <v>11166</v>
      </c>
      <c r="L503" s="3" t="s">
        <v>11167</v>
      </c>
      <c r="M503" s="3" t="s">
        <v>847</v>
      </c>
      <c r="N503" s="5" t="s">
        <v>11168</v>
      </c>
      <c r="O503" s="452">
        <v>2024</v>
      </c>
      <c r="P503" s="452">
        <v>2025</v>
      </c>
      <c r="Q503" s="50">
        <v>6500</v>
      </c>
      <c r="R503" s="3"/>
      <c r="S503" s="3" t="s">
        <v>11169</v>
      </c>
      <c r="T503" s="8" t="s">
        <v>12</v>
      </c>
      <c r="U503" s="8"/>
    </row>
    <row r="504" spans="1:21" s="446" customFormat="1" ht="27.75" customHeight="1" thickBot="1">
      <c r="A504" s="261" t="s">
        <v>1965</v>
      </c>
      <c r="B504" s="262" t="s">
        <v>10993</v>
      </c>
      <c r="C504" s="1240" t="s">
        <v>11170</v>
      </c>
      <c r="D504" s="454" t="s">
        <v>11162</v>
      </c>
      <c r="E504" s="454" t="s">
        <v>11171</v>
      </c>
      <c r="F504" s="444" t="s">
        <v>197</v>
      </c>
      <c r="G504" s="444" t="s">
        <v>1718</v>
      </c>
      <c r="H504" s="444" t="s">
        <v>11164</v>
      </c>
      <c r="I504" s="178" t="s">
        <v>1720</v>
      </c>
      <c r="J504" s="3" t="s">
        <v>11172</v>
      </c>
      <c r="K504" s="3"/>
      <c r="L504" s="3" t="s">
        <v>461</v>
      </c>
      <c r="M504" s="301" t="s">
        <v>847</v>
      </c>
      <c r="N504" s="5" t="s">
        <v>11173</v>
      </c>
      <c r="O504" s="452">
        <v>2024</v>
      </c>
      <c r="P504" s="452">
        <v>2024</v>
      </c>
      <c r="Q504" s="50">
        <v>1700</v>
      </c>
      <c r="R504" s="3"/>
      <c r="S504" s="3" t="s">
        <v>11174</v>
      </c>
      <c r="T504" s="8" t="s">
        <v>12</v>
      </c>
      <c r="U504" s="8"/>
    </row>
    <row r="505" spans="1:21" s="446" customFormat="1" ht="81" customHeight="1" thickBot="1">
      <c r="A505" s="261" t="s">
        <v>1965</v>
      </c>
      <c r="B505" s="3" t="s">
        <v>11175</v>
      </c>
      <c r="C505" s="443" t="s">
        <v>11176</v>
      </c>
      <c r="D505" s="443" t="s">
        <v>11177</v>
      </c>
      <c r="E505" s="443" t="s">
        <v>11178</v>
      </c>
      <c r="F505" s="444" t="s">
        <v>446</v>
      </c>
      <c r="G505" s="444" t="s">
        <v>536</v>
      </c>
      <c r="H505" s="444" t="s">
        <v>537</v>
      </c>
      <c r="I505" s="178" t="s">
        <v>124</v>
      </c>
      <c r="J505" s="447" t="s">
        <v>11179</v>
      </c>
      <c r="K505" s="454" t="s">
        <v>11140</v>
      </c>
      <c r="L505" s="3" t="s">
        <v>11140</v>
      </c>
      <c r="M505" s="3" t="s">
        <v>847</v>
      </c>
      <c r="N505" s="10">
        <v>45547</v>
      </c>
      <c r="O505" s="452">
        <v>2024</v>
      </c>
      <c r="P505" s="452">
        <v>2024</v>
      </c>
      <c r="Q505" s="50">
        <v>7656.25</v>
      </c>
      <c r="R505" s="106"/>
      <c r="S505" s="106" t="s">
        <v>11180</v>
      </c>
      <c r="T505" s="8" t="s">
        <v>12</v>
      </c>
      <c r="U505" s="8"/>
    </row>
    <row r="506" spans="1:21" s="446" customFormat="1" ht="250.5" customHeight="1" thickBot="1">
      <c r="A506" s="261" t="s">
        <v>1965</v>
      </c>
      <c r="B506" s="3" t="s">
        <v>2058</v>
      </c>
      <c r="C506" s="443" t="s">
        <v>11181</v>
      </c>
      <c r="D506" s="443" t="s">
        <v>11182</v>
      </c>
      <c r="E506" s="443" t="s">
        <v>11183</v>
      </c>
      <c r="F506" s="1257" t="s">
        <v>246</v>
      </c>
      <c r="G506" s="1257" t="s">
        <v>556</v>
      </c>
      <c r="H506" s="444" t="s">
        <v>1571</v>
      </c>
      <c r="I506" s="178" t="s">
        <v>556</v>
      </c>
      <c r="J506" s="3"/>
      <c r="K506" s="78" t="s">
        <v>11184</v>
      </c>
      <c r="L506" s="78" t="s">
        <v>11185</v>
      </c>
      <c r="M506" s="78" t="s">
        <v>11186</v>
      </c>
      <c r="N506" s="10">
        <v>45385</v>
      </c>
      <c r="O506" s="452">
        <v>2024</v>
      </c>
      <c r="P506" s="452">
        <v>2024</v>
      </c>
      <c r="Q506" s="50">
        <v>26357.18</v>
      </c>
      <c r="R506" s="3"/>
      <c r="S506" s="3" t="s">
        <v>11187</v>
      </c>
      <c r="T506" s="8" t="s">
        <v>12</v>
      </c>
      <c r="U506" s="8"/>
    </row>
    <row r="507" spans="1:21" s="9" customFormat="1" ht="38" thickBot="1">
      <c r="A507" s="1" t="s">
        <v>2072</v>
      </c>
      <c r="B507" s="2" t="s">
        <v>2073</v>
      </c>
      <c r="C507" s="1260" t="s">
        <v>2258</v>
      </c>
      <c r="D507" s="12"/>
      <c r="E507" s="912" t="s">
        <v>11223</v>
      </c>
      <c r="F507" s="31" t="s">
        <v>42</v>
      </c>
      <c r="G507" s="31" t="s">
        <v>42</v>
      </c>
      <c r="H507" s="31" t="s">
        <v>42</v>
      </c>
      <c r="I507" s="12" t="s">
        <v>42</v>
      </c>
      <c r="J507" s="4"/>
      <c r="K507" s="4"/>
      <c r="L507" s="188" t="s">
        <v>168</v>
      </c>
      <c r="M507" s="5">
        <v>30778867</v>
      </c>
      <c r="N507" s="10" t="s">
        <v>11224</v>
      </c>
      <c r="O507" s="52">
        <v>2022</v>
      </c>
      <c r="P507" s="5">
        <v>2024</v>
      </c>
      <c r="Q507" s="6">
        <v>5840</v>
      </c>
      <c r="R507" s="4"/>
      <c r="S507" s="52"/>
      <c r="T507" s="8" t="s">
        <v>8</v>
      </c>
      <c r="U507" s="8"/>
    </row>
    <row r="508" spans="1:21" s="9" customFormat="1" ht="38" thickBot="1">
      <c r="A508" s="1" t="s">
        <v>2072</v>
      </c>
      <c r="B508" s="2" t="s">
        <v>2073</v>
      </c>
      <c r="C508" s="1260" t="s">
        <v>2258</v>
      </c>
      <c r="D508" s="12"/>
      <c r="E508" s="1261" t="s">
        <v>11225</v>
      </c>
      <c r="F508" s="31" t="s">
        <v>42</v>
      </c>
      <c r="G508" s="31" t="s">
        <v>42</v>
      </c>
      <c r="H508" s="31" t="s">
        <v>42</v>
      </c>
      <c r="I508" s="12" t="s">
        <v>42</v>
      </c>
      <c r="J508" s="4"/>
      <c r="K508" s="4"/>
      <c r="L508" s="188" t="s">
        <v>168</v>
      </c>
      <c r="M508" s="5">
        <v>30778867</v>
      </c>
      <c r="N508" s="10" t="s">
        <v>11226</v>
      </c>
      <c r="O508" s="52">
        <v>2023</v>
      </c>
      <c r="P508" s="5">
        <v>2025</v>
      </c>
      <c r="Q508" s="6">
        <v>0</v>
      </c>
      <c r="R508" s="4"/>
      <c r="S508" s="52"/>
      <c r="T508" s="8" t="s">
        <v>2198</v>
      </c>
      <c r="U508" s="8" t="s">
        <v>11227</v>
      </c>
    </row>
    <row r="509" spans="1:21" s="9" customFormat="1" ht="38" thickBot="1">
      <c r="A509" s="1" t="s">
        <v>2072</v>
      </c>
      <c r="B509" s="2" t="s">
        <v>2073</v>
      </c>
      <c r="C509" s="1260" t="s">
        <v>2258</v>
      </c>
      <c r="D509" s="12"/>
      <c r="E509" s="1261" t="s">
        <v>11228</v>
      </c>
      <c r="F509" s="31" t="s">
        <v>42</v>
      </c>
      <c r="G509" s="31" t="s">
        <v>42</v>
      </c>
      <c r="H509" s="31" t="s">
        <v>42</v>
      </c>
      <c r="I509" s="12" t="s">
        <v>42</v>
      </c>
      <c r="J509" s="4"/>
      <c r="K509" s="4"/>
      <c r="L509" s="188" t="s">
        <v>168</v>
      </c>
      <c r="M509" s="5">
        <v>30778867</v>
      </c>
      <c r="N509" s="10">
        <v>45463</v>
      </c>
      <c r="O509" s="52">
        <v>2024</v>
      </c>
      <c r="P509" s="5">
        <v>2026</v>
      </c>
      <c r="Q509" s="6">
        <v>55050</v>
      </c>
      <c r="R509" s="4"/>
      <c r="S509" s="52"/>
      <c r="T509" s="8" t="s">
        <v>12</v>
      </c>
      <c r="U509" s="8"/>
    </row>
    <row r="510" spans="1:21" s="9" customFormat="1" ht="88" thickBot="1">
      <c r="A510" s="1" t="s">
        <v>2072</v>
      </c>
      <c r="B510" s="2" t="s">
        <v>2073</v>
      </c>
      <c r="C510" s="178" t="s">
        <v>11229</v>
      </c>
      <c r="D510" s="4" t="s">
        <v>11230</v>
      </c>
      <c r="E510" s="188" t="s">
        <v>11231</v>
      </c>
      <c r="F510" s="31" t="s">
        <v>42</v>
      </c>
      <c r="G510" s="31" t="s">
        <v>42</v>
      </c>
      <c r="H510" s="31" t="s">
        <v>42</v>
      </c>
      <c r="I510" s="12" t="s">
        <v>42</v>
      </c>
      <c r="J510" s="4"/>
      <c r="K510" s="4"/>
      <c r="L510" s="52" t="s">
        <v>100</v>
      </c>
      <c r="M510" s="5">
        <v>36060356</v>
      </c>
      <c r="N510" s="1014" t="s">
        <v>11232</v>
      </c>
      <c r="O510" s="52">
        <v>2024</v>
      </c>
      <c r="P510" s="5">
        <v>2026</v>
      </c>
      <c r="Q510" s="6">
        <v>14248</v>
      </c>
      <c r="R510" s="4"/>
      <c r="S510" s="52"/>
      <c r="T510" s="8" t="s">
        <v>12</v>
      </c>
      <c r="U510" s="8"/>
    </row>
    <row r="511" spans="1:21" s="9" customFormat="1" ht="113" thickBot="1">
      <c r="A511" s="1" t="s">
        <v>2087</v>
      </c>
      <c r="B511" s="2" t="s">
        <v>11240</v>
      </c>
      <c r="C511" s="3" t="s">
        <v>11396</v>
      </c>
      <c r="D511" s="4" t="s">
        <v>11397</v>
      </c>
      <c r="E511" s="4">
        <v>52410296</v>
      </c>
      <c r="F511" s="75" t="s">
        <v>3</v>
      </c>
      <c r="G511" s="1342" t="s">
        <v>4</v>
      </c>
      <c r="H511" s="75" t="s">
        <v>10</v>
      </c>
      <c r="I511" s="12" t="s">
        <v>18</v>
      </c>
      <c r="J511" s="1343" t="s">
        <v>11398</v>
      </c>
      <c r="K511" s="1344" t="s">
        <v>11399</v>
      </c>
      <c r="L511" s="4" t="s">
        <v>11400</v>
      </c>
      <c r="M511" s="222">
        <v>36060356</v>
      </c>
      <c r="N511" s="10">
        <v>45639</v>
      </c>
      <c r="O511" s="5">
        <v>2024</v>
      </c>
      <c r="P511" s="5">
        <v>2025</v>
      </c>
      <c r="Q511" s="467">
        <v>3000</v>
      </c>
      <c r="R511" s="4" t="s">
        <v>11401</v>
      </c>
      <c r="S511" s="57"/>
      <c r="T511" s="8" t="s">
        <v>12</v>
      </c>
      <c r="U511" s="8"/>
    </row>
    <row r="512" spans="1:21" s="9" customFormat="1" ht="38" thickBot="1">
      <c r="A512" s="1" t="s">
        <v>2087</v>
      </c>
      <c r="B512" s="2" t="s">
        <v>42</v>
      </c>
      <c r="C512" s="4" t="s">
        <v>11402</v>
      </c>
      <c r="D512" s="4" t="s">
        <v>11403</v>
      </c>
      <c r="E512" s="4" t="s">
        <v>11404</v>
      </c>
      <c r="F512" s="48" t="s">
        <v>42</v>
      </c>
      <c r="G512" s="48" t="s">
        <v>42</v>
      </c>
      <c r="H512" s="48" t="s">
        <v>42</v>
      </c>
      <c r="I512" s="12" t="s">
        <v>42</v>
      </c>
      <c r="J512" s="1343" t="s">
        <v>11405</v>
      </c>
      <c r="K512" s="4" t="s">
        <v>5010</v>
      </c>
      <c r="L512" s="4" t="s">
        <v>2464</v>
      </c>
      <c r="M512" s="5">
        <v>30778867</v>
      </c>
      <c r="N512" s="10">
        <v>45281</v>
      </c>
      <c r="O512" s="5">
        <v>2022</v>
      </c>
      <c r="P512" s="5">
        <v>2024</v>
      </c>
      <c r="Q512" s="467">
        <v>24000</v>
      </c>
      <c r="R512" s="57" t="s">
        <v>11406</v>
      </c>
      <c r="S512" s="52"/>
      <c r="T512" s="8" t="s">
        <v>12</v>
      </c>
      <c r="U512" s="8"/>
    </row>
    <row r="513" spans="1:21" s="9" customFormat="1" ht="38" thickBot="1">
      <c r="A513" s="1" t="s">
        <v>2087</v>
      </c>
      <c r="B513" s="2" t="s">
        <v>42</v>
      </c>
      <c r="C513" s="4" t="s">
        <v>2690</v>
      </c>
      <c r="D513" s="4" t="s">
        <v>11407</v>
      </c>
      <c r="E513" s="4" t="s">
        <v>11408</v>
      </c>
      <c r="F513" s="48" t="s">
        <v>42</v>
      </c>
      <c r="G513" s="48" t="s">
        <v>42</v>
      </c>
      <c r="H513" s="48" t="s">
        <v>42</v>
      </c>
      <c r="I513" s="12" t="s">
        <v>42</v>
      </c>
      <c r="J513" s="1343" t="s">
        <v>11405</v>
      </c>
      <c r="K513" s="4" t="s">
        <v>10650</v>
      </c>
      <c r="L513" s="4" t="s">
        <v>2464</v>
      </c>
      <c r="M513" s="5">
        <v>30778867</v>
      </c>
      <c r="N513" s="10">
        <v>45105</v>
      </c>
      <c r="O513" s="5">
        <v>2023</v>
      </c>
      <c r="P513" s="5">
        <v>2025</v>
      </c>
      <c r="Q513" s="467">
        <v>59795</v>
      </c>
      <c r="R513" s="4" t="s">
        <v>11409</v>
      </c>
      <c r="S513" s="52"/>
      <c r="T513" s="8" t="s">
        <v>8</v>
      </c>
      <c r="U513" s="8"/>
    </row>
    <row r="514" spans="1:21" s="9" customFormat="1" ht="100.5" thickBot="1">
      <c r="A514" s="1" t="s">
        <v>2087</v>
      </c>
      <c r="B514" s="2" t="s">
        <v>42</v>
      </c>
      <c r="C514" s="4" t="s">
        <v>11410</v>
      </c>
      <c r="D514" s="4" t="s">
        <v>2089</v>
      </c>
      <c r="E514" s="945" t="s">
        <v>11411</v>
      </c>
      <c r="F514" s="75" t="s">
        <v>3</v>
      </c>
      <c r="G514" s="48" t="s">
        <v>4</v>
      </c>
      <c r="H514" s="48" t="s">
        <v>10</v>
      </c>
      <c r="I514" s="9" t="s">
        <v>6</v>
      </c>
      <c r="J514" s="1345" t="s">
        <v>11412</v>
      </c>
      <c r="K514" s="4" t="s">
        <v>10650</v>
      </c>
      <c r="L514" s="53" t="s">
        <v>11413</v>
      </c>
      <c r="M514" s="5"/>
      <c r="N514" s="10" t="s">
        <v>5770</v>
      </c>
      <c r="O514" s="5">
        <v>2023</v>
      </c>
      <c r="P514" s="5">
        <v>2027</v>
      </c>
      <c r="Q514" s="467">
        <v>250000</v>
      </c>
      <c r="R514" s="4" t="s">
        <v>11414</v>
      </c>
      <c r="S514" s="947" t="s">
        <v>11415</v>
      </c>
      <c r="T514" s="8" t="s">
        <v>12</v>
      </c>
      <c r="U514" s="8"/>
    </row>
    <row r="515" spans="1:21" s="9" customFormat="1" ht="38" thickBot="1">
      <c r="A515" s="1" t="s">
        <v>2087</v>
      </c>
      <c r="B515" s="2" t="s">
        <v>42</v>
      </c>
      <c r="C515" s="4" t="s">
        <v>11416</v>
      </c>
      <c r="D515" s="4" t="s">
        <v>11407</v>
      </c>
      <c r="E515" s="4" t="s">
        <v>11417</v>
      </c>
      <c r="F515" s="48" t="s">
        <v>42</v>
      </c>
      <c r="G515" s="48" t="s">
        <v>42</v>
      </c>
      <c r="H515" s="48" t="s">
        <v>42</v>
      </c>
      <c r="I515" s="12" t="s">
        <v>42</v>
      </c>
      <c r="J515" s="1343" t="s">
        <v>11405</v>
      </c>
      <c r="K515" s="4" t="s">
        <v>10650</v>
      </c>
      <c r="L515" s="4" t="s">
        <v>2464</v>
      </c>
      <c r="M515" s="5">
        <v>30778867</v>
      </c>
      <c r="N515" s="10">
        <v>45462</v>
      </c>
      <c r="O515" s="5">
        <v>2024</v>
      </c>
      <c r="P515" s="5">
        <v>2026</v>
      </c>
      <c r="Q515" s="467">
        <v>247133</v>
      </c>
      <c r="R515" s="57" t="s">
        <v>11418</v>
      </c>
      <c r="S515" s="230"/>
      <c r="T515" s="8" t="s">
        <v>12</v>
      </c>
      <c r="U515" s="8"/>
    </row>
    <row r="516" spans="1:21" s="9" customFormat="1" ht="38" thickBot="1">
      <c r="A516" s="1" t="s">
        <v>2087</v>
      </c>
      <c r="B516" s="2" t="s">
        <v>42</v>
      </c>
      <c r="C516" s="4" t="s">
        <v>11419</v>
      </c>
      <c r="D516" s="4" t="s">
        <v>11407</v>
      </c>
      <c r="E516" s="4" t="s">
        <v>11420</v>
      </c>
      <c r="F516" s="48" t="s">
        <v>42</v>
      </c>
      <c r="G516" s="48" t="s">
        <v>42</v>
      </c>
      <c r="H516" s="48" t="s">
        <v>42</v>
      </c>
      <c r="I516" s="12" t="s">
        <v>42</v>
      </c>
      <c r="J516" s="1343" t="s">
        <v>11421</v>
      </c>
      <c r="K516" s="4" t="s">
        <v>1971</v>
      </c>
      <c r="L516" s="4" t="s">
        <v>2464</v>
      </c>
      <c r="M516" s="5">
        <v>30778867</v>
      </c>
      <c r="N516" s="10">
        <v>45603</v>
      </c>
      <c r="O516" s="5">
        <v>2024</v>
      </c>
      <c r="P516" s="5">
        <v>2024</v>
      </c>
      <c r="Q516" s="467">
        <v>161.5</v>
      </c>
      <c r="R516" s="57" t="s">
        <v>11386</v>
      </c>
      <c r="S516" s="195"/>
      <c r="T516" s="8" t="s">
        <v>12</v>
      </c>
      <c r="U516" s="8"/>
    </row>
    <row r="517" spans="1:21" s="371" customFormat="1" ht="39" customHeight="1" thickBot="1">
      <c r="A517" s="177" t="s">
        <v>2087</v>
      </c>
      <c r="B517" s="304" t="s">
        <v>11240</v>
      </c>
      <c r="C517" s="7" t="s">
        <v>11422</v>
      </c>
      <c r="D517" s="7" t="s">
        <v>2089</v>
      </c>
      <c r="E517" s="57" t="s">
        <v>11423</v>
      </c>
      <c r="F517" s="1346" t="s">
        <v>3</v>
      </c>
      <c r="G517" s="1237" t="s">
        <v>4</v>
      </c>
      <c r="H517" s="1347" t="s">
        <v>10</v>
      </c>
      <c r="I517" s="1348" t="s">
        <v>18</v>
      </c>
      <c r="J517" s="7" t="s">
        <v>11424</v>
      </c>
      <c r="K517" s="7" t="s">
        <v>11425</v>
      </c>
      <c r="L517" s="7" t="s">
        <v>11426</v>
      </c>
      <c r="M517" s="610"/>
      <c r="N517" s="7" t="s">
        <v>11427</v>
      </c>
      <c r="O517" s="7">
        <v>2024</v>
      </c>
      <c r="P517" s="7">
        <v>2024</v>
      </c>
      <c r="Q517" s="467">
        <v>3000</v>
      </c>
      <c r="R517" s="1349" t="s">
        <v>11428</v>
      </c>
      <c r="S517" s="7" t="s">
        <v>11429</v>
      </c>
      <c r="T517" s="8" t="s">
        <v>12</v>
      </c>
      <c r="U517" s="8"/>
    </row>
    <row r="518" spans="1:21" s="446" customFormat="1" ht="68.25" customHeight="1">
      <c r="A518" s="1410" t="s">
        <v>2099</v>
      </c>
      <c r="B518" s="1411" t="s">
        <v>2100</v>
      </c>
      <c r="C518" s="334" t="s">
        <v>11604</v>
      </c>
      <c r="D518" s="334" t="s">
        <v>11605</v>
      </c>
      <c r="E518" s="1412" t="s">
        <v>11606</v>
      </c>
      <c r="F518" s="1413" t="s">
        <v>42</v>
      </c>
      <c r="G518" s="1413" t="s">
        <v>42</v>
      </c>
      <c r="H518" s="1413" t="s">
        <v>42</v>
      </c>
      <c r="I518" s="334" t="s">
        <v>18</v>
      </c>
      <c r="J518" s="334"/>
      <c r="K518" s="334" t="s">
        <v>180</v>
      </c>
      <c r="L518" s="334" t="s">
        <v>2464</v>
      </c>
      <c r="M518" s="334">
        <v>30778867</v>
      </c>
      <c r="N518" s="1414" t="s">
        <v>11607</v>
      </c>
      <c r="O518" s="1414">
        <v>44713</v>
      </c>
      <c r="P518" s="1414">
        <v>45504</v>
      </c>
      <c r="Q518" s="1415">
        <v>7000</v>
      </c>
      <c r="R518" s="1414" t="s">
        <v>11608</v>
      </c>
      <c r="S518" s="1416" t="s">
        <v>11609</v>
      </c>
      <c r="T518" s="8" t="s">
        <v>12</v>
      </c>
      <c r="U518" s="8"/>
    </row>
    <row r="519" spans="1:21" s="446" customFormat="1" ht="67.5" customHeight="1">
      <c r="A519" s="1410" t="s">
        <v>2099</v>
      </c>
      <c r="B519" s="1411" t="s">
        <v>2100</v>
      </c>
      <c r="C519" s="334" t="s">
        <v>11610</v>
      </c>
      <c r="D519" s="334" t="s">
        <v>11605</v>
      </c>
      <c r="E519" s="1412" t="s">
        <v>11611</v>
      </c>
      <c r="F519" s="1413" t="s">
        <v>42</v>
      </c>
      <c r="G519" s="1413" t="s">
        <v>42</v>
      </c>
      <c r="H519" s="1413" t="s">
        <v>42</v>
      </c>
      <c r="I519" s="334" t="s">
        <v>18</v>
      </c>
      <c r="J519" s="334"/>
      <c r="K519" s="334" t="s">
        <v>180</v>
      </c>
      <c r="L519" s="334" t="s">
        <v>2464</v>
      </c>
      <c r="M519" s="334">
        <v>30778867</v>
      </c>
      <c r="N519" s="1414" t="s">
        <v>11612</v>
      </c>
      <c r="O519" s="1414">
        <v>45078</v>
      </c>
      <c r="P519" s="1414">
        <v>45869</v>
      </c>
      <c r="Q519" s="1415">
        <v>8269</v>
      </c>
      <c r="R519" s="334" t="s">
        <v>11613</v>
      </c>
      <c r="S519" s="1416" t="s">
        <v>11609</v>
      </c>
      <c r="T519" s="8" t="s">
        <v>12</v>
      </c>
      <c r="U519" s="8"/>
    </row>
    <row r="520" spans="1:21" s="446" customFormat="1" ht="62.25" customHeight="1">
      <c r="A520" s="1410" t="s">
        <v>2099</v>
      </c>
      <c r="B520" s="1411" t="s">
        <v>2100</v>
      </c>
      <c r="C520" s="334" t="s">
        <v>11614</v>
      </c>
      <c r="D520" s="334" t="s">
        <v>11605</v>
      </c>
      <c r="E520" s="1412" t="s">
        <v>11611</v>
      </c>
      <c r="F520" s="1413" t="s">
        <v>42</v>
      </c>
      <c r="G520" s="1413" t="s">
        <v>42</v>
      </c>
      <c r="H520" s="1413" t="s">
        <v>42</v>
      </c>
      <c r="I520" s="334" t="s">
        <v>18</v>
      </c>
      <c r="J520" s="334"/>
      <c r="K520" s="334" t="s">
        <v>180</v>
      </c>
      <c r="L520" s="334" t="s">
        <v>2464</v>
      </c>
      <c r="M520" s="334">
        <v>30778867</v>
      </c>
      <c r="N520" s="1414" t="s">
        <v>11612</v>
      </c>
      <c r="O520" s="1414">
        <v>45078</v>
      </c>
      <c r="P520" s="1414">
        <v>45869</v>
      </c>
      <c r="Q520" s="1415">
        <v>39484</v>
      </c>
      <c r="R520" s="334" t="s">
        <v>11615</v>
      </c>
      <c r="S520" s="1416" t="s">
        <v>11609</v>
      </c>
      <c r="T520" s="8" t="s">
        <v>12</v>
      </c>
      <c r="U520" s="8"/>
    </row>
    <row r="521" spans="1:21" s="446" customFormat="1" ht="66" customHeight="1">
      <c r="A521" s="1410" t="s">
        <v>2099</v>
      </c>
      <c r="B521" s="1411" t="s">
        <v>2100</v>
      </c>
      <c r="C521" s="334" t="s">
        <v>11616</v>
      </c>
      <c r="D521" s="334" t="s">
        <v>11605</v>
      </c>
      <c r="E521" s="1412" t="s">
        <v>11611</v>
      </c>
      <c r="F521" s="1413" t="s">
        <v>42</v>
      </c>
      <c r="G521" s="1413" t="s">
        <v>42</v>
      </c>
      <c r="H521" s="1413" t="s">
        <v>42</v>
      </c>
      <c r="I521" s="334" t="s">
        <v>18</v>
      </c>
      <c r="J521" s="334"/>
      <c r="K521" s="334" t="s">
        <v>180</v>
      </c>
      <c r="L521" s="334" t="s">
        <v>2464</v>
      </c>
      <c r="M521" s="334">
        <v>30778867</v>
      </c>
      <c r="N521" s="1414" t="s">
        <v>11617</v>
      </c>
      <c r="O521" s="1414">
        <v>45078</v>
      </c>
      <c r="P521" s="1414">
        <v>45869</v>
      </c>
      <c r="Q521" s="1415">
        <v>15000</v>
      </c>
      <c r="R521" s="334" t="s">
        <v>11618</v>
      </c>
      <c r="S521" s="1416" t="s">
        <v>11609</v>
      </c>
      <c r="T521" s="8" t="s">
        <v>8</v>
      </c>
      <c r="U521" s="8"/>
    </row>
    <row r="522" spans="1:21" s="446" customFormat="1" ht="63" customHeight="1">
      <c r="A522" s="1410" t="s">
        <v>2099</v>
      </c>
      <c r="B522" s="1411" t="s">
        <v>2100</v>
      </c>
      <c r="C522" s="334" t="s">
        <v>11619</v>
      </c>
      <c r="D522" s="334" t="s">
        <v>11605</v>
      </c>
      <c r="E522" s="1412" t="s">
        <v>11620</v>
      </c>
      <c r="F522" s="1413" t="s">
        <v>42</v>
      </c>
      <c r="G522" s="1413" t="s">
        <v>42</v>
      </c>
      <c r="H522" s="1413" t="s">
        <v>42</v>
      </c>
      <c r="I522" s="334" t="s">
        <v>18</v>
      </c>
      <c r="J522" s="334"/>
      <c r="K522" s="334" t="s">
        <v>180</v>
      </c>
      <c r="L522" s="334" t="s">
        <v>2464</v>
      </c>
      <c r="M522" s="334">
        <v>30778867</v>
      </c>
      <c r="N522" s="1414">
        <v>45483</v>
      </c>
      <c r="O522" s="1417">
        <v>45444</v>
      </c>
      <c r="P522" s="1417">
        <v>46234</v>
      </c>
      <c r="Q522" s="1415">
        <v>58720</v>
      </c>
      <c r="R522" s="334" t="s">
        <v>11621</v>
      </c>
      <c r="S522" s="1416" t="s">
        <v>11609</v>
      </c>
      <c r="T522" s="8" t="s">
        <v>12</v>
      </c>
      <c r="U522" s="8"/>
    </row>
    <row r="523" spans="1:21" s="446" customFormat="1" ht="61.5" customHeight="1">
      <c r="A523" s="1410" t="s">
        <v>2099</v>
      </c>
      <c r="B523" s="1411" t="s">
        <v>2100</v>
      </c>
      <c r="C523" s="334" t="s">
        <v>11622</v>
      </c>
      <c r="D523" s="334" t="s">
        <v>11605</v>
      </c>
      <c r="E523" s="1412" t="s">
        <v>11623</v>
      </c>
      <c r="F523" s="1413" t="s">
        <v>42</v>
      </c>
      <c r="G523" s="1413" t="s">
        <v>42</v>
      </c>
      <c r="H523" s="1413" t="s">
        <v>42</v>
      </c>
      <c r="I523" s="334" t="s">
        <v>18</v>
      </c>
      <c r="J523" s="334"/>
      <c r="K523" s="334" t="s">
        <v>180</v>
      </c>
      <c r="L523" s="334" t="s">
        <v>2464</v>
      </c>
      <c r="M523" s="334">
        <v>30778867</v>
      </c>
      <c r="N523" s="1414">
        <v>45527</v>
      </c>
      <c r="O523" s="1414">
        <v>45505</v>
      </c>
      <c r="P523" s="1414">
        <v>46599</v>
      </c>
      <c r="Q523" s="1415">
        <v>158504</v>
      </c>
      <c r="R523" s="334" t="s">
        <v>11624</v>
      </c>
      <c r="S523" s="1416" t="s">
        <v>11609</v>
      </c>
      <c r="T523" s="8" t="s">
        <v>12</v>
      </c>
      <c r="U523" s="8"/>
    </row>
  </sheetData>
  <dataValidations count="8">
    <dataValidation type="list" allowBlank="1" showInputMessage="1" showErrorMessage="1" sqref="H3:H248 H255:H287 H291:H292 H298:H315 H332:H523" xr:uid="{00000000-0002-0000-0300-000000000000}">
      <formula1>INDIRECT("ODBORY["&amp;G3&amp;"]")</formula1>
    </dataValidation>
    <dataValidation type="list" allowBlank="1" showInputMessage="1" showErrorMessage="1" sqref="G3:G248 G256:G287 G291:G292 G298:G315 G332:G523" xr:uid="{00000000-0002-0000-0300-000001000000}">
      <formula1>INDIRECT("PODSKUPINY["&amp;F3&amp;"]")</formula1>
    </dataValidation>
    <dataValidation type="list" allowBlank="1" showInputMessage="1" showErrorMessage="1" sqref="A3:A222 A231:A248 A256:A287 A291:A292 A297:A311 A315:A405 A407:A523" xr:uid="{00000000-0002-0000-0300-000002000000}">
      <formula1>INDIRECT("Vysokáškola[Vysoká škola]")</formula1>
    </dataValidation>
    <dataValidation type="list" allowBlank="1" showInputMessage="1" showErrorMessage="1" sqref="B3:B222 B231:B248 B256:B287 B291:B292 B298 B300:B311 B315:B492 B496 B499:B501 B503:B504 B507:B523" xr:uid="{00000000-0002-0000-0300-000003000000}">
      <formula1>INDIRECT("Fakulty["&amp;A3&amp;"]")</formula1>
    </dataValidation>
    <dataValidation type="list" allowBlank="1" showInputMessage="1" showErrorMessage="1" sqref="F94:F204 I94:I102 I104:I204" xr:uid="{00000000-0002-0000-0300-000004000000}">
      <formula1>#REF!</formula1>
    </dataValidation>
    <dataValidation type="list" allowBlank="1" showInputMessage="1" showErrorMessage="1" sqref="H316:H331" xr:uid="{00000000-0002-0000-0300-000005000000}">
      <formula1>INDIRECT("ODBOR["&amp;G316&amp;"]")</formula1>
    </dataValidation>
    <dataValidation type="list" allowBlank="1" showInputMessage="1" showErrorMessage="1" sqref="G316:G331" xr:uid="{00000000-0002-0000-0300-000006000000}">
      <formula1>INDIRECT("PODSKUPINA["&amp;F316&amp;"]")</formula1>
    </dataValidation>
    <dataValidation type="list" allowBlank="1" showInputMessage="1" showErrorMessage="1" sqref="F316:F331" xr:uid="{00000000-0002-0000-0300-000007000000}">
      <formula1>INDIRECT("SKUPINA[SKUPINA ODBOROV VEDY A TECHNIKY]")</formula1>
    </dataValidation>
  </dataValidations>
  <hyperlinks>
    <hyperlink ref="J9" r:id="rId1" xr:uid="{00000000-0004-0000-0300-000000000000}"/>
    <hyperlink ref="J15" r:id="rId2" xr:uid="{00000000-0004-0000-0300-000001000000}"/>
    <hyperlink ref="R18" r:id="rId3" xr:uid="{00000000-0004-0000-0300-000002000000}"/>
    <hyperlink ref="J18" r:id="rId4" xr:uid="{00000000-0004-0000-0300-000003000000}"/>
    <hyperlink ref="J27" r:id="rId5" xr:uid="{00000000-0004-0000-0300-000004000000}"/>
    <hyperlink ref="R27" r:id="rId6" xr:uid="{00000000-0004-0000-0300-000005000000}"/>
    <hyperlink ref="J32" r:id="rId7" xr:uid="{00000000-0004-0000-0300-000006000000}"/>
    <hyperlink ref="J35" r:id="rId8" tooltip="https://bgazrt.hu/tamogatasok/kulhoni-tamogatasok/kulhoni-tamogatasok-2024/" xr:uid="{00000000-0004-0000-0300-000007000000}"/>
    <hyperlink ref="J34" r:id="rId9" tooltip="https://www.tka.hu/" xr:uid="{00000000-0004-0000-0300-000008000000}"/>
    <hyperlink ref="J36" r:id="rId10" xr:uid="{00000000-0004-0000-0300-000009000000}"/>
    <hyperlink ref="J42" r:id="rId11" xr:uid="{00000000-0004-0000-0300-00000A000000}"/>
    <hyperlink ref="J44" r:id="rId12" xr:uid="{00000000-0004-0000-0300-00000B000000}"/>
    <hyperlink ref="J45" r:id="rId13" xr:uid="{00000000-0004-0000-0300-00000C000000}"/>
    <hyperlink ref="J48" r:id="rId14" xr:uid="{00000000-0004-0000-0300-00000D000000}"/>
    <hyperlink ref="J49" r:id="rId15" xr:uid="{00000000-0004-0000-0300-00000E000000}"/>
    <hyperlink ref="J43" r:id="rId16" xr:uid="{00000000-0004-0000-0300-00000F000000}"/>
    <hyperlink ref="J46" r:id="rId17" xr:uid="{00000000-0004-0000-0300-000010000000}"/>
    <hyperlink ref="J47" r:id="rId18" xr:uid="{00000000-0004-0000-0300-000011000000}"/>
    <hyperlink ref="J50" r:id="rId19" xr:uid="{00000000-0004-0000-0300-000012000000}"/>
    <hyperlink ref="J51" r:id="rId20" xr:uid="{00000000-0004-0000-0300-000013000000}"/>
    <hyperlink ref="J52" r:id="rId21" xr:uid="{00000000-0004-0000-0300-000014000000}"/>
    <hyperlink ref="J53" r:id="rId22" xr:uid="{00000000-0004-0000-0300-000015000000}"/>
    <hyperlink ref="J54" r:id="rId23" xr:uid="{00000000-0004-0000-0300-000016000000}"/>
    <hyperlink ref="J55" r:id="rId24" xr:uid="{00000000-0004-0000-0300-000017000000}"/>
    <hyperlink ref="J56" r:id="rId25" xr:uid="{00000000-0004-0000-0300-000018000000}"/>
    <hyperlink ref="J57" r:id="rId26" xr:uid="{00000000-0004-0000-0300-000019000000}"/>
    <hyperlink ref="J58" r:id="rId27" xr:uid="{00000000-0004-0000-0300-00001A000000}"/>
    <hyperlink ref="J59" r:id="rId28" xr:uid="{00000000-0004-0000-0300-00001B000000}"/>
    <hyperlink ref="J60" r:id="rId29" xr:uid="{00000000-0004-0000-0300-00001C000000}"/>
    <hyperlink ref="J61" r:id="rId30" xr:uid="{00000000-0004-0000-0300-00001D000000}"/>
    <hyperlink ref="J63" r:id="rId31" xr:uid="{00000000-0004-0000-0300-00001E000000}"/>
    <hyperlink ref="J64" r:id="rId32" xr:uid="{00000000-0004-0000-0300-00001F000000}"/>
    <hyperlink ref="J65" r:id="rId33" xr:uid="{00000000-0004-0000-0300-000020000000}"/>
    <hyperlink ref="J68" r:id="rId34" xr:uid="{00000000-0004-0000-0300-000021000000}"/>
    <hyperlink ref="J69" r:id="rId35" xr:uid="{00000000-0004-0000-0300-000022000000}"/>
    <hyperlink ref="J70" r:id="rId36" xr:uid="{00000000-0004-0000-0300-000023000000}"/>
    <hyperlink ref="J71" r:id="rId37" xr:uid="{00000000-0004-0000-0300-000024000000}"/>
    <hyperlink ref="J72" r:id="rId38" xr:uid="{00000000-0004-0000-0300-000025000000}"/>
    <hyperlink ref="J73" r:id="rId39" xr:uid="{00000000-0004-0000-0300-000026000000}"/>
    <hyperlink ref="J74" r:id="rId40" xr:uid="{00000000-0004-0000-0300-000027000000}"/>
    <hyperlink ref="J75" r:id="rId41" xr:uid="{00000000-0004-0000-0300-000028000000}"/>
    <hyperlink ref="J76" r:id="rId42" xr:uid="{00000000-0004-0000-0300-000029000000}"/>
    <hyperlink ref="J77" r:id="rId43" xr:uid="{00000000-0004-0000-0300-00002A000000}"/>
    <hyperlink ref="J78" r:id="rId44" xr:uid="{00000000-0004-0000-0300-00002B000000}"/>
    <hyperlink ref="J79" r:id="rId45" xr:uid="{00000000-0004-0000-0300-00002C000000}"/>
    <hyperlink ref="J80" r:id="rId46" xr:uid="{00000000-0004-0000-0300-00002D000000}"/>
    <hyperlink ref="J81" r:id="rId47" xr:uid="{00000000-0004-0000-0300-00002E000000}"/>
    <hyperlink ref="J82" r:id="rId48" xr:uid="{00000000-0004-0000-0300-00002F000000}"/>
    <hyperlink ref="J83" r:id="rId49" xr:uid="{00000000-0004-0000-0300-000030000000}"/>
    <hyperlink ref="J84" r:id="rId50" xr:uid="{00000000-0004-0000-0300-000031000000}"/>
    <hyperlink ref="J205" r:id="rId51" xr:uid="{00000000-0004-0000-0300-000032000000}"/>
    <hyperlink ref="J206" r:id="rId52" xr:uid="{00000000-0004-0000-0300-000033000000}"/>
    <hyperlink ref="J207" r:id="rId53" xr:uid="{00000000-0004-0000-0300-000034000000}"/>
    <hyperlink ref="J208" r:id="rId54" xr:uid="{00000000-0004-0000-0300-000035000000}"/>
    <hyperlink ref="J209" r:id="rId55" xr:uid="{00000000-0004-0000-0300-000036000000}"/>
    <hyperlink ref="J223" r:id="rId56" xr:uid="{00000000-0004-0000-0300-000037000000}"/>
    <hyperlink ref="J224" r:id="rId57" xr:uid="{00000000-0004-0000-0300-000038000000}"/>
    <hyperlink ref="J225" r:id="rId58" xr:uid="{00000000-0004-0000-0300-000039000000}"/>
    <hyperlink ref="J226" r:id="rId59" xr:uid="{00000000-0004-0000-0300-00003A000000}"/>
    <hyperlink ref="J227" r:id="rId60" xr:uid="{00000000-0004-0000-0300-00003B000000}"/>
    <hyperlink ref="J228" r:id="rId61" xr:uid="{00000000-0004-0000-0300-00003C000000}"/>
    <hyperlink ref="J229" r:id="rId62" xr:uid="{00000000-0004-0000-0300-00003D000000}"/>
    <hyperlink ref="J230" r:id="rId63" xr:uid="{00000000-0004-0000-0300-00003E000000}"/>
    <hyperlink ref="J231" r:id="rId64" xr:uid="{00000000-0004-0000-0300-00003F000000}"/>
    <hyperlink ref="J232" r:id="rId65" xr:uid="{00000000-0004-0000-0300-000040000000}"/>
    <hyperlink ref="J233" r:id="rId66" xr:uid="{00000000-0004-0000-0300-000041000000}"/>
    <hyperlink ref="J234" r:id="rId67" xr:uid="{00000000-0004-0000-0300-000042000000}"/>
    <hyperlink ref="J235" r:id="rId68" xr:uid="{00000000-0004-0000-0300-000043000000}"/>
    <hyperlink ref="J236" r:id="rId69" xr:uid="{00000000-0004-0000-0300-000044000000}"/>
    <hyperlink ref="J237" r:id="rId70" xr:uid="{00000000-0004-0000-0300-000045000000}"/>
    <hyperlink ref="J238" r:id="rId71" xr:uid="{00000000-0004-0000-0300-000046000000}"/>
    <hyperlink ref="J239" r:id="rId72" xr:uid="{00000000-0004-0000-0300-000047000000}"/>
    <hyperlink ref="J240" r:id="rId73" xr:uid="{00000000-0004-0000-0300-000048000000}"/>
    <hyperlink ref="K246" r:id="rId74" display="https://crz.gov.sk/zmluva/8139541/" xr:uid="{00000000-0004-0000-0300-000049000000}"/>
    <hyperlink ref="K247" r:id="rId75" display="https://crz.gov.sk/zmluva/8416102/" xr:uid="{00000000-0004-0000-0300-00004A000000}"/>
    <hyperlink ref="J247" r:id="rId76" xr:uid="{00000000-0004-0000-0300-00004B000000}"/>
    <hyperlink ref="J248" r:id="rId77" xr:uid="{00000000-0004-0000-0300-00004C000000}"/>
    <hyperlink ref="J249" r:id="rId78" xr:uid="{00000000-0004-0000-0300-00004D000000}"/>
    <hyperlink ref="J250" r:id="rId79" xr:uid="{00000000-0004-0000-0300-00004E000000}"/>
    <hyperlink ref="J252" r:id="rId80" xr:uid="{00000000-0004-0000-0300-00004F000000}"/>
    <hyperlink ref="R252" r:id="rId81" xr:uid="{00000000-0004-0000-0300-000050000000}"/>
    <hyperlink ref="J251" r:id="rId82" xr:uid="{00000000-0004-0000-0300-000051000000}"/>
    <hyperlink ref="J268" r:id="rId83" xr:uid="{00000000-0004-0000-0300-000052000000}"/>
    <hyperlink ref="J269" r:id="rId84" xr:uid="{00000000-0004-0000-0300-000053000000}"/>
    <hyperlink ref="J272" r:id="rId85" xr:uid="{00000000-0004-0000-0300-000054000000}"/>
    <hyperlink ref="J285" r:id="rId86" xr:uid="{00000000-0004-0000-0300-000055000000}"/>
    <hyperlink ref="J245" r:id="rId87" xr:uid="{00000000-0004-0000-0300-000056000000}"/>
    <hyperlink ref="J289" r:id="rId88" xr:uid="{00000000-0004-0000-0300-000057000000}"/>
    <hyperlink ref="J290" r:id="rId89" xr:uid="{00000000-0004-0000-0300-000058000000}"/>
    <hyperlink ref="J298" r:id="rId90" xr:uid="{00000000-0004-0000-0300-000059000000}"/>
    <hyperlink ref="J291" r:id="rId91" xr:uid="{00000000-0004-0000-0300-00005A000000}"/>
    <hyperlink ref="J292" r:id="rId92" xr:uid="{00000000-0004-0000-0300-00005B000000}"/>
    <hyperlink ref="J297" r:id="rId93" xr:uid="{00000000-0004-0000-0300-00005C000000}"/>
    <hyperlink ref="J300" r:id="rId94" xr:uid="{00000000-0004-0000-0300-00005D000000}"/>
    <hyperlink ref="J301" r:id="rId95" display="https://e-services.cost.eu/files/domain_files/CA/Action_CA18236/mou/CA18236-e.pdf" xr:uid="{00000000-0004-0000-0300-00005E000000}"/>
    <hyperlink ref="J302" r:id="rId96" location="tabs+Name:Management%20Committee" xr:uid="{00000000-0004-0000-0300-00005F000000}"/>
    <hyperlink ref="J303" r:id="rId97" display="https://www.cost.eu/actions/CA22164/" xr:uid="{00000000-0004-0000-0300-000060000000}"/>
    <hyperlink ref="J307" r:id="rId98" display="https://www.erasmusplus.sk/vyzva-2021/" xr:uid="{00000000-0004-0000-0300-000061000000}"/>
    <hyperlink ref="J311" r:id="rId99" xr:uid="{00000000-0004-0000-0300-000062000000}"/>
    <hyperlink ref="J313" r:id="rId100" xr:uid="{00000000-0004-0000-0300-000063000000}"/>
    <hyperlink ref="J312" r:id="rId101" xr:uid="{00000000-0004-0000-0300-000064000000}"/>
    <hyperlink ref="J364" r:id="rId102" xr:uid="{00000000-0004-0000-0300-000065000000}"/>
    <hyperlink ref="R365" r:id="rId103" xr:uid="{00000000-0004-0000-0300-000066000000}"/>
    <hyperlink ref="R360" r:id="rId104" xr:uid="{00000000-0004-0000-0300-000067000000}"/>
    <hyperlink ref="R361" r:id="rId105" xr:uid="{00000000-0004-0000-0300-000068000000}"/>
    <hyperlink ref="R362" r:id="rId106" xr:uid="{00000000-0004-0000-0300-000069000000}"/>
    <hyperlink ref="R363" r:id="rId107" xr:uid="{00000000-0004-0000-0300-00006A000000}"/>
    <hyperlink ref="R364" r:id="rId108" xr:uid="{00000000-0004-0000-0300-00006B000000}"/>
    <hyperlink ref="J359" r:id="rId109" xr:uid="{00000000-0004-0000-0300-00006C000000}"/>
    <hyperlink ref="J360" r:id="rId110" xr:uid="{00000000-0004-0000-0300-00006D000000}"/>
    <hyperlink ref="J361" r:id="rId111" xr:uid="{00000000-0004-0000-0300-00006E000000}"/>
    <hyperlink ref="J363" r:id="rId112" xr:uid="{00000000-0004-0000-0300-00006F000000}"/>
    <hyperlink ref="J362" r:id="rId113" xr:uid="{00000000-0004-0000-0300-000070000000}"/>
    <hyperlink ref="J368" r:id="rId114" xr:uid="{00000000-0004-0000-0300-000071000000}"/>
    <hyperlink ref="J371" r:id="rId115" xr:uid="{00000000-0004-0000-0300-000072000000}"/>
    <hyperlink ref="J372" r:id="rId116" xr:uid="{00000000-0004-0000-0300-000073000000}"/>
    <hyperlink ref="J373" r:id="rId117" xr:uid="{00000000-0004-0000-0300-000074000000}"/>
    <hyperlink ref="J367" r:id="rId118" xr:uid="{00000000-0004-0000-0300-000075000000}"/>
    <hyperlink ref="J366" r:id="rId119" xr:uid="{00000000-0004-0000-0300-000076000000}"/>
    <hyperlink ref="J384" r:id="rId120" xr:uid="{00000000-0004-0000-0300-000077000000}"/>
    <hyperlink ref="R384" r:id="rId121" xr:uid="{00000000-0004-0000-0300-000078000000}"/>
    <hyperlink ref="R398" r:id="rId122" xr:uid="{00000000-0004-0000-0300-000079000000}"/>
    <hyperlink ref="J400" r:id="rId123" xr:uid="{00000000-0004-0000-0300-00007A000000}"/>
    <hyperlink ref="J401" r:id="rId124" xr:uid="{00000000-0004-0000-0300-00007B000000}"/>
    <hyperlink ref="R380" r:id="rId125" location="tabs+Name:Description" xr:uid="{00000000-0004-0000-0300-00007C000000}"/>
    <hyperlink ref="J386" r:id="rId126" xr:uid="{00000000-0004-0000-0300-00007D000000}"/>
    <hyperlink ref="R389" r:id="rId127" xr:uid="{00000000-0004-0000-0300-00007E000000}"/>
    <hyperlink ref="R392" r:id="rId128" display="https://crz.gov.sk/zmluva/10138439/" xr:uid="{00000000-0004-0000-0300-00007F000000}"/>
    <hyperlink ref="R395" r:id="rId129" display="https://crz.gov.sk/zmluva/9607464/" xr:uid="{00000000-0004-0000-0300-000080000000}"/>
    <hyperlink ref="R394" r:id="rId130" display="https://crz.gov.sk/zmluva/10061107/" xr:uid="{00000000-0004-0000-0300-000081000000}"/>
    <hyperlink ref="R393" r:id="rId131" display="https://crz.gov.sk/zmluva/9607604/" xr:uid="{00000000-0004-0000-0300-000082000000}"/>
    <hyperlink ref="J392" r:id="rId132" xr:uid="{00000000-0004-0000-0300-000083000000}"/>
    <hyperlink ref="J391" r:id="rId133" xr:uid="{00000000-0004-0000-0300-000084000000}"/>
    <hyperlink ref="J394" r:id="rId134" xr:uid="{00000000-0004-0000-0300-000085000000}"/>
    <hyperlink ref="J406" r:id="rId135" xr:uid="{00000000-0004-0000-0300-000086000000}"/>
    <hyperlink ref="J407" r:id="rId136" xr:uid="{00000000-0004-0000-0300-000087000000}"/>
    <hyperlink ref="E409" r:id="rId137" display="https://portal.ukf.sk/kvalita/index.php?r=projekty/projekty/view&amp;id=2684" xr:uid="{00000000-0004-0000-0300-000088000000}"/>
    <hyperlink ref="E412" r:id="rId138" display="https://portal.ukf.sk/kvalita/index.php?r=projekty/projekty/view&amp;id=2858" xr:uid="{00000000-0004-0000-0300-000089000000}"/>
    <hyperlink ref="E413" r:id="rId139" display="https://portal.ukf.sk/kvalita/index.php?r=projekty/projekty/view&amp;id=3027" xr:uid="{00000000-0004-0000-0300-00008A000000}"/>
    <hyperlink ref="E414" r:id="rId140" display="https://portal.ukf.sk/kvalita/index.php?r=projekty/projekty/view&amp;id=2989" xr:uid="{00000000-0004-0000-0300-00008B000000}"/>
    <hyperlink ref="E416" r:id="rId141" display="https://portal.ukf.sk/kvalita/index.php?r=projekty/projekty/view&amp;id=3021" xr:uid="{00000000-0004-0000-0300-00008C000000}"/>
    <hyperlink ref="E417" r:id="rId142" display="https://portal.ukf.sk/kvalita/index.php?r=projekty/projekty/view&amp;id=2998" xr:uid="{00000000-0004-0000-0300-00008D000000}"/>
    <hyperlink ref="E418" r:id="rId143" display="https://portal.ukf.sk/kvalita/index.php?r=projekty/projekty/view&amp;id=2857" xr:uid="{00000000-0004-0000-0300-00008E000000}"/>
    <hyperlink ref="E419" r:id="rId144" display="https://portal.ukf.sk/kvalita/index.php?r=projekty/projekty/view&amp;id=2957" xr:uid="{00000000-0004-0000-0300-00008F000000}"/>
    <hyperlink ref="E422" r:id="rId145" display="https://portal.ukf.sk/kvalita/index.php?r=projekty/projekty/view&amp;id=3031" xr:uid="{00000000-0004-0000-0300-000090000000}"/>
    <hyperlink ref="E423" r:id="rId146" display="https://portal.ukf.sk/kvalita/index.php?r=projekty/projekty/view&amp;id=3030" xr:uid="{00000000-0004-0000-0300-000091000000}"/>
    <hyperlink ref="J417" r:id="rId147" xr:uid="{00000000-0004-0000-0300-000092000000}"/>
    <hyperlink ref="J443" r:id="rId148" xr:uid="{00000000-0004-0000-0300-000093000000}"/>
    <hyperlink ref="J444" r:id="rId149" xr:uid="{00000000-0004-0000-0300-000094000000}"/>
    <hyperlink ref="J426" r:id="rId150" display="https://www.erasmusplus.sk/" xr:uid="{00000000-0004-0000-0300-000095000000}"/>
    <hyperlink ref="J430" r:id="rId151" xr:uid="{00000000-0004-0000-0300-000096000000}"/>
    <hyperlink ref="J441" r:id="rId152" xr:uid="{00000000-0004-0000-0300-000097000000}"/>
    <hyperlink ref="J442" r:id="rId153" xr:uid="{00000000-0004-0000-0300-000098000000}"/>
    <hyperlink ref="R439" r:id="rId154" xr:uid="{00000000-0004-0000-0300-000099000000}"/>
    <hyperlink ref="J450" r:id="rId155" xr:uid="{00000000-0004-0000-0300-00009A000000}"/>
    <hyperlink ref="J469" r:id="rId156" location="SK" xr:uid="{00000000-0004-0000-0300-00009B000000}"/>
    <hyperlink ref="J470" r:id="rId157" location="SK" xr:uid="{00000000-0004-0000-0300-00009C000000}"/>
    <hyperlink ref="J471" r:id="rId158" location="SK" xr:uid="{00000000-0004-0000-0300-00009D000000}"/>
    <hyperlink ref="J472" r:id="rId159" location="SK" xr:uid="{00000000-0004-0000-0300-00009E000000}"/>
    <hyperlink ref="J473" r:id="rId160" location="SK" xr:uid="{00000000-0004-0000-0300-00009F000000}"/>
    <hyperlink ref="J474" r:id="rId161" xr:uid="{00000000-0004-0000-0300-0000A0000000}"/>
    <hyperlink ref="J458" r:id="rId162" xr:uid="{00000000-0004-0000-0300-0000A1000000}"/>
    <hyperlink ref="J459" r:id="rId163" xr:uid="{00000000-0004-0000-0300-0000A2000000}"/>
    <hyperlink ref="J463" r:id="rId164" xr:uid="{00000000-0004-0000-0300-0000A3000000}"/>
    <hyperlink ref="J460" r:id="rId165" xr:uid="{00000000-0004-0000-0300-0000A4000000}"/>
    <hyperlink ref="J466" r:id="rId166" xr:uid="{00000000-0004-0000-0300-0000A5000000}"/>
    <hyperlink ref="J487" r:id="rId167" xr:uid="{00000000-0004-0000-0300-0000A6000000}"/>
    <hyperlink ref="R497" r:id="rId168" display="https://www.crz.gov.sk/zmluva/9491903/" xr:uid="{00000000-0004-0000-0300-0000A7000000}"/>
    <hyperlink ref="R502" r:id="rId169" display="https://www.crz.gov.sk/zmluva/9662444/" xr:uid="{00000000-0004-0000-0300-0000A8000000}"/>
    <hyperlink ref="R495" r:id="rId170" display="https://www.crz.gov.sk/zmluva/6678148/" xr:uid="{00000000-0004-0000-0300-0000A9000000}"/>
    <hyperlink ref="R492" r:id="rId171" xr:uid="{00000000-0004-0000-0300-0000AA000000}"/>
    <hyperlink ref="J505" r:id="rId172" xr:uid="{00000000-0004-0000-0300-0000AB000000}"/>
    <hyperlink ref="J511" r:id="rId173" display="https://www.visegradfund.org/apply/mobilities/visegrad-scholarships/?c=about" xr:uid="{00000000-0004-0000-0300-0000AC000000}"/>
    <hyperlink ref="J512" r:id="rId174" location="vyzva22" display="https://www.erasmusplus.sk/dokumenty/ - vyzva22" xr:uid="{00000000-0004-0000-0300-0000AD000000}"/>
    <hyperlink ref="J513" r:id="rId175" location="1731919628788-5ee5fc9c-639b" display="https://www.erasmusplus.sk/dokumenty/ - 1731919628788-5ee5fc9c-639b" xr:uid="{00000000-0004-0000-0300-0000AE000000}"/>
    <hyperlink ref="J516" r:id="rId176" display="https://www.erasmusplus.sk/TCA/" xr:uid="{00000000-0004-0000-0300-0000AF000000}"/>
    <hyperlink ref="J515" r:id="rId177" location="1731919628788-5ee5fc9c-639b" display="https://www.erasmusplus.sk/dokumenty/ - 1731919628788-5ee5fc9c-639b" xr:uid="{00000000-0004-0000-0300-0000B0000000}"/>
    <hyperlink ref="J514" r:id="rId178" xr:uid="{00000000-0004-0000-0300-0000B1000000}"/>
    <hyperlink ref="R517" r:id="rId179" xr:uid="{00000000-0004-0000-0300-0000B2000000}"/>
  </hyperlinks>
  <pageMargins left="0.7" right="0.7" top="0.75" bottom="0.75" header="0.3" footer="0.3"/>
  <pageSetup paperSize="9" orientation="portrait" r:id="rId180"/>
  <legacyDrawing r:id="rId18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V882"/>
  <sheetViews>
    <sheetView topLeftCell="A877" zoomScale="50" zoomScaleNormal="50" workbookViewId="0">
      <selection activeCell="R897" sqref="R897"/>
    </sheetView>
  </sheetViews>
  <sheetFormatPr defaultRowHeight="14.5"/>
  <cols>
    <col min="1" max="1" width="26.453125" customWidth="1"/>
    <col min="2" max="2" width="25.453125" customWidth="1"/>
    <col min="3" max="3" width="38.26953125" customWidth="1"/>
    <col min="4" max="4" width="27.453125" customWidth="1"/>
    <col min="5" max="5" width="15.81640625" customWidth="1"/>
    <col min="6" max="6" width="21.7265625" customWidth="1"/>
    <col min="7" max="7" width="24.54296875" customWidth="1"/>
    <col min="8" max="8" width="22.54296875" customWidth="1"/>
    <col min="9" max="9" width="23.26953125" customWidth="1"/>
    <col min="10" max="10" width="21" customWidth="1"/>
    <col min="11" max="11" width="23.81640625" customWidth="1"/>
    <col min="12" max="12" width="25" customWidth="1"/>
    <col min="13" max="13" width="14.1796875" customWidth="1"/>
    <col min="14" max="14" width="21.26953125" bestFit="1" customWidth="1"/>
    <col min="16" max="16" width="10.81640625" bestFit="1" customWidth="1"/>
    <col min="17" max="17" width="18" customWidth="1"/>
    <col min="18" max="18" width="23.1796875" customWidth="1"/>
    <col min="19" max="19" width="47.1796875" customWidth="1"/>
    <col min="21" max="21" width="27.1796875" customWidth="1"/>
  </cols>
  <sheetData>
    <row r="1" spans="1:21" s="9" customFormat="1" ht="35.25" customHeight="1">
      <c r="A1" s="481" t="s">
        <v>2212</v>
      </c>
      <c r="Q1" s="482"/>
      <c r="T1" s="483"/>
      <c r="U1" s="483"/>
    </row>
    <row r="2" spans="1:21" s="270" customFormat="1" ht="139.5" customHeight="1" thickBot="1">
      <c r="A2" s="494" t="s">
        <v>20</v>
      </c>
      <c r="B2" s="484" t="s">
        <v>21</v>
      </c>
      <c r="C2" s="484" t="s">
        <v>22</v>
      </c>
      <c r="D2" s="484" t="s">
        <v>2112</v>
      </c>
      <c r="E2" s="484" t="s">
        <v>24</v>
      </c>
      <c r="F2" s="495" t="s">
        <v>25</v>
      </c>
      <c r="G2" s="495" t="s">
        <v>26</v>
      </c>
      <c r="H2" s="495" t="s">
        <v>27</v>
      </c>
      <c r="I2" s="484" t="s">
        <v>28</v>
      </c>
      <c r="J2" s="484" t="s">
        <v>2211</v>
      </c>
      <c r="K2" s="484" t="s">
        <v>2114</v>
      </c>
      <c r="L2" s="484" t="s">
        <v>31</v>
      </c>
      <c r="M2" s="484" t="s">
        <v>2115</v>
      </c>
      <c r="N2" s="484" t="s">
        <v>33</v>
      </c>
      <c r="O2" s="484" t="s">
        <v>34</v>
      </c>
      <c r="P2" s="484" t="s">
        <v>35</v>
      </c>
      <c r="Q2" s="488" t="s">
        <v>2213</v>
      </c>
      <c r="R2" s="484" t="s">
        <v>2117</v>
      </c>
      <c r="S2" s="484" t="s">
        <v>38</v>
      </c>
      <c r="T2" s="269" t="s">
        <v>40</v>
      </c>
      <c r="U2" s="269" t="s">
        <v>41</v>
      </c>
    </row>
    <row r="3" spans="1:21" s="9" customFormat="1" ht="25.5" thickBot="1">
      <c r="A3" s="1" t="s">
        <v>1</v>
      </c>
      <c r="B3" s="2" t="s">
        <v>9</v>
      </c>
      <c r="C3" s="4"/>
      <c r="D3" s="284"/>
      <c r="E3" s="4" t="s">
        <v>2275</v>
      </c>
      <c r="F3" s="31" t="s">
        <v>42</v>
      </c>
      <c r="G3" s="31" t="s">
        <v>42</v>
      </c>
      <c r="H3" s="31" t="s">
        <v>42</v>
      </c>
      <c r="I3" s="12" t="s">
        <v>42</v>
      </c>
      <c r="J3" s="4"/>
      <c r="K3" s="4"/>
      <c r="L3" s="553" t="s">
        <v>2279</v>
      </c>
      <c r="M3" s="501">
        <v>48284254</v>
      </c>
      <c r="N3" s="49"/>
      <c r="O3" s="4">
        <v>2024</v>
      </c>
      <c r="P3" s="4">
        <v>2024</v>
      </c>
      <c r="Q3" s="6">
        <v>1440</v>
      </c>
      <c r="R3" s="4" t="s">
        <v>2277</v>
      </c>
      <c r="S3" s="4"/>
      <c r="T3" s="8" t="s">
        <v>12</v>
      </c>
      <c r="U3" s="8"/>
    </row>
    <row r="4" spans="1:21" s="9" customFormat="1" ht="25.5" thickBot="1">
      <c r="A4" s="1" t="s">
        <v>1</v>
      </c>
      <c r="B4" s="2" t="s">
        <v>9</v>
      </c>
      <c r="C4" s="4"/>
      <c r="D4" s="284"/>
      <c r="E4" s="4" t="s">
        <v>2275</v>
      </c>
      <c r="F4" s="31" t="s">
        <v>42</v>
      </c>
      <c r="G4" s="31" t="s">
        <v>42</v>
      </c>
      <c r="H4" s="31" t="s">
        <v>42</v>
      </c>
      <c r="I4" s="12" t="s">
        <v>42</v>
      </c>
      <c r="J4" s="4"/>
      <c r="K4" s="4"/>
      <c r="L4" s="4" t="s">
        <v>2280</v>
      </c>
      <c r="M4" s="501">
        <v>586986</v>
      </c>
      <c r="N4" s="49"/>
      <c r="O4" s="4">
        <v>2024</v>
      </c>
      <c r="P4" s="4">
        <v>2024</v>
      </c>
      <c r="Q4" s="6">
        <v>300</v>
      </c>
      <c r="R4" s="4" t="s">
        <v>2277</v>
      </c>
      <c r="S4" s="7"/>
      <c r="T4" s="8" t="s">
        <v>8</v>
      </c>
      <c r="U4" s="8"/>
    </row>
    <row r="5" spans="1:21" s="9" customFormat="1" ht="25.5" thickBot="1">
      <c r="A5" s="1" t="s">
        <v>1</v>
      </c>
      <c r="B5" s="2" t="s">
        <v>9</v>
      </c>
      <c r="C5" s="4"/>
      <c r="D5" s="284"/>
      <c r="E5" s="4" t="s">
        <v>2275</v>
      </c>
      <c r="F5" s="31" t="s">
        <v>42</v>
      </c>
      <c r="G5" s="31" t="s">
        <v>42</v>
      </c>
      <c r="H5" s="31" t="s">
        <v>42</v>
      </c>
      <c r="I5" s="12" t="s">
        <v>42</v>
      </c>
      <c r="J5" s="4"/>
      <c r="K5" s="4"/>
      <c r="L5" s="4" t="s">
        <v>2276</v>
      </c>
      <c r="M5" s="4">
        <v>94838</v>
      </c>
      <c r="N5" s="49"/>
      <c r="O5" s="4">
        <v>2024</v>
      </c>
      <c r="P5" s="4">
        <v>2024</v>
      </c>
      <c r="Q5" s="6">
        <v>250</v>
      </c>
      <c r="R5" s="4" t="s">
        <v>2277</v>
      </c>
      <c r="S5" s="7"/>
      <c r="T5" s="8" t="s">
        <v>2198</v>
      </c>
      <c r="U5" s="8" t="s">
        <v>2281</v>
      </c>
    </row>
    <row r="6" spans="1:21" s="9" customFormat="1" ht="100.5" thickBot="1">
      <c r="A6" s="1" t="s">
        <v>1</v>
      </c>
      <c r="B6" s="2" t="s">
        <v>9</v>
      </c>
      <c r="C6" s="4"/>
      <c r="D6" s="284"/>
      <c r="E6" s="4" t="s">
        <v>2282</v>
      </c>
      <c r="F6" s="31" t="s">
        <v>42</v>
      </c>
      <c r="G6" s="31" t="s">
        <v>42</v>
      </c>
      <c r="H6" s="31" t="s">
        <v>42</v>
      </c>
      <c r="I6" s="12" t="s">
        <v>42</v>
      </c>
      <c r="J6" s="4"/>
      <c r="K6" s="4"/>
      <c r="L6" s="4" t="s">
        <v>2283</v>
      </c>
      <c r="M6" s="509">
        <v>37957937</v>
      </c>
      <c r="N6" s="49"/>
      <c r="O6" s="4">
        <v>2024</v>
      </c>
      <c r="P6" s="4">
        <v>2024</v>
      </c>
      <c r="Q6" s="6">
        <v>500</v>
      </c>
      <c r="R6" s="4" t="s">
        <v>2277</v>
      </c>
      <c r="S6" s="7"/>
      <c r="T6" s="8" t="s">
        <v>12</v>
      </c>
      <c r="U6" s="8" t="s">
        <v>513</v>
      </c>
    </row>
    <row r="7" spans="1:21" s="9" customFormat="1" ht="39" customHeight="1" thickBot="1">
      <c r="A7" s="554" t="s">
        <v>1</v>
      </c>
      <c r="B7" s="555" t="s">
        <v>9</v>
      </c>
      <c r="C7" s="275" t="s">
        <v>2231</v>
      </c>
      <c r="D7" s="275" t="s">
        <v>2232</v>
      </c>
      <c r="E7" s="276"/>
      <c r="F7" s="471" t="s">
        <v>3</v>
      </c>
      <c r="G7" s="471" t="s">
        <v>4</v>
      </c>
      <c r="H7" s="471" t="s">
        <v>10</v>
      </c>
      <c r="I7" s="500" t="s">
        <v>6</v>
      </c>
      <c r="J7" s="276" t="s">
        <v>2233</v>
      </c>
      <c r="K7" s="276"/>
      <c r="L7" s="276" t="s">
        <v>2234</v>
      </c>
      <c r="M7" s="556">
        <v>35799498</v>
      </c>
      <c r="N7" s="557">
        <v>45541</v>
      </c>
      <c r="O7" s="557">
        <v>45541</v>
      </c>
      <c r="P7" s="557">
        <v>45657</v>
      </c>
      <c r="Q7" s="329">
        <v>100</v>
      </c>
      <c r="R7" s="276" t="s">
        <v>2236</v>
      </c>
      <c r="S7" s="276"/>
      <c r="T7" s="558" t="s">
        <v>12</v>
      </c>
      <c r="U7" s="558" t="s">
        <v>2284</v>
      </c>
    </row>
    <row r="8" spans="1:21" s="9" customFormat="1" ht="151.5" thickBot="1">
      <c r="A8" s="1" t="s">
        <v>1</v>
      </c>
      <c r="B8" s="2" t="s">
        <v>9</v>
      </c>
      <c r="C8" s="3" t="s">
        <v>2225</v>
      </c>
      <c r="D8" s="3" t="s">
        <v>2226</v>
      </c>
      <c r="E8" s="4"/>
      <c r="F8" s="31" t="s">
        <v>3</v>
      </c>
      <c r="G8" s="31" t="s">
        <v>4</v>
      </c>
      <c r="H8" s="31" t="s">
        <v>2122</v>
      </c>
      <c r="I8" s="12" t="s">
        <v>6</v>
      </c>
      <c r="J8" s="4" t="s">
        <v>2227</v>
      </c>
      <c r="K8" s="4"/>
      <c r="L8" s="4" t="s">
        <v>2228</v>
      </c>
      <c r="M8" s="550">
        <v>30230314</v>
      </c>
      <c r="N8" s="10">
        <v>45327</v>
      </c>
      <c r="O8" s="10">
        <v>45327</v>
      </c>
      <c r="P8" s="10">
        <v>45657</v>
      </c>
      <c r="Q8" s="6">
        <v>500</v>
      </c>
      <c r="R8" s="13" t="s">
        <v>2229</v>
      </c>
      <c r="S8" s="4"/>
      <c r="T8" s="8" t="s">
        <v>12</v>
      </c>
      <c r="U8" s="558" t="s">
        <v>2285</v>
      </c>
    </row>
    <row r="9" spans="1:21" s="9" customFormat="1" ht="62.25" customHeight="1" thickBot="1">
      <c r="A9" s="1" t="s">
        <v>1</v>
      </c>
      <c r="B9" s="2" t="s">
        <v>9</v>
      </c>
      <c r="C9" s="7" t="s">
        <v>2286</v>
      </c>
      <c r="D9" s="3" t="s">
        <v>2232</v>
      </c>
      <c r="E9" s="7" t="s">
        <v>2287</v>
      </c>
      <c r="F9" s="472" t="s">
        <v>42</v>
      </c>
      <c r="G9" s="472" t="s">
        <v>42</v>
      </c>
      <c r="H9" s="472" t="s">
        <v>42</v>
      </c>
      <c r="I9" s="4" t="s">
        <v>42</v>
      </c>
      <c r="J9" s="4" t="s">
        <v>2233</v>
      </c>
      <c r="K9" s="7"/>
      <c r="L9" s="7" t="s">
        <v>2288</v>
      </c>
      <c r="M9" s="7">
        <v>35989572</v>
      </c>
      <c r="N9" s="559">
        <v>45449</v>
      </c>
      <c r="O9" s="7">
        <v>2024</v>
      </c>
      <c r="P9" s="7">
        <v>2024</v>
      </c>
      <c r="Q9" s="6">
        <v>400</v>
      </c>
      <c r="R9" s="4" t="s">
        <v>2277</v>
      </c>
      <c r="S9" s="7"/>
      <c r="T9" s="8" t="s">
        <v>12</v>
      </c>
      <c r="U9" s="8"/>
    </row>
    <row r="10" spans="1:21" s="53" customFormat="1" ht="251.25" customHeight="1" thickBot="1">
      <c r="A10" s="1" t="s">
        <v>43</v>
      </c>
      <c r="B10" s="2" t="s">
        <v>89</v>
      </c>
      <c r="C10" s="57" t="s">
        <v>2469</v>
      </c>
      <c r="D10" s="4" t="s">
        <v>2470</v>
      </c>
      <c r="E10" s="3" t="s">
        <v>2471</v>
      </c>
      <c r="F10" s="48" t="s">
        <v>47</v>
      </c>
      <c r="G10" s="48" t="s">
        <v>48</v>
      </c>
      <c r="H10" s="48" t="s">
        <v>97</v>
      </c>
      <c r="I10" s="12" t="s">
        <v>50</v>
      </c>
      <c r="J10" s="4"/>
      <c r="K10" s="4"/>
      <c r="L10" s="52" t="s">
        <v>2472</v>
      </c>
      <c r="M10" s="4">
        <v>35793783</v>
      </c>
      <c r="N10" s="49">
        <v>44257</v>
      </c>
      <c r="O10" s="4">
        <v>2021</v>
      </c>
      <c r="P10" s="4">
        <v>2025</v>
      </c>
      <c r="Q10" s="6">
        <v>3000</v>
      </c>
      <c r="R10" s="4"/>
      <c r="S10" s="4" t="s">
        <v>2473</v>
      </c>
      <c r="T10" s="52" t="s">
        <v>8</v>
      </c>
      <c r="U10" s="4"/>
    </row>
    <row r="11" spans="1:21" s="9" customFormat="1" ht="409.6" thickBot="1">
      <c r="A11" s="1" t="s">
        <v>172</v>
      </c>
      <c r="B11" s="2" t="s">
        <v>2563</v>
      </c>
      <c r="C11" s="4" t="s">
        <v>2564</v>
      </c>
      <c r="D11" s="284" t="s">
        <v>2565</v>
      </c>
      <c r="E11" s="4" t="s">
        <v>2566</v>
      </c>
      <c r="F11" s="75" t="s">
        <v>1322</v>
      </c>
      <c r="G11" s="75" t="s">
        <v>1137</v>
      </c>
      <c r="H11" s="75" t="s">
        <v>1710</v>
      </c>
      <c r="I11" s="12" t="s">
        <v>1137</v>
      </c>
      <c r="J11" s="4"/>
      <c r="K11" s="4" t="s">
        <v>180</v>
      </c>
      <c r="L11" s="4" t="s">
        <v>2567</v>
      </c>
      <c r="M11" s="4">
        <v>31304435</v>
      </c>
      <c r="N11" s="49">
        <v>45537</v>
      </c>
      <c r="O11" s="4">
        <v>2024</v>
      </c>
      <c r="P11" s="4">
        <v>2026</v>
      </c>
      <c r="Q11" s="6">
        <v>11680</v>
      </c>
      <c r="R11" s="55" t="s">
        <v>2568</v>
      </c>
      <c r="S11" s="4" t="s">
        <v>2569</v>
      </c>
      <c r="T11" s="8" t="s">
        <v>8</v>
      </c>
      <c r="U11" s="8"/>
    </row>
    <row r="12" spans="1:21" s="9" customFormat="1" ht="160" thickBot="1">
      <c r="A12" s="1" t="s">
        <v>172</v>
      </c>
      <c r="B12" s="2" t="s">
        <v>173</v>
      </c>
      <c r="C12" s="4" t="s">
        <v>2570</v>
      </c>
      <c r="D12" s="284" t="s">
        <v>2541</v>
      </c>
      <c r="E12" s="4" t="s">
        <v>2571</v>
      </c>
      <c r="F12" s="75" t="s">
        <v>47</v>
      </c>
      <c r="G12" s="75" t="s">
        <v>258</v>
      </c>
      <c r="H12" s="75" t="s">
        <v>1161</v>
      </c>
      <c r="I12" s="12" t="s">
        <v>258</v>
      </c>
      <c r="J12" s="55" t="s">
        <v>2572</v>
      </c>
      <c r="K12" s="4" t="s">
        <v>2570</v>
      </c>
      <c r="L12" s="4" t="s">
        <v>2573</v>
      </c>
      <c r="M12" s="4">
        <v>30794536</v>
      </c>
      <c r="N12" s="49">
        <v>45572</v>
      </c>
      <c r="O12" s="4">
        <v>2024</v>
      </c>
      <c r="P12" s="4">
        <v>2025</v>
      </c>
      <c r="Q12" s="6">
        <v>2637.06</v>
      </c>
      <c r="R12" s="4"/>
      <c r="S12" s="4"/>
      <c r="T12" s="8" t="s">
        <v>8</v>
      </c>
      <c r="U12" s="8"/>
    </row>
    <row r="13" spans="1:21" s="9" customFormat="1" ht="70.5" thickBot="1">
      <c r="A13" s="194" t="s">
        <v>172</v>
      </c>
      <c r="B13" s="12" t="s">
        <v>2474</v>
      </c>
      <c r="C13" s="4" t="s">
        <v>2475</v>
      </c>
      <c r="D13" s="4" t="s">
        <v>2476</v>
      </c>
      <c r="E13" s="4" t="s">
        <v>2477</v>
      </c>
      <c r="F13" s="596" t="s">
        <v>197</v>
      </c>
      <c r="G13" s="596" t="s">
        <v>1384</v>
      </c>
      <c r="H13" s="596" t="s">
        <v>1385</v>
      </c>
      <c r="I13" s="12" t="s">
        <v>1386</v>
      </c>
      <c r="J13" s="300" t="s">
        <v>2478</v>
      </c>
      <c r="K13" s="4" t="s">
        <v>2479</v>
      </c>
      <c r="L13" s="4" t="s">
        <v>2480</v>
      </c>
      <c r="M13" s="597" t="s">
        <v>2481</v>
      </c>
      <c r="N13" s="49">
        <v>45475</v>
      </c>
      <c r="O13" s="4">
        <v>2024</v>
      </c>
      <c r="P13" s="4">
        <v>2024</v>
      </c>
      <c r="Q13" s="598">
        <v>2500</v>
      </c>
      <c r="R13" s="300" t="s">
        <v>2482</v>
      </c>
      <c r="S13" s="599" t="s">
        <v>2483</v>
      </c>
      <c r="T13" s="8" t="s">
        <v>12</v>
      </c>
      <c r="U13" s="8" t="s">
        <v>2574</v>
      </c>
    </row>
    <row r="14" spans="1:21" s="9" customFormat="1" ht="138" thickBot="1">
      <c r="A14" s="604" t="s">
        <v>172</v>
      </c>
      <c r="B14" s="47" t="s">
        <v>173</v>
      </c>
      <c r="C14" s="3" t="s">
        <v>2493</v>
      </c>
      <c r="D14" s="600" t="s">
        <v>2494</v>
      </c>
      <c r="E14" s="4" t="s">
        <v>2495</v>
      </c>
      <c r="F14" s="605" t="s">
        <v>3</v>
      </c>
      <c r="G14" s="596" t="s">
        <v>4</v>
      </c>
      <c r="H14" s="596" t="s">
        <v>5</v>
      </c>
      <c r="I14" s="12" t="s">
        <v>6</v>
      </c>
      <c r="J14" s="4" t="s">
        <v>2496</v>
      </c>
      <c r="K14" s="4" t="s">
        <v>2497</v>
      </c>
      <c r="L14" s="4" t="s">
        <v>2498</v>
      </c>
      <c r="M14" s="14">
        <v>37808427</v>
      </c>
      <c r="N14" s="10">
        <v>45461</v>
      </c>
      <c r="O14" s="5">
        <v>2024</v>
      </c>
      <c r="P14" s="5">
        <v>2024</v>
      </c>
      <c r="Q14" s="598">
        <v>1200</v>
      </c>
      <c r="R14" s="4" t="s">
        <v>2499</v>
      </c>
      <c r="S14" s="599" t="s">
        <v>2500</v>
      </c>
      <c r="T14" s="8" t="s">
        <v>12</v>
      </c>
      <c r="U14" s="8" t="s">
        <v>2574</v>
      </c>
    </row>
    <row r="15" spans="1:21" s="9" customFormat="1" ht="409.5" customHeight="1" thickBot="1">
      <c r="A15" s="88" t="s">
        <v>232</v>
      </c>
      <c r="B15" s="621" t="s">
        <v>2585</v>
      </c>
      <c r="C15" s="614" t="s">
        <v>2710</v>
      </c>
      <c r="D15" s="622" t="s">
        <v>2711</v>
      </c>
      <c r="E15" s="614" t="s">
        <v>2602</v>
      </c>
      <c r="F15" s="655" t="s">
        <v>197</v>
      </c>
      <c r="G15" s="656" t="s">
        <v>198</v>
      </c>
      <c r="H15" s="655" t="s">
        <v>199</v>
      </c>
      <c r="I15" s="657" t="s">
        <v>200</v>
      </c>
      <c r="J15" s="614" t="s">
        <v>2712</v>
      </c>
      <c r="K15" s="614" t="s">
        <v>2713</v>
      </c>
      <c r="L15" s="614" t="s">
        <v>2714</v>
      </c>
      <c r="M15" s="614">
        <v>37870475</v>
      </c>
      <c r="N15" s="658" t="s">
        <v>2715</v>
      </c>
      <c r="O15" s="614">
        <v>2024</v>
      </c>
      <c r="P15" s="614">
        <v>2024</v>
      </c>
      <c r="Q15" s="624">
        <v>3500</v>
      </c>
      <c r="R15" s="614"/>
      <c r="S15" s="614" t="s">
        <v>2716</v>
      </c>
      <c r="T15" s="99" t="s">
        <v>8</v>
      </c>
      <c r="U15" s="8"/>
    </row>
    <row r="16" spans="1:21" s="9" customFormat="1" ht="125.25" customHeight="1" thickBot="1">
      <c r="A16" s="88" t="s">
        <v>232</v>
      </c>
      <c r="B16" s="621" t="s">
        <v>42</v>
      </c>
      <c r="C16" s="614" t="s">
        <v>2717</v>
      </c>
      <c r="D16" s="625" t="s">
        <v>2576</v>
      </c>
      <c r="E16" s="614" t="s">
        <v>2718</v>
      </c>
      <c r="F16" s="623" t="s">
        <v>197</v>
      </c>
      <c r="G16" s="623" t="s">
        <v>1718</v>
      </c>
      <c r="H16" s="623" t="s">
        <v>2719</v>
      </c>
      <c r="I16" s="617" t="s">
        <v>1720</v>
      </c>
      <c r="J16" s="614" t="s">
        <v>2579</v>
      </c>
      <c r="K16" s="614" t="s">
        <v>2720</v>
      </c>
      <c r="L16" s="614" t="s">
        <v>2581</v>
      </c>
      <c r="M16" s="618">
        <v>51049775</v>
      </c>
      <c r="N16" s="619">
        <v>45574</v>
      </c>
      <c r="O16" s="614">
        <v>2024</v>
      </c>
      <c r="P16" s="614">
        <v>2024</v>
      </c>
      <c r="Q16" s="624">
        <v>2500</v>
      </c>
      <c r="R16" s="614" t="s">
        <v>2676</v>
      </c>
      <c r="S16" s="625"/>
      <c r="T16" s="99" t="s">
        <v>12</v>
      </c>
      <c r="U16" s="8"/>
    </row>
    <row r="17" spans="1:21" s="9" customFormat="1" ht="125.25" customHeight="1" thickBot="1">
      <c r="A17" s="88" t="s">
        <v>232</v>
      </c>
      <c r="B17" s="621" t="s">
        <v>42</v>
      </c>
      <c r="C17" s="614" t="s">
        <v>2721</v>
      </c>
      <c r="D17" s="625" t="s">
        <v>2722</v>
      </c>
      <c r="E17" s="614" t="s">
        <v>2723</v>
      </c>
      <c r="F17" s="623" t="s">
        <v>197</v>
      </c>
      <c r="G17" s="623" t="s">
        <v>1718</v>
      </c>
      <c r="H17" s="623" t="s">
        <v>2672</v>
      </c>
      <c r="I17" s="617" t="s">
        <v>1720</v>
      </c>
      <c r="J17" s="614" t="s">
        <v>2579</v>
      </c>
      <c r="K17" s="614" t="s">
        <v>2720</v>
      </c>
      <c r="L17" s="614" t="s">
        <v>2581</v>
      </c>
      <c r="M17" s="618">
        <v>51049775</v>
      </c>
      <c r="N17" s="619">
        <v>45574</v>
      </c>
      <c r="O17" s="614">
        <v>2024</v>
      </c>
      <c r="P17" s="614">
        <v>2024</v>
      </c>
      <c r="Q17" s="624">
        <v>8000</v>
      </c>
      <c r="R17" s="614" t="s">
        <v>2676</v>
      </c>
      <c r="S17" s="625"/>
      <c r="T17" s="99" t="s">
        <v>12</v>
      </c>
      <c r="U17" s="8"/>
    </row>
    <row r="18" spans="1:21" s="9" customFormat="1" ht="70.5" thickBot="1">
      <c r="A18" s="88" t="s">
        <v>232</v>
      </c>
      <c r="B18" s="621" t="s">
        <v>42</v>
      </c>
      <c r="C18" s="614" t="s">
        <v>2724</v>
      </c>
      <c r="D18" s="622" t="s">
        <v>2725</v>
      </c>
      <c r="E18" s="614" t="s">
        <v>2726</v>
      </c>
      <c r="F18" s="623" t="s">
        <v>3</v>
      </c>
      <c r="G18" s="623" t="s">
        <v>2104</v>
      </c>
      <c r="H18" s="623" t="s">
        <v>2104</v>
      </c>
      <c r="I18" s="617" t="s">
        <v>6</v>
      </c>
      <c r="J18" s="614" t="s">
        <v>2727</v>
      </c>
      <c r="K18" s="614"/>
      <c r="L18" s="614"/>
      <c r="M18" s="614">
        <v>51049775</v>
      </c>
      <c r="N18" s="619">
        <v>45489</v>
      </c>
      <c r="O18" s="614">
        <v>2024</v>
      </c>
      <c r="P18" s="614">
        <v>2024</v>
      </c>
      <c r="Q18" s="624">
        <v>25000</v>
      </c>
      <c r="R18" s="614" t="s">
        <v>2696</v>
      </c>
      <c r="S18" s="625"/>
      <c r="T18" s="99" t="s">
        <v>12</v>
      </c>
      <c r="U18" s="8"/>
    </row>
    <row r="19" spans="1:21" s="9" customFormat="1" ht="280.5" thickBot="1">
      <c r="A19" s="88" t="s">
        <v>232</v>
      </c>
      <c r="B19" s="621" t="s">
        <v>42</v>
      </c>
      <c r="C19" s="614" t="s">
        <v>2728</v>
      </c>
      <c r="D19" s="622" t="s">
        <v>2729</v>
      </c>
      <c r="E19" s="614" t="s">
        <v>2730</v>
      </c>
      <c r="F19" s="623" t="s">
        <v>47</v>
      </c>
      <c r="G19" s="623" t="s">
        <v>48</v>
      </c>
      <c r="H19" s="623" t="s">
        <v>49</v>
      </c>
      <c r="I19" s="617" t="s">
        <v>50</v>
      </c>
      <c r="J19" s="614" t="s">
        <v>2731</v>
      </c>
      <c r="K19" s="614" t="s">
        <v>2732</v>
      </c>
      <c r="L19" s="614" t="s">
        <v>2733</v>
      </c>
      <c r="M19" s="614">
        <v>164381</v>
      </c>
      <c r="N19" s="619">
        <v>45593</v>
      </c>
      <c r="O19" s="614">
        <v>2004</v>
      </c>
      <c r="P19" s="614">
        <v>2025</v>
      </c>
      <c r="Q19" s="624">
        <v>78370</v>
      </c>
      <c r="R19" s="614" t="s">
        <v>2696</v>
      </c>
      <c r="S19" s="625" t="s">
        <v>2734</v>
      </c>
      <c r="T19" s="99" t="s">
        <v>12</v>
      </c>
      <c r="U19" s="8"/>
    </row>
    <row r="20" spans="1:21" s="9" customFormat="1" ht="403" thickBot="1">
      <c r="A20" s="88" t="s">
        <v>232</v>
      </c>
      <c r="B20" s="621" t="s">
        <v>42</v>
      </c>
      <c r="C20" s="614" t="s">
        <v>2735</v>
      </c>
      <c r="D20" s="622" t="s">
        <v>2736</v>
      </c>
      <c r="E20" s="614"/>
      <c r="F20" s="623" t="s">
        <v>246</v>
      </c>
      <c r="G20" s="623" t="s">
        <v>1587</v>
      </c>
      <c r="H20" s="623" t="s">
        <v>1587</v>
      </c>
      <c r="I20" s="617" t="s">
        <v>556</v>
      </c>
      <c r="J20" s="614"/>
      <c r="K20" s="614" t="s">
        <v>2737</v>
      </c>
      <c r="L20" s="614" t="s">
        <v>2733</v>
      </c>
      <c r="M20" s="614">
        <v>164381</v>
      </c>
      <c r="N20" s="619">
        <v>45623</v>
      </c>
      <c r="O20" s="614">
        <v>2024</v>
      </c>
      <c r="P20" s="614">
        <v>2026</v>
      </c>
      <c r="Q20" s="624">
        <v>13890</v>
      </c>
      <c r="R20" s="614" t="s">
        <v>2738</v>
      </c>
      <c r="S20" s="625" t="s">
        <v>2739</v>
      </c>
      <c r="T20" s="99" t="s">
        <v>12</v>
      </c>
      <c r="U20" s="8"/>
    </row>
    <row r="21" spans="1:21" s="9" customFormat="1" ht="263" thickBot="1">
      <c r="A21" s="612" t="s">
        <v>232</v>
      </c>
      <c r="B21" s="613" t="s">
        <v>42</v>
      </c>
      <c r="C21" s="614" t="s">
        <v>2575</v>
      </c>
      <c r="D21" s="615" t="s">
        <v>2576</v>
      </c>
      <c r="E21" s="614" t="s">
        <v>2577</v>
      </c>
      <c r="F21" s="616" t="s">
        <v>197</v>
      </c>
      <c r="G21" s="616" t="s">
        <v>1718</v>
      </c>
      <c r="H21" s="616" t="s">
        <v>2578</v>
      </c>
      <c r="I21" s="617" t="s">
        <v>1720</v>
      </c>
      <c r="J21" s="614" t="s">
        <v>2579</v>
      </c>
      <c r="K21" s="614" t="s">
        <v>2580</v>
      </c>
      <c r="L21" s="614" t="s">
        <v>2581</v>
      </c>
      <c r="M21" s="659">
        <v>51049775</v>
      </c>
      <c r="N21" s="619">
        <v>45574</v>
      </c>
      <c r="O21" s="614">
        <v>2024</v>
      </c>
      <c r="P21" s="614">
        <v>2024</v>
      </c>
      <c r="Q21" s="624">
        <v>3700</v>
      </c>
      <c r="R21" s="614" t="s">
        <v>2582</v>
      </c>
      <c r="S21" s="614" t="s">
        <v>2583</v>
      </c>
      <c r="T21" s="99" t="s">
        <v>12</v>
      </c>
      <c r="U21" s="99" t="s">
        <v>2284</v>
      </c>
    </row>
    <row r="22" spans="1:21" s="9" customFormat="1" ht="43.5">
      <c r="A22" s="1" t="s">
        <v>262</v>
      </c>
      <c r="B22" s="2" t="s">
        <v>338</v>
      </c>
      <c r="C22" s="4" t="s">
        <v>3297</v>
      </c>
      <c r="D22" s="4" t="s">
        <v>3298</v>
      </c>
      <c r="E22" s="4" t="s">
        <v>3299</v>
      </c>
      <c r="F22" s="105" t="s">
        <v>267</v>
      </c>
      <c r="G22" s="105" t="s">
        <v>318</v>
      </c>
      <c r="H22" s="105" t="s">
        <v>342</v>
      </c>
      <c r="I22" s="4" t="s">
        <v>270</v>
      </c>
      <c r="J22" s="4"/>
      <c r="K22" s="4" t="s">
        <v>3300</v>
      </c>
      <c r="L22" s="4" t="s">
        <v>3301</v>
      </c>
      <c r="M22" s="5">
        <v>36145581</v>
      </c>
      <c r="N22" s="49"/>
      <c r="O22" s="4">
        <v>2024</v>
      </c>
      <c r="P22" s="4">
        <v>2024</v>
      </c>
      <c r="Q22" s="6">
        <v>800</v>
      </c>
      <c r="R22" s="4"/>
      <c r="S22" s="3" t="s">
        <v>3302</v>
      </c>
      <c r="T22" s="8" t="s">
        <v>12</v>
      </c>
      <c r="U22" s="8"/>
    </row>
    <row r="23" spans="1:21" s="9" customFormat="1" ht="87" customHeight="1">
      <c r="A23" s="1" t="s">
        <v>262</v>
      </c>
      <c r="B23" s="2" t="s">
        <v>314</v>
      </c>
      <c r="C23" s="4" t="s">
        <v>3303</v>
      </c>
      <c r="D23" s="4" t="s">
        <v>332</v>
      </c>
      <c r="E23" s="4" t="s">
        <v>3304</v>
      </c>
      <c r="F23" s="105" t="s">
        <v>267</v>
      </c>
      <c r="G23" s="105" t="s">
        <v>318</v>
      </c>
      <c r="H23" s="105" t="s">
        <v>334</v>
      </c>
      <c r="I23" s="4" t="s">
        <v>270</v>
      </c>
      <c r="J23" s="4"/>
      <c r="K23" s="4" t="s">
        <v>3303</v>
      </c>
      <c r="L23" s="4" t="s">
        <v>3305</v>
      </c>
      <c r="M23" s="4">
        <v>37861298</v>
      </c>
      <c r="N23" s="49">
        <v>45496</v>
      </c>
      <c r="O23" s="4">
        <v>2024</v>
      </c>
      <c r="P23" s="4">
        <v>2024</v>
      </c>
      <c r="Q23" s="6">
        <v>500</v>
      </c>
      <c r="R23" s="7"/>
      <c r="S23" s="4" t="s">
        <v>3306</v>
      </c>
      <c r="T23" s="8" t="s">
        <v>12</v>
      </c>
      <c r="U23" s="8"/>
    </row>
    <row r="24" spans="1:21" s="9" customFormat="1" ht="79.5" customHeight="1">
      <c r="A24" s="1" t="s">
        <v>262</v>
      </c>
      <c r="B24" s="2" t="s">
        <v>366</v>
      </c>
      <c r="C24" s="4" t="s">
        <v>3307</v>
      </c>
      <c r="D24" s="4" t="s">
        <v>375</v>
      </c>
      <c r="E24" s="4" t="s">
        <v>3308</v>
      </c>
      <c r="F24" s="105" t="s">
        <v>267</v>
      </c>
      <c r="G24" s="105" t="s">
        <v>318</v>
      </c>
      <c r="H24" s="105" t="s">
        <v>359</v>
      </c>
      <c r="I24" s="4" t="s">
        <v>270</v>
      </c>
      <c r="J24" s="55" t="s">
        <v>3309</v>
      </c>
      <c r="K24" s="4" t="s">
        <v>3307</v>
      </c>
      <c r="L24" s="4" t="s">
        <v>3310</v>
      </c>
      <c r="M24" s="4">
        <v>308307</v>
      </c>
      <c r="N24" s="49">
        <v>45464</v>
      </c>
      <c r="O24" s="4">
        <v>2024</v>
      </c>
      <c r="P24" s="4">
        <v>2024</v>
      </c>
      <c r="Q24" s="6">
        <v>3000</v>
      </c>
      <c r="R24" s="4"/>
      <c r="S24" s="4" t="s">
        <v>3311</v>
      </c>
      <c r="T24" s="8" t="s">
        <v>12</v>
      </c>
      <c r="U24" s="8"/>
    </row>
    <row r="25" spans="1:21" s="9" customFormat="1" ht="54.75" customHeight="1">
      <c r="A25" s="1" t="s">
        <v>262</v>
      </c>
      <c r="B25" s="2" t="s">
        <v>357</v>
      </c>
      <c r="C25" s="4" t="s">
        <v>3312</v>
      </c>
      <c r="D25" s="4" t="s">
        <v>2858</v>
      </c>
      <c r="E25" s="4" t="s">
        <v>3313</v>
      </c>
      <c r="F25" s="105" t="s">
        <v>267</v>
      </c>
      <c r="G25" s="105" t="s">
        <v>318</v>
      </c>
      <c r="H25" s="105" t="s">
        <v>319</v>
      </c>
      <c r="I25" s="4" t="s">
        <v>270</v>
      </c>
      <c r="J25" s="4" t="s">
        <v>3314</v>
      </c>
      <c r="K25" s="4" t="s">
        <v>3312</v>
      </c>
      <c r="L25" s="4" t="s">
        <v>3315</v>
      </c>
      <c r="M25" s="4">
        <v>313114</v>
      </c>
      <c r="N25" s="49">
        <v>45638</v>
      </c>
      <c r="O25" s="4">
        <v>2024</v>
      </c>
      <c r="P25" s="4">
        <v>2024</v>
      </c>
      <c r="Q25" s="6">
        <v>2360</v>
      </c>
      <c r="R25" s="4"/>
      <c r="S25" s="4" t="s">
        <v>3316</v>
      </c>
      <c r="T25" s="8" t="s">
        <v>12</v>
      </c>
      <c r="U25" s="8"/>
    </row>
    <row r="26" spans="1:21" s="9" customFormat="1" ht="200.25" customHeight="1">
      <c r="A26" s="1" t="s">
        <v>262</v>
      </c>
      <c r="B26" s="2" t="s">
        <v>314</v>
      </c>
      <c r="C26" s="4" t="s">
        <v>3317</v>
      </c>
      <c r="D26" s="4" t="s">
        <v>3318</v>
      </c>
      <c r="E26" s="4" t="s">
        <v>3319</v>
      </c>
      <c r="F26" s="105" t="s">
        <v>267</v>
      </c>
      <c r="G26" s="105" t="s">
        <v>318</v>
      </c>
      <c r="H26" s="105" t="s">
        <v>319</v>
      </c>
      <c r="I26" s="4" t="s">
        <v>270</v>
      </c>
      <c r="J26" s="55" t="s">
        <v>3320</v>
      </c>
      <c r="K26" s="4" t="s">
        <v>3317</v>
      </c>
      <c r="L26" s="4" t="s">
        <v>3321</v>
      </c>
      <c r="M26" s="4">
        <v>326607</v>
      </c>
      <c r="N26" s="49">
        <v>45356</v>
      </c>
      <c r="O26" s="4">
        <v>2024</v>
      </c>
      <c r="P26" s="4">
        <v>2024</v>
      </c>
      <c r="Q26" s="6">
        <v>150</v>
      </c>
      <c r="R26" s="55" t="s">
        <v>3322</v>
      </c>
      <c r="S26" s="4" t="s">
        <v>3323</v>
      </c>
      <c r="T26" s="8" t="s">
        <v>12</v>
      </c>
      <c r="U26" s="8"/>
    </row>
    <row r="27" spans="1:21" s="9" customFormat="1" ht="208.5" customHeight="1">
      <c r="A27" s="1" t="s">
        <v>262</v>
      </c>
      <c r="B27" s="2" t="s">
        <v>314</v>
      </c>
      <c r="C27" s="4" t="s">
        <v>3317</v>
      </c>
      <c r="D27" s="4" t="s">
        <v>3318</v>
      </c>
      <c r="E27" s="4" t="s">
        <v>3324</v>
      </c>
      <c r="F27" s="105" t="s">
        <v>267</v>
      </c>
      <c r="G27" s="105" t="s">
        <v>318</v>
      </c>
      <c r="H27" s="105" t="s">
        <v>319</v>
      </c>
      <c r="I27" s="4" t="s">
        <v>270</v>
      </c>
      <c r="J27" s="55" t="s">
        <v>3320</v>
      </c>
      <c r="K27" s="4" t="s">
        <v>3317</v>
      </c>
      <c r="L27" s="4" t="s">
        <v>3325</v>
      </c>
      <c r="M27" s="4">
        <v>156906</v>
      </c>
      <c r="N27" s="10" t="s">
        <v>3326</v>
      </c>
      <c r="O27" s="4">
        <v>2024</v>
      </c>
      <c r="P27" s="4">
        <v>2024</v>
      </c>
      <c r="Q27" s="6">
        <v>7800</v>
      </c>
      <c r="R27" s="55" t="s">
        <v>3322</v>
      </c>
      <c r="S27" s="4" t="s">
        <v>3323</v>
      </c>
      <c r="T27" s="8" t="s">
        <v>12</v>
      </c>
      <c r="U27" s="8"/>
    </row>
    <row r="28" spans="1:21" s="9" customFormat="1" ht="208.5" customHeight="1">
      <c r="A28" s="1" t="s">
        <v>262</v>
      </c>
      <c r="B28" s="2" t="s">
        <v>314</v>
      </c>
      <c r="C28" s="4" t="s">
        <v>3317</v>
      </c>
      <c r="D28" s="4" t="s">
        <v>3318</v>
      </c>
      <c r="E28" s="4" t="s">
        <v>3319</v>
      </c>
      <c r="F28" s="105" t="s">
        <v>267</v>
      </c>
      <c r="G28" s="105" t="s">
        <v>318</v>
      </c>
      <c r="H28" s="105" t="s">
        <v>319</v>
      </c>
      <c r="I28" s="4" t="s">
        <v>270</v>
      </c>
      <c r="J28" s="55" t="s">
        <v>3320</v>
      </c>
      <c r="K28" s="4" t="s">
        <v>3317</v>
      </c>
      <c r="L28" s="4" t="s">
        <v>3327</v>
      </c>
      <c r="M28" s="4">
        <v>55890458</v>
      </c>
      <c r="N28" s="10" t="s">
        <v>3328</v>
      </c>
      <c r="O28" s="4">
        <v>2024</v>
      </c>
      <c r="P28" s="4">
        <v>2024</v>
      </c>
      <c r="Q28" s="6">
        <v>450</v>
      </c>
      <c r="R28" s="55" t="s">
        <v>3322</v>
      </c>
      <c r="S28" s="4" t="s">
        <v>3323</v>
      </c>
      <c r="T28" s="8" t="s">
        <v>12</v>
      </c>
      <c r="U28" s="8"/>
    </row>
    <row r="29" spans="1:21" s="9" customFormat="1" ht="198" customHeight="1">
      <c r="A29" s="1" t="s">
        <v>262</v>
      </c>
      <c r="B29" s="2" t="s">
        <v>314</v>
      </c>
      <c r="C29" s="4" t="s">
        <v>3317</v>
      </c>
      <c r="D29" s="4" t="s">
        <v>3318</v>
      </c>
      <c r="E29" s="4" t="s">
        <v>3319</v>
      </c>
      <c r="F29" s="105" t="s">
        <v>267</v>
      </c>
      <c r="G29" s="105" t="s">
        <v>318</v>
      </c>
      <c r="H29" s="105" t="s">
        <v>319</v>
      </c>
      <c r="I29" s="4" t="s">
        <v>270</v>
      </c>
      <c r="J29" s="55" t="s">
        <v>3320</v>
      </c>
      <c r="K29" s="4" t="s">
        <v>3317</v>
      </c>
      <c r="L29" s="4" t="s">
        <v>3329</v>
      </c>
      <c r="M29" s="681">
        <v>52473732</v>
      </c>
      <c r="N29" s="49">
        <v>45358</v>
      </c>
      <c r="O29" s="4">
        <v>2024</v>
      </c>
      <c r="P29" s="4">
        <v>2024</v>
      </c>
      <c r="Q29" s="6">
        <v>600</v>
      </c>
      <c r="R29" s="55" t="s">
        <v>3322</v>
      </c>
      <c r="S29" s="4" t="s">
        <v>3323</v>
      </c>
      <c r="T29" s="8" t="s">
        <v>12</v>
      </c>
      <c r="U29" s="8"/>
    </row>
    <row r="30" spans="1:21" s="9" customFormat="1" ht="199.5" customHeight="1">
      <c r="A30" s="1" t="s">
        <v>262</v>
      </c>
      <c r="B30" s="2" t="s">
        <v>314</v>
      </c>
      <c r="C30" s="4" t="s">
        <v>3317</v>
      </c>
      <c r="D30" s="4" t="s">
        <v>3318</v>
      </c>
      <c r="E30" s="4" t="s">
        <v>3319</v>
      </c>
      <c r="F30" s="105" t="s">
        <v>267</v>
      </c>
      <c r="G30" s="105" t="s">
        <v>318</v>
      </c>
      <c r="H30" s="105" t="s">
        <v>319</v>
      </c>
      <c r="I30" s="4" t="s">
        <v>270</v>
      </c>
      <c r="J30" s="55" t="s">
        <v>3320</v>
      </c>
      <c r="K30" s="4" t="s">
        <v>3317</v>
      </c>
      <c r="L30" s="4" t="s">
        <v>3330</v>
      </c>
      <c r="M30" s="4">
        <v>329614</v>
      </c>
      <c r="N30" s="49">
        <v>45370</v>
      </c>
      <c r="O30" s="4">
        <v>2024</v>
      </c>
      <c r="P30" s="4">
        <v>2024</v>
      </c>
      <c r="Q30" s="6">
        <v>1200</v>
      </c>
      <c r="R30" s="55" t="s">
        <v>3322</v>
      </c>
      <c r="S30" s="4" t="s">
        <v>3323</v>
      </c>
      <c r="T30" s="8" t="s">
        <v>12</v>
      </c>
      <c r="U30" s="8"/>
    </row>
    <row r="31" spans="1:21" s="9" customFormat="1" ht="196.5" customHeight="1">
      <c r="A31" s="1" t="s">
        <v>262</v>
      </c>
      <c r="B31" s="2" t="s">
        <v>314</v>
      </c>
      <c r="C31" s="4" t="s">
        <v>3317</v>
      </c>
      <c r="D31" s="4" t="s">
        <v>3318</v>
      </c>
      <c r="E31" s="4" t="s">
        <v>3319</v>
      </c>
      <c r="F31" s="105" t="s">
        <v>267</v>
      </c>
      <c r="G31" s="105" t="s">
        <v>318</v>
      </c>
      <c r="H31" s="105" t="s">
        <v>319</v>
      </c>
      <c r="I31" s="4" t="s">
        <v>270</v>
      </c>
      <c r="J31" s="55" t="s">
        <v>3320</v>
      </c>
      <c r="K31" s="4" t="s">
        <v>3317</v>
      </c>
      <c r="L31" s="4" t="s">
        <v>3331</v>
      </c>
      <c r="M31" s="4">
        <v>45421757</v>
      </c>
      <c r="N31" s="49">
        <v>45350</v>
      </c>
      <c r="O31" s="4">
        <v>2024</v>
      </c>
      <c r="P31" s="4">
        <v>2024</v>
      </c>
      <c r="Q31" s="6">
        <v>150</v>
      </c>
      <c r="R31" s="55" t="s">
        <v>3322</v>
      </c>
      <c r="S31" s="4" t="s">
        <v>3323</v>
      </c>
      <c r="T31" s="8" t="s">
        <v>12</v>
      </c>
      <c r="U31" s="8"/>
    </row>
    <row r="32" spans="1:21" s="9" customFormat="1" ht="196.5" customHeight="1">
      <c r="A32" s="1" t="s">
        <v>262</v>
      </c>
      <c r="B32" s="2" t="s">
        <v>314</v>
      </c>
      <c r="C32" s="4" t="s">
        <v>3317</v>
      </c>
      <c r="D32" s="4" t="s">
        <v>3318</v>
      </c>
      <c r="E32" s="4" t="s">
        <v>3319</v>
      </c>
      <c r="F32" s="105" t="s">
        <v>267</v>
      </c>
      <c r="G32" s="105" t="s">
        <v>318</v>
      </c>
      <c r="H32" s="105" t="s">
        <v>319</v>
      </c>
      <c r="I32" s="4" t="s">
        <v>270</v>
      </c>
      <c r="J32" s="55" t="s">
        <v>3320</v>
      </c>
      <c r="K32" s="4" t="s">
        <v>3317</v>
      </c>
      <c r="L32" s="4" t="s">
        <v>3332</v>
      </c>
      <c r="M32" s="14">
        <v>45388032</v>
      </c>
      <c r="N32" s="49">
        <v>45351</v>
      </c>
      <c r="O32" s="4">
        <v>2024</v>
      </c>
      <c r="P32" s="4">
        <v>2024</v>
      </c>
      <c r="Q32" s="6">
        <v>750</v>
      </c>
      <c r="R32" s="55" t="s">
        <v>3322</v>
      </c>
      <c r="S32" s="4" t="s">
        <v>3323</v>
      </c>
      <c r="T32" s="8" t="s">
        <v>12</v>
      </c>
      <c r="U32" s="8"/>
    </row>
    <row r="33" spans="1:21" s="9" customFormat="1" ht="196.5" customHeight="1">
      <c r="A33" s="1" t="s">
        <v>262</v>
      </c>
      <c r="B33" s="2" t="s">
        <v>314</v>
      </c>
      <c r="C33" s="4" t="s">
        <v>3317</v>
      </c>
      <c r="D33" s="4" t="s">
        <v>3318</v>
      </c>
      <c r="E33" s="4" t="s">
        <v>3319</v>
      </c>
      <c r="F33" s="105" t="s">
        <v>267</v>
      </c>
      <c r="G33" s="105" t="s">
        <v>318</v>
      </c>
      <c r="H33" s="105" t="s">
        <v>319</v>
      </c>
      <c r="I33" s="4" t="s">
        <v>270</v>
      </c>
      <c r="J33" s="55" t="s">
        <v>3320</v>
      </c>
      <c r="K33" s="4" t="s">
        <v>3317</v>
      </c>
      <c r="L33" s="4" t="s">
        <v>3333</v>
      </c>
      <c r="M33" s="4">
        <v>312509</v>
      </c>
      <c r="N33" s="49">
        <v>45351</v>
      </c>
      <c r="O33" s="4">
        <v>2024</v>
      </c>
      <c r="P33" s="4">
        <v>2024</v>
      </c>
      <c r="Q33" s="6">
        <v>300</v>
      </c>
      <c r="R33" s="55" t="s">
        <v>3322</v>
      </c>
      <c r="S33" s="4" t="s">
        <v>3323</v>
      </c>
      <c r="T33" s="8" t="s">
        <v>12</v>
      </c>
      <c r="U33" s="8"/>
    </row>
    <row r="34" spans="1:21" s="9" customFormat="1" ht="196.5" customHeight="1">
      <c r="A34" s="1" t="s">
        <v>262</v>
      </c>
      <c r="B34" s="2" t="s">
        <v>314</v>
      </c>
      <c r="C34" s="4" t="s">
        <v>3317</v>
      </c>
      <c r="D34" s="4" t="s">
        <v>3318</v>
      </c>
      <c r="E34" s="4" t="s">
        <v>3319</v>
      </c>
      <c r="F34" s="105" t="s">
        <v>267</v>
      </c>
      <c r="G34" s="105" t="s">
        <v>318</v>
      </c>
      <c r="H34" s="105" t="s">
        <v>319</v>
      </c>
      <c r="I34" s="4" t="s">
        <v>270</v>
      </c>
      <c r="J34" s="55" t="s">
        <v>3320</v>
      </c>
      <c r="K34" s="4" t="s">
        <v>3317</v>
      </c>
      <c r="L34" s="4" t="s">
        <v>3334</v>
      </c>
      <c r="M34" s="4">
        <v>17078202</v>
      </c>
      <c r="N34" s="49">
        <v>45356</v>
      </c>
      <c r="O34" s="4">
        <v>2024</v>
      </c>
      <c r="P34" s="4">
        <v>2024</v>
      </c>
      <c r="Q34" s="6">
        <v>900</v>
      </c>
      <c r="R34" s="55" t="s">
        <v>3322</v>
      </c>
      <c r="S34" s="4" t="s">
        <v>3323</v>
      </c>
      <c r="T34" s="8" t="s">
        <v>12</v>
      </c>
      <c r="U34" s="8"/>
    </row>
    <row r="35" spans="1:21" s="9" customFormat="1" ht="196.5" customHeight="1">
      <c r="A35" s="1" t="s">
        <v>262</v>
      </c>
      <c r="B35" s="2" t="s">
        <v>314</v>
      </c>
      <c r="C35" s="4" t="s">
        <v>3317</v>
      </c>
      <c r="D35" s="4" t="s">
        <v>3318</v>
      </c>
      <c r="E35" s="4" t="s">
        <v>3319</v>
      </c>
      <c r="F35" s="105" t="s">
        <v>267</v>
      </c>
      <c r="G35" s="105" t="s">
        <v>318</v>
      </c>
      <c r="H35" s="105" t="s">
        <v>319</v>
      </c>
      <c r="I35" s="4" t="s">
        <v>270</v>
      </c>
      <c r="J35" s="55" t="s">
        <v>3320</v>
      </c>
      <c r="K35" s="4" t="s">
        <v>3317</v>
      </c>
      <c r="L35" s="4" t="s">
        <v>3335</v>
      </c>
      <c r="M35" s="4">
        <v>317667</v>
      </c>
      <c r="N35" s="49">
        <v>45365</v>
      </c>
      <c r="O35" s="4">
        <v>2024</v>
      </c>
      <c r="P35" s="4">
        <v>2024</v>
      </c>
      <c r="Q35" s="6">
        <v>450</v>
      </c>
      <c r="R35" s="55" t="s">
        <v>3322</v>
      </c>
      <c r="S35" s="4" t="s">
        <v>3323</v>
      </c>
      <c r="T35" s="8" t="s">
        <v>12</v>
      </c>
      <c r="U35" s="8"/>
    </row>
    <row r="36" spans="1:21" s="9" customFormat="1" ht="196.5" customHeight="1">
      <c r="A36" s="1" t="s">
        <v>262</v>
      </c>
      <c r="B36" s="2" t="s">
        <v>314</v>
      </c>
      <c r="C36" s="4" t="s">
        <v>3317</v>
      </c>
      <c r="D36" s="4" t="s">
        <v>3318</v>
      </c>
      <c r="E36" s="4" t="s">
        <v>3319</v>
      </c>
      <c r="F36" s="105" t="s">
        <v>267</v>
      </c>
      <c r="G36" s="105" t="s">
        <v>318</v>
      </c>
      <c r="H36" s="105" t="s">
        <v>319</v>
      </c>
      <c r="I36" s="4" t="s">
        <v>270</v>
      </c>
      <c r="J36" s="55" t="s">
        <v>3320</v>
      </c>
      <c r="K36" s="4" t="s">
        <v>3317</v>
      </c>
      <c r="L36" s="4" t="s">
        <v>3336</v>
      </c>
      <c r="M36" s="4">
        <v>35778806</v>
      </c>
      <c r="N36" s="49">
        <v>45352</v>
      </c>
      <c r="O36" s="4">
        <v>2024</v>
      </c>
      <c r="P36" s="4">
        <v>2024</v>
      </c>
      <c r="Q36" s="6">
        <v>300</v>
      </c>
      <c r="R36" s="55" t="s">
        <v>3322</v>
      </c>
      <c r="S36" s="4" t="s">
        <v>3323</v>
      </c>
      <c r="T36" s="8" t="s">
        <v>12</v>
      </c>
      <c r="U36" s="8"/>
    </row>
    <row r="37" spans="1:21" s="9" customFormat="1" ht="196.5" customHeight="1">
      <c r="A37" s="1" t="s">
        <v>262</v>
      </c>
      <c r="B37" s="2" t="s">
        <v>314</v>
      </c>
      <c r="C37" s="4" t="s">
        <v>3317</v>
      </c>
      <c r="D37" s="4" t="s">
        <v>3318</v>
      </c>
      <c r="E37" s="4" t="s">
        <v>3319</v>
      </c>
      <c r="F37" s="105" t="s">
        <v>267</v>
      </c>
      <c r="G37" s="105" t="s">
        <v>318</v>
      </c>
      <c r="H37" s="105" t="s">
        <v>319</v>
      </c>
      <c r="I37" s="4" t="s">
        <v>270</v>
      </c>
      <c r="J37" s="55" t="s">
        <v>3320</v>
      </c>
      <c r="K37" s="4" t="s">
        <v>3317</v>
      </c>
      <c r="L37" s="4" t="s">
        <v>3337</v>
      </c>
      <c r="M37" s="4">
        <v>31197337</v>
      </c>
      <c r="N37" s="49">
        <v>45377</v>
      </c>
      <c r="O37" s="4">
        <v>2024</v>
      </c>
      <c r="P37" s="4">
        <v>2024</v>
      </c>
      <c r="Q37" s="6">
        <v>300</v>
      </c>
      <c r="R37" s="55" t="s">
        <v>3322</v>
      </c>
      <c r="S37" s="4" t="s">
        <v>3323</v>
      </c>
      <c r="T37" s="8" t="s">
        <v>12</v>
      </c>
      <c r="U37" s="8"/>
    </row>
    <row r="38" spans="1:21" s="9" customFormat="1" ht="196.5" customHeight="1">
      <c r="A38" s="1" t="s">
        <v>262</v>
      </c>
      <c r="B38" s="2" t="s">
        <v>314</v>
      </c>
      <c r="C38" s="4" t="s">
        <v>3317</v>
      </c>
      <c r="D38" s="4" t="s">
        <v>3318</v>
      </c>
      <c r="E38" s="4" t="s">
        <v>3338</v>
      </c>
      <c r="F38" s="105" t="s">
        <v>267</v>
      </c>
      <c r="G38" s="105" t="s">
        <v>318</v>
      </c>
      <c r="H38" s="105" t="s">
        <v>319</v>
      </c>
      <c r="I38" s="4" t="s">
        <v>270</v>
      </c>
      <c r="J38" s="55" t="s">
        <v>3320</v>
      </c>
      <c r="K38" s="4" t="s">
        <v>3317</v>
      </c>
      <c r="L38" s="4" t="s">
        <v>3339</v>
      </c>
      <c r="M38" s="4">
        <v>151866</v>
      </c>
      <c r="N38" s="10" t="s">
        <v>3340</v>
      </c>
      <c r="O38" s="4">
        <v>2024</v>
      </c>
      <c r="P38" s="4">
        <v>2024</v>
      </c>
      <c r="Q38" s="6">
        <v>900</v>
      </c>
      <c r="R38" s="55" t="s">
        <v>3322</v>
      </c>
      <c r="S38" s="4" t="s">
        <v>3323</v>
      </c>
      <c r="T38" s="8" t="s">
        <v>12</v>
      </c>
      <c r="U38" s="8"/>
    </row>
    <row r="39" spans="1:21" s="9" customFormat="1" ht="196.5" customHeight="1">
      <c r="A39" s="1" t="s">
        <v>262</v>
      </c>
      <c r="B39" s="2" t="s">
        <v>314</v>
      </c>
      <c r="C39" s="4" t="s">
        <v>3317</v>
      </c>
      <c r="D39" s="4" t="s">
        <v>3318</v>
      </c>
      <c r="E39" s="4" t="s">
        <v>3341</v>
      </c>
      <c r="F39" s="105" t="s">
        <v>267</v>
      </c>
      <c r="G39" s="105" t="s">
        <v>318</v>
      </c>
      <c r="H39" s="105" t="s">
        <v>319</v>
      </c>
      <c r="I39" s="4" t="s">
        <v>270</v>
      </c>
      <c r="J39" s="55" t="s">
        <v>3320</v>
      </c>
      <c r="K39" s="4" t="s">
        <v>3317</v>
      </c>
      <c r="L39" s="4" t="s">
        <v>3342</v>
      </c>
      <c r="M39" s="4">
        <v>17336007</v>
      </c>
      <c r="N39" s="49">
        <v>45357</v>
      </c>
      <c r="O39" s="4">
        <v>2024</v>
      </c>
      <c r="P39" s="4">
        <v>2024</v>
      </c>
      <c r="Q39" s="6">
        <v>450</v>
      </c>
      <c r="R39" s="55" t="s">
        <v>3322</v>
      </c>
      <c r="S39" s="4" t="s">
        <v>3323</v>
      </c>
      <c r="T39" s="8" t="s">
        <v>12</v>
      </c>
      <c r="U39" s="8"/>
    </row>
    <row r="40" spans="1:21" s="9" customFormat="1" ht="196.5" customHeight="1">
      <c r="A40" s="1" t="s">
        <v>262</v>
      </c>
      <c r="B40" s="2" t="s">
        <v>314</v>
      </c>
      <c r="C40" s="4" t="s">
        <v>3317</v>
      </c>
      <c r="D40" s="4" t="s">
        <v>3318</v>
      </c>
      <c r="E40" s="4" t="s">
        <v>3343</v>
      </c>
      <c r="F40" s="105" t="s">
        <v>267</v>
      </c>
      <c r="G40" s="105" t="s">
        <v>318</v>
      </c>
      <c r="H40" s="105" t="s">
        <v>319</v>
      </c>
      <c r="I40" s="4" t="s">
        <v>270</v>
      </c>
      <c r="J40" s="55" t="s">
        <v>3320</v>
      </c>
      <c r="K40" s="4" t="s">
        <v>3317</v>
      </c>
      <c r="L40" s="4" t="s">
        <v>3344</v>
      </c>
      <c r="M40" s="4">
        <v>52113043</v>
      </c>
      <c r="N40" s="49">
        <v>45590</v>
      </c>
      <c r="O40" s="4">
        <v>2024</v>
      </c>
      <c r="P40" s="4">
        <v>2024</v>
      </c>
      <c r="Q40" s="6">
        <v>400</v>
      </c>
      <c r="R40" s="55" t="s">
        <v>3322</v>
      </c>
      <c r="S40" s="4" t="s">
        <v>3323</v>
      </c>
      <c r="T40" s="8" t="s">
        <v>12</v>
      </c>
      <c r="U40" s="8"/>
    </row>
    <row r="41" spans="1:21" s="9" customFormat="1" ht="196.5" customHeight="1">
      <c r="A41" s="1" t="s">
        <v>262</v>
      </c>
      <c r="B41" s="2" t="s">
        <v>314</v>
      </c>
      <c r="C41" s="4" t="s">
        <v>3317</v>
      </c>
      <c r="D41" s="4" t="s">
        <v>3318</v>
      </c>
      <c r="E41" s="4" t="s">
        <v>3319</v>
      </c>
      <c r="F41" s="105" t="s">
        <v>267</v>
      </c>
      <c r="G41" s="105" t="s">
        <v>318</v>
      </c>
      <c r="H41" s="105" t="s">
        <v>319</v>
      </c>
      <c r="I41" s="4" t="s">
        <v>270</v>
      </c>
      <c r="J41" s="55" t="s">
        <v>3320</v>
      </c>
      <c r="K41" s="4" t="s">
        <v>3317</v>
      </c>
      <c r="L41" s="4" t="s">
        <v>3345</v>
      </c>
      <c r="M41" s="681">
        <v>51711877</v>
      </c>
      <c r="N41" s="49">
        <v>45596</v>
      </c>
      <c r="O41" s="4">
        <v>2024</v>
      </c>
      <c r="P41" s="4">
        <v>2024</v>
      </c>
      <c r="Q41" s="6">
        <v>600</v>
      </c>
      <c r="R41" s="55" t="s">
        <v>3322</v>
      </c>
      <c r="S41" s="4" t="s">
        <v>3323</v>
      </c>
      <c r="T41" s="8" t="s">
        <v>12</v>
      </c>
      <c r="U41" s="8"/>
    </row>
    <row r="42" spans="1:21" s="9" customFormat="1" ht="196.5" customHeight="1">
      <c r="A42" s="1" t="s">
        <v>262</v>
      </c>
      <c r="B42" s="2" t="s">
        <v>314</v>
      </c>
      <c r="C42" s="4" t="s">
        <v>3317</v>
      </c>
      <c r="D42" s="4" t="s">
        <v>3318</v>
      </c>
      <c r="E42" s="4" t="s">
        <v>3319</v>
      </c>
      <c r="F42" s="105" t="s">
        <v>267</v>
      </c>
      <c r="G42" s="105" t="s">
        <v>318</v>
      </c>
      <c r="H42" s="105" t="s">
        <v>319</v>
      </c>
      <c r="I42" s="4" t="s">
        <v>270</v>
      </c>
      <c r="J42" s="55" t="s">
        <v>3320</v>
      </c>
      <c r="K42" s="4" t="s">
        <v>3317</v>
      </c>
      <c r="L42" s="297" t="s">
        <v>3346</v>
      </c>
      <c r="M42" s="4">
        <v>326984</v>
      </c>
      <c r="N42" s="49">
        <v>45600</v>
      </c>
      <c r="O42" s="4">
        <v>2024</v>
      </c>
      <c r="P42" s="4">
        <v>2024</v>
      </c>
      <c r="Q42" s="6">
        <v>400</v>
      </c>
      <c r="R42" s="55" t="s">
        <v>3322</v>
      </c>
      <c r="S42" s="4" t="s">
        <v>3323</v>
      </c>
      <c r="T42" s="8" t="s">
        <v>12</v>
      </c>
      <c r="U42" s="8"/>
    </row>
    <row r="43" spans="1:21" s="9" customFormat="1" ht="196.5" customHeight="1">
      <c r="A43" s="1" t="s">
        <v>262</v>
      </c>
      <c r="B43" s="2" t="s">
        <v>314</v>
      </c>
      <c r="C43" s="4" t="s">
        <v>3317</v>
      </c>
      <c r="D43" s="4" t="s">
        <v>3318</v>
      </c>
      <c r="E43" s="4" t="s">
        <v>3347</v>
      </c>
      <c r="F43" s="105" t="s">
        <v>267</v>
      </c>
      <c r="G43" s="105" t="s">
        <v>318</v>
      </c>
      <c r="H43" s="105" t="s">
        <v>319</v>
      </c>
      <c r="I43" s="4" t="s">
        <v>270</v>
      </c>
      <c r="J43" s="55" t="s">
        <v>3320</v>
      </c>
      <c r="K43" s="4" t="s">
        <v>3317</v>
      </c>
      <c r="L43" s="4" t="s">
        <v>3348</v>
      </c>
      <c r="M43" s="682">
        <v>17058520</v>
      </c>
      <c r="N43" s="10" t="s">
        <v>3349</v>
      </c>
      <c r="O43" s="4">
        <v>2024</v>
      </c>
      <c r="P43" s="4">
        <v>2024</v>
      </c>
      <c r="Q43" s="6">
        <v>1600</v>
      </c>
      <c r="R43" s="55" t="s">
        <v>3322</v>
      </c>
      <c r="S43" s="4" t="s">
        <v>3323</v>
      </c>
      <c r="T43" s="8" t="s">
        <v>12</v>
      </c>
      <c r="U43" s="8"/>
    </row>
    <row r="44" spans="1:21" s="9" customFormat="1" ht="196.5" customHeight="1">
      <c r="A44" s="1" t="s">
        <v>262</v>
      </c>
      <c r="B44" s="2" t="s">
        <v>314</v>
      </c>
      <c r="C44" s="4" t="s">
        <v>3317</v>
      </c>
      <c r="D44" s="4" t="s">
        <v>3318</v>
      </c>
      <c r="E44" s="4" t="s">
        <v>3319</v>
      </c>
      <c r="F44" s="105" t="s">
        <v>267</v>
      </c>
      <c r="G44" s="105" t="s">
        <v>318</v>
      </c>
      <c r="H44" s="105" t="s">
        <v>319</v>
      </c>
      <c r="I44" s="4" t="s">
        <v>270</v>
      </c>
      <c r="J44" s="55" t="s">
        <v>3320</v>
      </c>
      <c r="K44" s="4" t="s">
        <v>3317</v>
      </c>
      <c r="L44" s="4" t="s">
        <v>3350</v>
      </c>
      <c r="M44" s="683">
        <v>315737</v>
      </c>
      <c r="N44" s="49">
        <v>45596</v>
      </c>
      <c r="O44" s="4">
        <v>2024</v>
      </c>
      <c r="P44" s="4">
        <v>2024</v>
      </c>
      <c r="Q44" s="6">
        <v>400</v>
      </c>
      <c r="R44" s="55" t="s">
        <v>3322</v>
      </c>
      <c r="S44" s="4" t="s">
        <v>3323</v>
      </c>
      <c r="T44" s="8" t="s">
        <v>12</v>
      </c>
      <c r="U44" s="8"/>
    </row>
    <row r="45" spans="1:21" s="9" customFormat="1" ht="196.5" customHeight="1">
      <c r="A45" s="1" t="s">
        <v>262</v>
      </c>
      <c r="B45" s="2" t="s">
        <v>314</v>
      </c>
      <c r="C45" s="4" t="s">
        <v>3317</v>
      </c>
      <c r="D45" s="4" t="s">
        <v>3318</v>
      </c>
      <c r="E45" s="4" t="s">
        <v>3319</v>
      </c>
      <c r="F45" s="105" t="s">
        <v>267</v>
      </c>
      <c r="G45" s="105" t="s">
        <v>318</v>
      </c>
      <c r="H45" s="105" t="s">
        <v>319</v>
      </c>
      <c r="I45" s="4" t="s">
        <v>270</v>
      </c>
      <c r="J45" s="55" t="s">
        <v>3320</v>
      </c>
      <c r="K45" s="4" t="s">
        <v>3317</v>
      </c>
      <c r="L45" s="4" t="s">
        <v>3351</v>
      </c>
      <c r="M45" s="683">
        <v>603481</v>
      </c>
      <c r="N45" s="49">
        <v>45617</v>
      </c>
      <c r="O45" s="4">
        <v>2024</v>
      </c>
      <c r="P45" s="4">
        <v>2024</v>
      </c>
      <c r="Q45" s="6">
        <v>200</v>
      </c>
      <c r="R45" s="55" t="s">
        <v>3322</v>
      </c>
      <c r="S45" s="4" t="s">
        <v>3323</v>
      </c>
      <c r="T45" s="8" t="s">
        <v>12</v>
      </c>
      <c r="U45" s="8"/>
    </row>
    <row r="46" spans="1:21" s="9" customFormat="1" ht="196.5" customHeight="1">
      <c r="A46" s="1" t="s">
        <v>262</v>
      </c>
      <c r="B46" s="2" t="s">
        <v>314</v>
      </c>
      <c r="C46" s="4" t="s">
        <v>3317</v>
      </c>
      <c r="D46" s="4" t="s">
        <v>3318</v>
      </c>
      <c r="E46" s="4" t="s">
        <v>3319</v>
      </c>
      <c r="F46" s="105" t="s">
        <v>267</v>
      </c>
      <c r="G46" s="105" t="s">
        <v>318</v>
      </c>
      <c r="H46" s="105" t="s">
        <v>319</v>
      </c>
      <c r="I46" s="4" t="s">
        <v>270</v>
      </c>
      <c r="J46" s="55" t="s">
        <v>3320</v>
      </c>
      <c r="K46" s="4" t="s">
        <v>3317</v>
      </c>
      <c r="L46" s="4" t="s">
        <v>3352</v>
      </c>
      <c r="M46" s="681">
        <v>56132832</v>
      </c>
      <c r="N46" s="10" t="s">
        <v>3353</v>
      </c>
      <c r="O46" s="4">
        <v>2024</v>
      </c>
      <c r="P46" s="4">
        <v>2024</v>
      </c>
      <c r="Q46" s="6">
        <v>1000</v>
      </c>
      <c r="R46" s="55" t="s">
        <v>3322</v>
      </c>
      <c r="S46" s="4" t="s">
        <v>3323</v>
      </c>
      <c r="T46" s="8" t="s">
        <v>12</v>
      </c>
      <c r="U46" s="8"/>
    </row>
    <row r="47" spans="1:21" s="9" customFormat="1" ht="196.5" customHeight="1">
      <c r="A47" s="1" t="s">
        <v>262</v>
      </c>
      <c r="B47" s="2" t="s">
        <v>314</v>
      </c>
      <c r="C47" s="4" t="s">
        <v>3317</v>
      </c>
      <c r="D47" s="4" t="s">
        <v>3318</v>
      </c>
      <c r="E47" s="4" t="s">
        <v>3319</v>
      </c>
      <c r="F47" s="105" t="s">
        <v>267</v>
      </c>
      <c r="G47" s="105" t="s">
        <v>318</v>
      </c>
      <c r="H47" s="105" t="s">
        <v>319</v>
      </c>
      <c r="I47" s="4" t="s">
        <v>270</v>
      </c>
      <c r="J47" s="55" t="s">
        <v>3320</v>
      </c>
      <c r="K47" s="4" t="s">
        <v>3317</v>
      </c>
      <c r="L47" s="684" t="s">
        <v>3354</v>
      </c>
      <c r="M47" s="4">
        <v>46774921</v>
      </c>
      <c r="N47" s="49">
        <v>45355</v>
      </c>
      <c r="O47" s="4">
        <v>2024</v>
      </c>
      <c r="P47" s="4">
        <v>2024</v>
      </c>
      <c r="Q47" s="6">
        <v>900</v>
      </c>
      <c r="R47" s="55" t="s">
        <v>3322</v>
      </c>
      <c r="S47" s="4" t="s">
        <v>3323</v>
      </c>
      <c r="T47" s="8" t="s">
        <v>12</v>
      </c>
      <c r="U47" s="8"/>
    </row>
    <row r="48" spans="1:21" s="9" customFormat="1" ht="161.25" customHeight="1">
      <c r="A48" s="1" t="s">
        <v>262</v>
      </c>
      <c r="B48" s="2" t="s">
        <v>314</v>
      </c>
      <c r="C48" s="4" t="s">
        <v>3317</v>
      </c>
      <c r="D48" s="4" t="s">
        <v>3318</v>
      </c>
      <c r="E48" s="4" t="s">
        <v>3355</v>
      </c>
      <c r="F48" s="105" t="s">
        <v>267</v>
      </c>
      <c r="G48" s="105" t="s">
        <v>318</v>
      </c>
      <c r="H48" s="105" t="s">
        <v>319</v>
      </c>
      <c r="I48" s="4" t="s">
        <v>270</v>
      </c>
      <c r="J48" s="55" t="s">
        <v>3320</v>
      </c>
      <c r="K48" s="4" t="s">
        <v>3317</v>
      </c>
      <c r="L48" s="4" t="s">
        <v>3356</v>
      </c>
      <c r="M48" s="4"/>
      <c r="N48" s="49">
        <v>45596</v>
      </c>
      <c r="O48" s="4">
        <v>2024</v>
      </c>
      <c r="P48" s="4">
        <v>2024</v>
      </c>
      <c r="Q48" s="6">
        <v>200</v>
      </c>
      <c r="R48" s="4" t="s">
        <v>3357</v>
      </c>
      <c r="S48" s="4" t="s">
        <v>3323</v>
      </c>
      <c r="T48" s="8" t="s">
        <v>12</v>
      </c>
      <c r="U48" s="8"/>
    </row>
    <row r="49" spans="1:21" s="9" customFormat="1" ht="161.25" customHeight="1">
      <c r="A49" s="1" t="s">
        <v>262</v>
      </c>
      <c r="B49" s="2" t="s">
        <v>314</v>
      </c>
      <c r="C49" s="4" t="s">
        <v>3358</v>
      </c>
      <c r="D49" s="4" t="s">
        <v>3101</v>
      </c>
      <c r="E49" s="4" t="s">
        <v>3359</v>
      </c>
      <c r="F49" s="105" t="s">
        <v>267</v>
      </c>
      <c r="G49" s="105" t="s">
        <v>318</v>
      </c>
      <c r="H49" s="105" t="s">
        <v>319</v>
      </c>
      <c r="I49" s="4" t="s">
        <v>270</v>
      </c>
      <c r="J49" s="55" t="s">
        <v>3320</v>
      </c>
      <c r="K49" s="4" t="s">
        <v>3358</v>
      </c>
      <c r="L49" s="4" t="s">
        <v>3360</v>
      </c>
      <c r="M49" s="4">
        <v>54669464</v>
      </c>
      <c r="N49" s="49">
        <v>45595</v>
      </c>
      <c r="O49" s="4">
        <v>2024</v>
      </c>
      <c r="P49" s="4">
        <v>2024</v>
      </c>
      <c r="Q49" s="6">
        <v>1400</v>
      </c>
      <c r="R49" s="55" t="s">
        <v>3361</v>
      </c>
      <c r="S49" s="4" t="s">
        <v>3323</v>
      </c>
      <c r="T49" s="8" t="s">
        <v>12</v>
      </c>
      <c r="U49" s="8"/>
    </row>
    <row r="50" spans="1:21" s="9" customFormat="1" ht="161.25" customHeight="1">
      <c r="A50" s="1" t="s">
        <v>262</v>
      </c>
      <c r="B50" s="2" t="s">
        <v>314</v>
      </c>
      <c r="C50" s="4" t="s">
        <v>3358</v>
      </c>
      <c r="D50" s="4" t="s">
        <v>3101</v>
      </c>
      <c r="E50" s="4" t="s">
        <v>3362</v>
      </c>
      <c r="F50" s="105" t="s">
        <v>267</v>
      </c>
      <c r="G50" s="105" t="s">
        <v>318</v>
      </c>
      <c r="H50" s="105" t="s">
        <v>319</v>
      </c>
      <c r="I50" s="4" t="s">
        <v>270</v>
      </c>
      <c r="J50" s="55" t="s">
        <v>3320</v>
      </c>
      <c r="K50" s="4" t="s">
        <v>3358</v>
      </c>
      <c r="L50" s="4" t="s">
        <v>3356</v>
      </c>
      <c r="M50" s="4"/>
      <c r="N50" s="10" t="s">
        <v>3363</v>
      </c>
      <c r="O50" s="4">
        <v>2024</v>
      </c>
      <c r="P50" s="4">
        <v>2024</v>
      </c>
      <c r="Q50" s="6">
        <v>1150</v>
      </c>
      <c r="R50" s="4" t="s">
        <v>3357</v>
      </c>
      <c r="S50" s="4" t="s">
        <v>3323</v>
      </c>
      <c r="T50" s="8" t="s">
        <v>12</v>
      </c>
      <c r="U50" s="8"/>
    </row>
    <row r="51" spans="1:21" s="9" customFormat="1" ht="161.25" customHeight="1">
      <c r="A51" s="1" t="s">
        <v>262</v>
      </c>
      <c r="B51" s="2" t="s">
        <v>314</v>
      </c>
      <c r="C51" s="4" t="s">
        <v>3364</v>
      </c>
      <c r="D51" s="4" t="s">
        <v>3365</v>
      </c>
      <c r="E51" s="4" t="s">
        <v>3366</v>
      </c>
      <c r="F51" s="105" t="s">
        <v>267</v>
      </c>
      <c r="G51" s="105" t="s">
        <v>318</v>
      </c>
      <c r="H51" s="105" t="s">
        <v>319</v>
      </c>
      <c r="I51" s="4" t="s">
        <v>270</v>
      </c>
      <c r="J51" s="55" t="s">
        <v>3320</v>
      </c>
      <c r="K51" s="4" t="s">
        <v>3364</v>
      </c>
      <c r="L51" s="4" t="s">
        <v>3367</v>
      </c>
      <c r="M51" s="685">
        <v>47583622</v>
      </c>
      <c r="N51" s="49">
        <v>45393</v>
      </c>
      <c r="O51" s="4">
        <v>2024</v>
      </c>
      <c r="P51" s="4">
        <v>2024</v>
      </c>
      <c r="Q51" s="6">
        <v>350</v>
      </c>
      <c r="R51" s="55" t="s">
        <v>3368</v>
      </c>
      <c r="S51" s="4" t="s">
        <v>3323</v>
      </c>
      <c r="T51" s="8" t="s">
        <v>12</v>
      </c>
      <c r="U51" s="8"/>
    </row>
    <row r="52" spans="1:21" s="9" customFormat="1" ht="161.25" customHeight="1">
      <c r="A52" s="1" t="s">
        <v>262</v>
      </c>
      <c r="B52" s="2" t="s">
        <v>314</v>
      </c>
      <c r="C52" s="4" t="s">
        <v>3364</v>
      </c>
      <c r="D52" s="4" t="s">
        <v>3365</v>
      </c>
      <c r="E52" s="4" t="s">
        <v>3366</v>
      </c>
      <c r="F52" s="105" t="s">
        <v>267</v>
      </c>
      <c r="G52" s="105" t="s">
        <v>318</v>
      </c>
      <c r="H52" s="105" t="s">
        <v>319</v>
      </c>
      <c r="I52" s="4" t="s">
        <v>270</v>
      </c>
      <c r="J52" s="55" t="s">
        <v>3320</v>
      </c>
      <c r="K52" s="4" t="s">
        <v>3364</v>
      </c>
      <c r="L52" s="234" t="s">
        <v>3369</v>
      </c>
      <c r="M52" s="685" t="s">
        <v>3370</v>
      </c>
      <c r="N52" s="49">
        <v>45387</v>
      </c>
      <c r="O52" s="4">
        <v>2024</v>
      </c>
      <c r="P52" s="4">
        <v>2024</v>
      </c>
      <c r="Q52" s="6">
        <v>350</v>
      </c>
      <c r="R52" s="55" t="s">
        <v>3368</v>
      </c>
      <c r="S52" s="4" t="s">
        <v>3323</v>
      </c>
      <c r="T52" s="8" t="s">
        <v>12</v>
      </c>
      <c r="U52" s="8"/>
    </row>
    <row r="53" spans="1:21" s="9" customFormat="1" ht="161.25" customHeight="1">
      <c r="A53" s="1" t="s">
        <v>262</v>
      </c>
      <c r="B53" s="2" t="s">
        <v>314</v>
      </c>
      <c r="C53" s="4" t="s">
        <v>3364</v>
      </c>
      <c r="D53" s="4" t="s">
        <v>3365</v>
      </c>
      <c r="E53" s="4" t="s">
        <v>3366</v>
      </c>
      <c r="F53" s="105" t="s">
        <v>267</v>
      </c>
      <c r="G53" s="105" t="s">
        <v>318</v>
      </c>
      <c r="H53" s="105" t="s">
        <v>319</v>
      </c>
      <c r="I53" s="4" t="s">
        <v>270</v>
      </c>
      <c r="J53" s="55" t="s">
        <v>3320</v>
      </c>
      <c r="K53" s="4" t="s">
        <v>3364</v>
      </c>
      <c r="L53" s="4" t="s">
        <v>3371</v>
      </c>
      <c r="M53" s="4">
        <v>50159534</v>
      </c>
      <c r="N53" s="49">
        <v>45427</v>
      </c>
      <c r="O53" s="4">
        <v>2024</v>
      </c>
      <c r="P53" s="4">
        <v>2024</v>
      </c>
      <c r="Q53" s="6">
        <v>350</v>
      </c>
      <c r="R53" s="55" t="s">
        <v>3368</v>
      </c>
      <c r="S53" s="4" t="s">
        <v>3323</v>
      </c>
      <c r="T53" s="8" t="s">
        <v>12</v>
      </c>
      <c r="U53" s="8"/>
    </row>
    <row r="54" spans="1:21" s="9" customFormat="1" ht="161.25" customHeight="1">
      <c r="A54" s="1" t="s">
        <v>262</v>
      </c>
      <c r="B54" s="2" t="s">
        <v>314</v>
      </c>
      <c r="C54" s="4" t="s">
        <v>3364</v>
      </c>
      <c r="D54" s="4" t="s">
        <v>3365</v>
      </c>
      <c r="E54" s="4" t="s">
        <v>3366</v>
      </c>
      <c r="F54" s="105" t="s">
        <v>267</v>
      </c>
      <c r="G54" s="105" t="s">
        <v>318</v>
      </c>
      <c r="H54" s="105" t="s">
        <v>319</v>
      </c>
      <c r="I54" s="4" t="s">
        <v>270</v>
      </c>
      <c r="J54" s="55" t="s">
        <v>3320</v>
      </c>
      <c r="K54" s="4" t="s">
        <v>3364</v>
      </c>
      <c r="L54" s="234" t="s">
        <v>3372</v>
      </c>
      <c r="M54" s="685">
        <v>53684052</v>
      </c>
      <c r="N54" s="49">
        <v>45390</v>
      </c>
      <c r="O54" s="4">
        <v>2024</v>
      </c>
      <c r="P54" s="4">
        <v>2024</v>
      </c>
      <c r="Q54" s="6">
        <v>700</v>
      </c>
      <c r="R54" s="55" t="s">
        <v>3368</v>
      </c>
      <c r="S54" s="4" t="s">
        <v>3323</v>
      </c>
      <c r="T54" s="8" t="s">
        <v>12</v>
      </c>
      <c r="U54" s="8"/>
    </row>
    <row r="55" spans="1:21" s="9" customFormat="1" ht="161.25" customHeight="1">
      <c r="A55" s="1" t="s">
        <v>262</v>
      </c>
      <c r="B55" s="2" t="s">
        <v>314</v>
      </c>
      <c r="C55" s="4" t="s">
        <v>3364</v>
      </c>
      <c r="D55" s="4" t="s">
        <v>3365</v>
      </c>
      <c r="E55" s="4" t="s">
        <v>3366</v>
      </c>
      <c r="F55" s="105" t="s">
        <v>267</v>
      </c>
      <c r="G55" s="105" t="s">
        <v>318</v>
      </c>
      <c r="H55" s="105" t="s">
        <v>319</v>
      </c>
      <c r="I55" s="4" t="s">
        <v>270</v>
      </c>
      <c r="J55" s="55" t="s">
        <v>3320</v>
      </c>
      <c r="K55" s="4" t="s">
        <v>3364</v>
      </c>
      <c r="L55" s="234" t="s">
        <v>3373</v>
      </c>
      <c r="M55" s="685">
        <v>44620608</v>
      </c>
      <c r="N55" s="49">
        <v>45397</v>
      </c>
      <c r="O55" s="4">
        <v>2024</v>
      </c>
      <c r="P55" s="4">
        <v>2024</v>
      </c>
      <c r="Q55" s="6">
        <v>350</v>
      </c>
      <c r="R55" s="55" t="s">
        <v>3368</v>
      </c>
      <c r="S55" s="4" t="s">
        <v>3323</v>
      </c>
      <c r="T55" s="8" t="s">
        <v>12</v>
      </c>
      <c r="U55" s="8"/>
    </row>
    <row r="56" spans="1:21" s="9" customFormat="1" ht="161.25" customHeight="1">
      <c r="A56" s="1" t="s">
        <v>262</v>
      </c>
      <c r="B56" s="2" t="s">
        <v>314</v>
      </c>
      <c r="C56" s="4" t="s">
        <v>3364</v>
      </c>
      <c r="D56" s="4" t="s">
        <v>3365</v>
      </c>
      <c r="E56" s="4" t="s">
        <v>3366</v>
      </c>
      <c r="F56" s="105" t="s">
        <v>267</v>
      </c>
      <c r="G56" s="105" t="s">
        <v>318</v>
      </c>
      <c r="H56" s="105" t="s">
        <v>319</v>
      </c>
      <c r="I56" s="4" t="s">
        <v>270</v>
      </c>
      <c r="J56" s="55" t="s">
        <v>3320</v>
      </c>
      <c r="K56" s="4" t="s">
        <v>3364</v>
      </c>
      <c r="L56" s="234" t="s">
        <v>3374</v>
      </c>
      <c r="M56" s="685">
        <v>327948</v>
      </c>
      <c r="N56" s="49">
        <v>45433</v>
      </c>
      <c r="O56" s="4">
        <v>2024</v>
      </c>
      <c r="P56" s="4">
        <v>2024</v>
      </c>
      <c r="Q56" s="6">
        <v>350</v>
      </c>
      <c r="R56" s="55" t="s">
        <v>3368</v>
      </c>
      <c r="S56" s="4" t="s">
        <v>3323</v>
      </c>
      <c r="T56" s="8" t="s">
        <v>12</v>
      </c>
      <c r="U56" s="8"/>
    </row>
    <row r="57" spans="1:21" s="9" customFormat="1" ht="161.25" customHeight="1">
      <c r="A57" s="1" t="s">
        <v>262</v>
      </c>
      <c r="B57" s="2" t="s">
        <v>314</v>
      </c>
      <c r="C57" s="4" t="s">
        <v>3364</v>
      </c>
      <c r="D57" s="4" t="s">
        <v>3365</v>
      </c>
      <c r="E57" s="4" t="s">
        <v>3375</v>
      </c>
      <c r="F57" s="105" t="s">
        <v>267</v>
      </c>
      <c r="G57" s="105" t="s">
        <v>318</v>
      </c>
      <c r="H57" s="105" t="s">
        <v>319</v>
      </c>
      <c r="I57" s="4" t="s">
        <v>270</v>
      </c>
      <c r="J57" s="55" t="s">
        <v>3320</v>
      </c>
      <c r="K57" s="4" t="s">
        <v>3364</v>
      </c>
      <c r="L57" s="234" t="s">
        <v>3376</v>
      </c>
      <c r="M57" s="685">
        <v>188433</v>
      </c>
      <c r="N57" s="49">
        <v>45429</v>
      </c>
      <c r="O57" s="4">
        <v>2024</v>
      </c>
      <c r="P57" s="4">
        <v>2024</v>
      </c>
      <c r="Q57" s="6">
        <v>700</v>
      </c>
      <c r="R57" s="55" t="s">
        <v>3368</v>
      </c>
      <c r="S57" s="4" t="s">
        <v>3323</v>
      </c>
      <c r="T57" s="8" t="s">
        <v>12</v>
      </c>
      <c r="U57" s="8"/>
    </row>
    <row r="58" spans="1:21" s="9" customFormat="1" ht="161.25" customHeight="1">
      <c r="A58" s="1" t="s">
        <v>262</v>
      </c>
      <c r="B58" s="2" t="s">
        <v>314</v>
      </c>
      <c r="C58" s="4" t="s">
        <v>3364</v>
      </c>
      <c r="D58" s="4" t="s">
        <v>3365</v>
      </c>
      <c r="E58" s="4" t="s">
        <v>3366</v>
      </c>
      <c r="F58" s="105" t="s">
        <v>267</v>
      </c>
      <c r="G58" s="105" t="s">
        <v>318</v>
      </c>
      <c r="H58" s="105" t="s">
        <v>319</v>
      </c>
      <c r="I58" s="4" t="s">
        <v>270</v>
      </c>
      <c r="J58" s="55" t="s">
        <v>3320</v>
      </c>
      <c r="K58" s="4" t="s">
        <v>3364</v>
      </c>
      <c r="L58" s="685" t="s">
        <v>3377</v>
      </c>
      <c r="M58" s="685">
        <v>331970</v>
      </c>
      <c r="N58" s="10" t="s">
        <v>3378</v>
      </c>
      <c r="O58" s="4">
        <v>2024</v>
      </c>
      <c r="P58" s="4">
        <v>2024</v>
      </c>
      <c r="Q58" s="6">
        <v>700</v>
      </c>
      <c r="R58" s="55" t="s">
        <v>3368</v>
      </c>
      <c r="S58" s="4" t="s">
        <v>3323</v>
      </c>
      <c r="T58" s="8" t="s">
        <v>12</v>
      </c>
      <c r="U58" s="8"/>
    </row>
    <row r="59" spans="1:21" s="9" customFormat="1" ht="161.25" customHeight="1">
      <c r="A59" s="1" t="s">
        <v>262</v>
      </c>
      <c r="B59" s="2" t="s">
        <v>314</v>
      </c>
      <c r="C59" s="4" t="s">
        <v>3364</v>
      </c>
      <c r="D59" s="4" t="s">
        <v>3365</v>
      </c>
      <c r="E59" s="4" t="s">
        <v>3366</v>
      </c>
      <c r="F59" s="105" t="s">
        <v>267</v>
      </c>
      <c r="G59" s="105" t="s">
        <v>318</v>
      </c>
      <c r="H59" s="105" t="s">
        <v>319</v>
      </c>
      <c r="I59" s="4" t="s">
        <v>270</v>
      </c>
      <c r="J59" s="55" t="s">
        <v>3320</v>
      </c>
      <c r="K59" s="4" t="s">
        <v>3364</v>
      </c>
      <c r="L59" s="685" t="s">
        <v>3379</v>
      </c>
      <c r="M59" s="685">
        <v>50530950</v>
      </c>
      <c r="N59" s="49">
        <v>45414</v>
      </c>
      <c r="O59" s="4">
        <v>2024</v>
      </c>
      <c r="P59" s="4">
        <v>2024</v>
      </c>
      <c r="Q59" s="6">
        <v>350</v>
      </c>
      <c r="R59" s="55" t="s">
        <v>3368</v>
      </c>
      <c r="S59" s="4" t="s">
        <v>3323</v>
      </c>
      <c r="T59" s="8" t="s">
        <v>12</v>
      </c>
      <c r="U59" s="8"/>
    </row>
    <row r="60" spans="1:21" s="9" customFormat="1" ht="161.25" customHeight="1">
      <c r="A60" s="1" t="s">
        <v>262</v>
      </c>
      <c r="B60" s="2" t="s">
        <v>314</v>
      </c>
      <c r="C60" s="4" t="s">
        <v>3364</v>
      </c>
      <c r="D60" s="4" t="s">
        <v>3365</v>
      </c>
      <c r="E60" s="4" t="s">
        <v>3366</v>
      </c>
      <c r="F60" s="105" t="s">
        <v>267</v>
      </c>
      <c r="G60" s="105" t="s">
        <v>318</v>
      </c>
      <c r="H60" s="105" t="s">
        <v>319</v>
      </c>
      <c r="I60" s="4" t="s">
        <v>270</v>
      </c>
      <c r="J60" s="55" t="s">
        <v>3320</v>
      </c>
      <c r="K60" s="4" t="s">
        <v>3364</v>
      </c>
      <c r="L60" s="234" t="s">
        <v>3380</v>
      </c>
      <c r="M60" s="681" t="s">
        <v>3381</v>
      </c>
      <c r="N60" s="49">
        <v>45393</v>
      </c>
      <c r="O60" s="4">
        <v>2024</v>
      </c>
      <c r="P60" s="4">
        <v>2024</v>
      </c>
      <c r="Q60" s="6">
        <v>350</v>
      </c>
      <c r="R60" s="55" t="s">
        <v>3368</v>
      </c>
      <c r="S60" s="4" t="s">
        <v>3323</v>
      </c>
      <c r="T60" s="8" t="s">
        <v>12</v>
      </c>
      <c r="U60" s="8"/>
    </row>
    <row r="61" spans="1:21" s="9" customFormat="1" ht="161.25" customHeight="1">
      <c r="A61" s="1" t="s">
        <v>262</v>
      </c>
      <c r="B61" s="2" t="s">
        <v>314</v>
      </c>
      <c r="C61" s="4" t="s">
        <v>3364</v>
      </c>
      <c r="D61" s="4" t="s">
        <v>3365</v>
      </c>
      <c r="E61" s="4" t="s">
        <v>3366</v>
      </c>
      <c r="F61" s="105" t="s">
        <v>267</v>
      </c>
      <c r="G61" s="105" t="s">
        <v>318</v>
      </c>
      <c r="H61" s="105" t="s">
        <v>319</v>
      </c>
      <c r="I61" s="4" t="s">
        <v>270</v>
      </c>
      <c r="J61" s="55" t="s">
        <v>3320</v>
      </c>
      <c r="K61" s="4" t="s">
        <v>3364</v>
      </c>
      <c r="L61" s="234" t="s">
        <v>3382</v>
      </c>
      <c r="M61" s="685">
        <v>326526</v>
      </c>
      <c r="N61" s="49">
        <v>45421</v>
      </c>
      <c r="O61" s="4">
        <v>2024</v>
      </c>
      <c r="P61" s="4">
        <v>2024</v>
      </c>
      <c r="Q61" s="6">
        <v>350</v>
      </c>
      <c r="R61" s="55" t="s">
        <v>3368</v>
      </c>
      <c r="S61" s="4" t="s">
        <v>3323</v>
      </c>
      <c r="T61" s="8" t="s">
        <v>12</v>
      </c>
      <c r="U61" s="8"/>
    </row>
    <row r="62" spans="1:21" s="9" customFormat="1" ht="161.25" customHeight="1">
      <c r="A62" s="1" t="s">
        <v>262</v>
      </c>
      <c r="B62" s="2" t="s">
        <v>314</v>
      </c>
      <c r="C62" s="4" t="s">
        <v>3364</v>
      </c>
      <c r="D62" s="4" t="s">
        <v>3365</v>
      </c>
      <c r="E62" s="4" t="s">
        <v>3366</v>
      </c>
      <c r="F62" s="105" t="s">
        <v>267</v>
      </c>
      <c r="G62" s="105" t="s">
        <v>318</v>
      </c>
      <c r="H62" s="105" t="s">
        <v>319</v>
      </c>
      <c r="I62" s="4" t="s">
        <v>270</v>
      </c>
      <c r="J62" s="55" t="s">
        <v>3320</v>
      </c>
      <c r="K62" s="4" t="s">
        <v>3364</v>
      </c>
      <c r="L62" s="234" t="s">
        <v>3383</v>
      </c>
      <c r="M62" s="685">
        <v>53568648</v>
      </c>
      <c r="N62" s="49">
        <v>45408</v>
      </c>
      <c r="O62" s="4">
        <v>2024</v>
      </c>
      <c r="P62" s="4">
        <v>2024</v>
      </c>
      <c r="Q62" s="6">
        <v>350</v>
      </c>
      <c r="R62" s="55" t="s">
        <v>3368</v>
      </c>
      <c r="S62" s="4" t="s">
        <v>3323</v>
      </c>
      <c r="T62" s="8" t="s">
        <v>12</v>
      </c>
      <c r="U62" s="8"/>
    </row>
    <row r="63" spans="1:21" s="9" customFormat="1" ht="161.25" customHeight="1">
      <c r="A63" s="1" t="s">
        <v>262</v>
      </c>
      <c r="B63" s="2" t="s">
        <v>314</v>
      </c>
      <c r="C63" s="4" t="s">
        <v>3364</v>
      </c>
      <c r="D63" s="4" t="s">
        <v>3365</v>
      </c>
      <c r="E63" s="4" t="s">
        <v>3384</v>
      </c>
      <c r="F63" s="105" t="s">
        <v>267</v>
      </c>
      <c r="G63" s="105" t="s">
        <v>318</v>
      </c>
      <c r="H63" s="105" t="s">
        <v>319</v>
      </c>
      <c r="I63" s="4" t="s">
        <v>270</v>
      </c>
      <c r="J63" s="55" t="s">
        <v>3320</v>
      </c>
      <c r="K63" s="4" t="s">
        <v>3364</v>
      </c>
      <c r="L63" s="234" t="s">
        <v>3385</v>
      </c>
      <c r="M63" s="685">
        <v>186490</v>
      </c>
      <c r="N63" s="49">
        <v>45404</v>
      </c>
      <c r="O63" s="4">
        <v>2024</v>
      </c>
      <c r="P63" s="4">
        <v>2024</v>
      </c>
      <c r="Q63" s="6">
        <v>700</v>
      </c>
      <c r="R63" s="55" t="s">
        <v>3368</v>
      </c>
      <c r="S63" s="4" t="s">
        <v>3323</v>
      </c>
      <c r="T63" s="8" t="s">
        <v>12</v>
      </c>
      <c r="U63" s="8"/>
    </row>
    <row r="64" spans="1:21" s="9" customFormat="1" ht="161.25" customHeight="1">
      <c r="A64" s="1" t="s">
        <v>262</v>
      </c>
      <c r="B64" s="2" t="s">
        <v>314</v>
      </c>
      <c r="C64" s="4" t="s">
        <v>3364</v>
      </c>
      <c r="D64" s="4" t="s">
        <v>3365</v>
      </c>
      <c r="E64" s="4" t="s">
        <v>3366</v>
      </c>
      <c r="F64" s="105" t="s">
        <v>267</v>
      </c>
      <c r="G64" s="105" t="s">
        <v>318</v>
      </c>
      <c r="H64" s="105" t="s">
        <v>319</v>
      </c>
      <c r="I64" s="4" t="s">
        <v>270</v>
      </c>
      <c r="J64" s="55" t="s">
        <v>3320</v>
      </c>
      <c r="K64" s="4" t="s">
        <v>3364</v>
      </c>
      <c r="L64" s="234" t="s">
        <v>3386</v>
      </c>
      <c r="M64" s="685">
        <v>36682527</v>
      </c>
      <c r="N64" s="49">
        <v>45407</v>
      </c>
      <c r="O64" s="4">
        <v>2024</v>
      </c>
      <c r="P64" s="4">
        <v>2024</v>
      </c>
      <c r="Q64" s="6">
        <v>350</v>
      </c>
      <c r="R64" s="55" t="s">
        <v>3368</v>
      </c>
      <c r="S64" s="4" t="s">
        <v>3323</v>
      </c>
      <c r="T64" s="8" t="s">
        <v>12</v>
      </c>
      <c r="U64" s="8"/>
    </row>
    <row r="65" spans="1:21" s="9" customFormat="1" ht="161.25" customHeight="1">
      <c r="A65" s="1" t="s">
        <v>262</v>
      </c>
      <c r="B65" s="2" t="s">
        <v>314</v>
      </c>
      <c r="C65" s="4" t="s">
        <v>3364</v>
      </c>
      <c r="D65" s="4" t="s">
        <v>3365</v>
      </c>
      <c r="E65" s="4" t="s">
        <v>3366</v>
      </c>
      <c r="F65" s="105" t="s">
        <v>267</v>
      </c>
      <c r="G65" s="105" t="s">
        <v>318</v>
      </c>
      <c r="H65" s="105" t="s">
        <v>319</v>
      </c>
      <c r="I65" s="4" t="s">
        <v>270</v>
      </c>
      <c r="J65" s="55" t="s">
        <v>3320</v>
      </c>
      <c r="K65" s="4" t="s">
        <v>3364</v>
      </c>
      <c r="L65" s="234" t="s">
        <v>3387</v>
      </c>
      <c r="M65" s="685">
        <v>36690830</v>
      </c>
      <c r="N65" s="49">
        <v>45406</v>
      </c>
      <c r="O65" s="4">
        <v>2024</v>
      </c>
      <c r="P65" s="4">
        <v>2024</v>
      </c>
      <c r="Q65" s="6">
        <v>350</v>
      </c>
      <c r="R65" s="55" t="s">
        <v>3368</v>
      </c>
      <c r="S65" s="4" t="s">
        <v>3323</v>
      </c>
      <c r="T65" s="8" t="s">
        <v>12</v>
      </c>
      <c r="U65" s="8"/>
    </row>
    <row r="66" spans="1:21" s="9" customFormat="1" ht="161.25" customHeight="1">
      <c r="A66" s="1" t="s">
        <v>262</v>
      </c>
      <c r="B66" s="2" t="s">
        <v>314</v>
      </c>
      <c r="C66" s="4" t="s">
        <v>3364</v>
      </c>
      <c r="D66" s="4" t="s">
        <v>3365</v>
      </c>
      <c r="E66" s="4" t="s">
        <v>3366</v>
      </c>
      <c r="F66" s="105" t="s">
        <v>267</v>
      </c>
      <c r="G66" s="105" t="s">
        <v>318</v>
      </c>
      <c r="H66" s="105" t="s">
        <v>319</v>
      </c>
      <c r="I66" s="4" t="s">
        <v>270</v>
      </c>
      <c r="J66" s="55" t="s">
        <v>3320</v>
      </c>
      <c r="K66" s="4" t="s">
        <v>3364</v>
      </c>
      <c r="L66" s="234" t="s">
        <v>3388</v>
      </c>
      <c r="M66" s="685">
        <v>310905</v>
      </c>
      <c r="N66" s="49">
        <v>45400</v>
      </c>
      <c r="O66" s="4">
        <v>2024</v>
      </c>
      <c r="P66" s="4">
        <v>2024</v>
      </c>
      <c r="Q66" s="6">
        <v>350</v>
      </c>
      <c r="R66" s="55" t="s">
        <v>3368</v>
      </c>
      <c r="S66" s="4" t="s">
        <v>3323</v>
      </c>
      <c r="T66" s="8" t="s">
        <v>12</v>
      </c>
      <c r="U66" s="8"/>
    </row>
    <row r="67" spans="1:21" s="9" customFormat="1" ht="161.25" customHeight="1">
      <c r="A67" s="1" t="s">
        <v>262</v>
      </c>
      <c r="B67" s="2" t="s">
        <v>314</v>
      </c>
      <c r="C67" s="4" t="s">
        <v>3364</v>
      </c>
      <c r="D67" s="4" t="s">
        <v>3365</v>
      </c>
      <c r="E67" s="4" t="s">
        <v>3366</v>
      </c>
      <c r="F67" s="105" t="s">
        <v>267</v>
      </c>
      <c r="G67" s="105" t="s">
        <v>318</v>
      </c>
      <c r="H67" s="105" t="s">
        <v>319</v>
      </c>
      <c r="I67" s="4" t="s">
        <v>270</v>
      </c>
      <c r="J67" s="55" t="s">
        <v>3320</v>
      </c>
      <c r="K67" s="4" t="s">
        <v>3364</v>
      </c>
      <c r="L67" s="234" t="s">
        <v>3389</v>
      </c>
      <c r="M67" s="685">
        <v>36168475</v>
      </c>
      <c r="N67" s="49">
        <v>45415</v>
      </c>
      <c r="O67" s="4">
        <v>2024</v>
      </c>
      <c r="P67" s="4">
        <v>2024</v>
      </c>
      <c r="Q67" s="6">
        <v>350</v>
      </c>
      <c r="R67" s="55" t="s">
        <v>241</v>
      </c>
      <c r="S67" s="4" t="s">
        <v>3323</v>
      </c>
      <c r="T67" s="8" t="s">
        <v>12</v>
      </c>
      <c r="U67" s="8"/>
    </row>
    <row r="68" spans="1:21" s="9" customFormat="1" ht="43.5">
      <c r="A68" s="1" t="s">
        <v>262</v>
      </c>
      <c r="B68" s="2" t="s">
        <v>2845</v>
      </c>
      <c r="C68" s="113" t="s">
        <v>3390</v>
      </c>
      <c r="D68" s="4" t="s">
        <v>2847</v>
      </c>
      <c r="E68" s="59" t="s">
        <v>3391</v>
      </c>
      <c r="F68" s="105" t="s">
        <v>267</v>
      </c>
      <c r="G68" s="105" t="s">
        <v>318</v>
      </c>
      <c r="H68" s="105" t="s">
        <v>319</v>
      </c>
      <c r="I68" s="4" t="s">
        <v>270</v>
      </c>
      <c r="J68" s="59" t="s">
        <v>3392</v>
      </c>
      <c r="K68" s="59" t="s">
        <v>3393</v>
      </c>
      <c r="L68" s="59" t="s">
        <v>3310</v>
      </c>
      <c r="M68" s="686">
        <v>308307</v>
      </c>
      <c r="N68" s="687" t="s">
        <v>3394</v>
      </c>
      <c r="O68" s="4">
        <v>2024</v>
      </c>
      <c r="P68" s="4">
        <v>2024</v>
      </c>
      <c r="Q68" s="6">
        <v>1250</v>
      </c>
      <c r="R68" s="653" t="s">
        <v>3395</v>
      </c>
      <c r="S68" s="4" t="s">
        <v>3396</v>
      </c>
      <c r="T68" s="8" t="s">
        <v>12</v>
      </c>
      <c r="U68" s="8"/>
    </row>
    <row r="69" spans="1:21" s="9" customFormat="1" ht="83.25" customHeight="1">
      <c r="A69" s="1" t="s">
        <v>262</v>
      </c>
      <c r="B69" s="2" t="s">
        <v>2845</v>
      </c>
      <c r="C69" s="113" t="s">
        <v>3397</v>
      </c>
      <c r="D69" s="4" t="s">
        <v>2847</v>
      </c>
      <c r="E69" s="59" t="s">
        <v>3398</v>
      </c>
      <c r="F69" s="105" t="s">
        <v>267</v>
      </c>
      <c r="G69" s="105" t="s">
        <v>318</v>
      </c>
      <c r="H69" s="105" t="s">
        <v>2898</v>
      </c>
      <c r="I69" s="4" t="s">
        <v>270</v>
      </c>
      <c r="J69" s="59" t="s">
        <v>3399</v>
      </c>
      <c r="K69" s="688" t="s">
        <v>3400</v>
      </c>
      <c r="L69" s="59" t="s">
        <v>3310</v>
      </c>
      <c r="M69" s="686">
        <v>308307</v>
      </c>
      <c r="N69" s="687" t="s">
        <v>3401</v>
      </c>
      <c r="O69" s="4">
        <v>2024</v>
      </c>
      <c r="P69" s="4">
        <v>2024</v>
      </c>
      <c r="Q69" s="6">
        <v>1000</v>
      </c>
      <c r="R69" s="653" t="s">
        <v>3402</v>
      </c>
      <c r="S69" s="4" t="s">
        <v>3403</v>
      </c>
      <c r="T69" s="8" t="s">
        <v>12</v>
      </c>
      <c r="U69" s="8"/>
    </row>
    <row r="70" spans="1:21" s="9" customFormat="1" ht="74.25" customHeight="1">
      <c r="A70" s="1" t="s">
        <v>262</v>
      </c>
      <c r="B70" s="2" t="s">
        <v>2845</v>
      </c>
      <c r="C70" s="4" t="s">
        <v>3404</v>
      </c>
      <c r="D70" s="4" t="s">
        <v>2847</v>
      </c>
      <c r="E70" s="59" t="s">
        <v>3405</v>
      </c>
      <c r="F70" s="105" t="s">
        <v>267</v>
      </c>
      <c r="G70" s="105" t="s">
        <v>306</v>
      </c>
      <c r="H70" s="105" t="s">
        <v>306</v>
      </c>
      <c r="I70" s="4" t="s">
        <v>270</v>
      </c>
      <c r="J70" s="59" t="s">
        <v>3406</v>
      </c>
      <c r="K70" s="59" t="s">
        <v>3407</v>
      </c>
      <c r="L70" s="689" t="s">
        <v>3408</v>
      </c>
      <c r="M70" s="686">
        <v>31784828</v>
      </c>
      <c r="N70" s="687" t="s">
        <v>3409</v>
      </c>
      <c r="O70" s="4">
        <v>2024</v>
      </c>
      <c r="P70" s="4">
        <v>2024</v>
      </c>
      <c r="Q70" s="6">
        <v>600</v>
      </c>
      <c r="R70" s="653" t="s">
        <v>3410</v>
      </c>
      <c r="S70" s="4" t="s">
        <v>3411</v>
      </c>
      <c r="T70" s="8" t="s">
        <v>12</v>
      </c>
      <c r="U70" s="8"/>
    </row>
    <row r="71" spans="1:21" s="9" customFormat="1" ht="74.25" customHeight="1">
      <c r="A71" s="1" t="s">
        <v>262</v>
      </c>
      <c r="B71" s="2" t="s">
        <v>2845</v>
      </c>
      <c r="C71" s="4" t="s">
        <v>3412</v>
      </c>
      <c r="D71" s="4" t="s">
        <v>2847</v>
      </c>
      <c r="E71" s="59" t="s">
        <v>3413</v>
      </c>
      <c r="F71" s="105" t="s">
        <v>267</v>
      </c>
      <c r="G71" s="105" t="s">
        <v>306</v>
      </c>
      <c r="H71" s="105" t="s">
        <v>306</v>
      </c>
      <c r="I71" s="4" t="s">
        <v>270</v>
      </c>
      <c r="J71" s="59" t="s">
        <v>3406</v>
      </c>
      <c r="K71" s="59" t="s">
        <v>3407</v>
      </c>
      <c r="L71" s="689" t="s">
        <v>3408</v>
      </c>
      <c r="M71" s="686">
        <v>31784828</v>
      </c>
      <c r="N71" s="58">
        <v>45917</v>
      </c>
      <c r="O71" s="4">
        <v>2024</v>
      </c>
      <c r="P71" s="4">
        <v>2024</v>
      </c>
      <c r="Q71" s="6">
        <v>600</v>
      </c>
      <c r="R71" s="653" t="s">
        <v>3414</v>
      </c>
      <c r="S71" s="4" t="s">
        <v>3411</v>
      </c>
      <c r="T71" s="8" t="s">
        <v>12</v>
      </c>
      <c r="U71" s="8"/>
    </row>
    <row r="72" spans="1:21" s="9" customFormat="1" ht="60" customHeight="1">
      <c r="A72" s="1" t="s">
        <v>262</v>
      </c>
      <c r="B72" s="2" t="s">
        <v>2845</v>
      </c>
      <c r="C72" s="113" t="s">
        <v>3415</v>
      </c>
      <c r="D72" s="4" t="s">
        <v>2847</v>
      </c>
      <c r="E72" s="59" t="s">
        <v>3416</v>
      </c>
      <c r="F72" s="665" t="s">
        <v>267</v>
      </c>
      <c r="G72" s="665" t="s">
        <v>318</v>
      </c>
      <c r="H72" s="665" t="s">
        <v>3125</v>
      </c>
      <c r="I72" s="59" t="s">
        <v>430</v>
      </c>
      <c r="J72" s="59" t="s">
        <v>3417</v>
      </c>
      <c r="K72" s="59" t="s">
        <v>3418</v>
      </c>
      <c r="L72" s="179" t="s">
        <v>3419</v>
      </c>
      <c r="M72" s="686">
        <v>631736</v>
      </c>
      <c r="N72" s="58">
        <v>45369</v>
      </c>
      <c r="O72" s="4">
        <v>2024</v>
      </c>
      <c r="P72" s="4">
        <v>2024</v>
      </c>
      <c r="Q72" s="6">
        <v>4500</v>
      </c>
      <c r="R72" s="653" t="s">
        <v>3420</v>
      </c>
      <c r="S72" s="4" t="s">
        <v>3421</v>
      </c>
      <c r="T72" s="8" t="s">
        <v>12</v>
      </c>
      <c r="U72" s="8"/>
    </row>
    <row r="73" spans="1:21" s="9" customFormat="1" ht="89.25" customHeight="1">
      <c r="A73" s="1" t="s">
        <v>262</v>
      </c>
      <c r="B73" s="2" t="s">
        <v>2845</v>
      </c>
      <c r="C73" s="113" t="s">
        <v>3422</v>
      </c>
      <c r="D73" s="4" t="s">
        <v>2847</v>
      </c>
      <c r="E73" s="59" t="s">
        <v>3423</v>
      </c>
      <c r="F73" s="665" t="s">
        <v>267</v>
      </c>
      <c r="G73" s="665" t="s">
        <v>318</v>
      </c>
      <c r="H73" s="665" t="s">
        <v>3125</v>
      </c>
      <c r="I73" s="59" t="s">
        <v>430</v>
      </c>
      <c r="J73" s="59" t="s">
        <v>3424</v>
      </c>
      <c r="K73" s="690" t="s">
        <v>3425</v>
      </c>
      <c r="L73" s="689" t="s">
        <v>3426</v>
      </c>
      <c r="M73" s="686">
        <v>54314399</v>
      </c>
      <c r="N73" s="58">
        <v>45429</v>
      </c>
      <c r="O73" s="4">
        <v>2024</v>
      </c>
      <c r="P73" s="4">
        <v>2024</v>
      </c>
      <c r="Q73" s="6">
        <v>3150</v>
      </c>
      <c r="R73" s="653" t="s">
        <v>3427</v>
      </c>
      <c r="S73" s="4" t="s">
        <v>3428</v>
      </c>
      <c r="T73" s="8" t="s">
        <v>12</v>
      </c>
      <c r="U73" s="8"/>
    </row>
    <row r="74" spans="1:21" s="9" customFormat="1" ht="61.5" customHeight="1">
      <c r="A74" s="1" t="s">
        <v>262</v>
      </c>
      <c r="B74" s="2" t="s">
        <v>2845</v>
      </c>
      <c r="C74" s="4" t="s">
        <v>3429</v>
      </c>
      <c r="D74" s="4" t="s">
        <v>2847</v>
      </c>
      <c r="E74" s="59" t="s">
        <v>3430</v>
      </c>
      <c r="F74" s="665" t="s">
        <v>267</v>
      </c>
      <c r="G74" s="691" t="s">
        <v>306</v>
      </c>
      <c r="H74" s="691" t="s">
        <v>306</v>
      </c>
      <c r="I74" s="692" t="s">
        <v>306</v>
      </c>
      <c r="J74" s="59" t="s">
        <v>3424</v>
      </c>
      <c r="K74" s="59" t="s">
        <v>3431</v>
      </c>
      <c r="L74" s="689" t="s">
        <v>3432</v>
      </c>
      <c r="M74" s="686">
        <v>42412871</v>
      </c>
      <c r="N74" s="58">
        <v>45401</v>
      </c>
      <c r="O74" s="4">
        <v>2024</v>
      </c>
      <c r="P74" s="4">
        <v>2024</v>
      </c>
      <c r="Q74" s="6">
        <v>2000</v>
      </c>
      <c r="R74" s="653" t="s">
        <v>3433</v>
      </c>
      <c r="S74" s="4" t="s">
        <v>3434</v>
      </c>
      <c r="T74" s="8" t="s">
        <v>12</v>
      </c>
      <c r="U74" s="8"/>
    </row>
    <row r="75" spans="1:21" s="9" customFormat="1" ht="61.5" customHeight="1">
      <c r="A75" s="1" t="s">
        <v>262</v>
      </c>
      <c r="B75" s="2" t="s">
        <v>2845</v>
      </c>
      <c r="C75" s="4" t="s">
        <v>3435</v>
      </c>
      <c r="D75" s="4" t="s">
        <v>2847</v>
      </c>
      <c r="E75" s="59" t="s">
        <v>3436</v>
      </c>
      <c r="F75" s="665" t="s">
        <v>267</v>
      </c>
      <c r="G75" s="691" t="s">
        <v>306</v>
      </c>
      <c r="H75" s="691" t="s">
        <v>306</v>
      </c>
      <c r="I75" s="692" t="s">
        <v>306</v>
      </c>
      <c r="J75" s="59" t="s">
        <v>3399</v>
      </c>
      <c r="K75" s="59" t="s">
        <v>3437</v>
      </c>
      <c r="L75" s="59" t="s">
        <v>3310</v>
      </c>
      <c r="M75" s="59">
        <v>308307</v>
      </c>
      <c r="N75" s="58">
        <v>45483</v>
      </c>
      <c r="O75" s="4">
        <v>2024</v>
      </c>
      <c r="P75" s="4">
        <v>2024</v>
      </c>
      <c r="Q75" s="6">
        <v>2000</v>
      </c>
      <c r="R75" s="653" t="s">
        <v>3438</v>
      </c>
      <c r="S75" s="4" t="s">
        <v>3434</v>
      </c>
      <c r="T75" s="8" t="s">
        <v>12</v>
      </c>
      <c r="U75" s="8"/>
    </row>
    <row r="76" spans="1:21" s="9" customFormat="1" ht="262.5" customHeight="1">
      <c r="A76" s="1" t="s">
        <v>262</v>
      </c>
      <c r="B76" s="392" t="s">
        <v>2866</v>
      </c>
      <c r="C76" s="3" t="s">
        <v>3439</v>
      </c>
      <c r="D76" s="3" t="s">
        <v>3440</v>
      </c>
      <c r="E76" s="59"/>
      <c r="F76" s="665" t="s">
        <v>267</v>
      </c>
      <c r="G76" s="665" t="s">
        <v>318</v>
      </c>
      <c r="H76" s="665" t="s">
        <v>3441</v>
      </c>
      <c r="I76" s="4" t="s">
        <v>270</v>
      </c>
      <c r="J76" s="4" t="s">
        <v>2812</v>
      </c>
      <c r="K76" s="4" t="s">
        <v>2791</v>
      </c>
      <c r="L76" s="4" t="s">
        <v>3442</v>
      </c>
      <c r="M76" s="508" t="s">
        <v>3443</v>
      </c>
      <c r="N76" s="10">
        <v>45516</v>
      </c>
      <c r="O76" s="5">
        <v>2024</v>
      </c>
      <c r="P76" s="5">
        <v>2024</v>
      </c>
      <c r="Q76" s="6">
        <v>50</v>
      </c>
      <c r="R76" s="653"/>
      <c r="S76" s="4" t="s">
        <v>3444</v>
      </c>
      <c r="T76" s="8" t="s">
        <v>12</v>
      </c>
      <c r="U76" s="8"/>
    </row>
    <row r="77" spans="1:21" s="9" customFormat="1" ht="250.5" customHeight="1">
      <c r="A77" s="1" t="s">
        <v>262</v>
      </c>
      <c r="B77" s="392" t="s">
        <v>2866</v>
      </c>
      <c r="C77" s="3" t="s">
        <v>3445</v>
      </c>
      <c r="D77" s="3" t="s">
        <v>3440</v>
      </c>
      <c r="E77" s="59"/>
      <c r="F77" s="665" t="s">
        <v>267</v>
      </c>
      <c r="G77" s="665" t="s">
        <v>318</v>
      </c>
      <c r="H77" s="665" t="s">
        <v>3441</v>
      </c>
      <c r="I77" s="4" t="s">
        <v>270</v>
      </c>
      <c r="J77" s="4" t="s">
        <v>2812</v>
      </c>
      <c r="K77" s="4" t="s">
        <v>2791</v>
      </c>
      <c r="L77" s="4" t="s">
        <v>3446</v>
      </c>
      <c r="M77" s="508" t="s">
        <v>3447</v>
      </c>
      <c r="N77" s="10">
        <v>45616</v>
      </c>
      <c r="O77" s="5">
        <v>2024</v>
      </c>
      <c r="P77" s="5">
        <v>2024</v>
      </c>
      <c r="Q77" s="6">
        <v>50</v>
      </c>
      <c r="R77" s="653"/>
      <c r="S77" s="4" t="s">
        <v>3448</v>
      </c>
      <c r="T77" s="8" t="s">
        <v>12</v>
      </c>
      <c r="U77" s="8"/>
    </row>
    <row r="78" spans="1:21" s="9" customFormat="1" ht="124.5" customHeight="1">
      <c r="A78" s="1" t="s">
        <v>262</v>
      </c>
      <c r="B78" s="392" t="s">
        <v>2866</v>
      </c>
      <c r="C78" s="3" t="s">
        <v>3449</v>
      </c>
      <c r="D78" s="3" t="s">
        <v>2868</v>
      </c>
      <c r="E78" s="4" t="s">
        <v>3450</v>
      </c>
      <c r="F78" s="665" t="s">
        <v>267</v>
      </c>
      <c r="G78" s="665" t="s">
        <v>318</v>
      </c>
      <c r="H78" s="665" t="s">
        <v>2898</v>
      </c>
      <c r="I78" s="4" t="s">
        <v>270</v>
      </c>
      <c r="J78" s="4" t="s">
        <v>2812</v>
      </c>
      <c r="K78" s="4" t="s">
        <v>2791</v>
      </c>
      <c r="L78" s="4" t="s">
        <v>3451</v>
      </c>
      <c r="M78" s="4">
        <v>35771119</v>
      </c>
      <c r="N78" s="10">
        <v>45434</v>
      </c>
      <c r="O78" s="5">
        <v>2024</v>
      </c>
      <c r="P78" s="5">
        <v>2024</v>
      </c>
      <c r="Q78" s="6">
        <v>320</v>
      </c>
      <c r="R78" s="653"/>
      <c r="S78" s="234" t="s">
        <v>3452</v>
      </c>
      <c r="T78" s="8" t="s">
        <v>12</v>
      </c>
      <c r="U78" s="8"/>
    </row>
    <row r="79" spans="1:21" s="9" customFormat="1" ht="104.25" customHeight="1">
      <c r="A79" s="1" t="s">
        <v>262</v>
      </c>
      <c r="B79" s="392" t="s">
        <v>2866</v>
      </c>
      <c r="C79" s="3" t="s">
        <v>3453</v>
      </c>
      <c r="D79" s="3" t="s">
        <v>2868</v>
      </c>
      <c r="E79" s="4" t="s">
        <v>3454</v>
      </c>
      <c r="F79" s="665" t="s">
        <v>267</v>
      </c>
      <c r="G79" s="665" t="s">
        <v>318</v>
      </c>
      <c r="H79" s="665" t="s">
        <v>2898</v>
      </c>
      <c r="I79" s="4" t="s">
        <v>270</v>
      </c>
      <c r="J79" s="4" t="s">
        <v>2812</v>
      </c>
      <c r="K79" s="4" t="s">
        <v>2791</v>
      </c>
      <c r="L79" s="4" t="s">
        <v>3451</v>
      </c>
      <c r="M79" s="4">
        <v>35771119</v>
      </c>
      <c r="N79" s="10">
        <v>45434</v>
      </c>
      <c r="O79" s="5">
        <v>2024</v>
      </c>
      <c r="P79" s="5">
        <v>2024</v>
      </c>
      <c r="Q79" s="6">
        <v>320</v>
      </c>
      <c r="R79" s="653"/>
      <c r="S79" s="234" t="s">
        <v>3455</v>
      </c>
      <c r="T79" s="8" t="s">
        <v>12</v>
      </c>
      <c r="U79" s="8"/>
    </row>
    <row r="80" spans="1:21" s="9" customFormat="1" ht="108.75" customHeight="1">
      <c r="A80" s="1" t="s">
        <v>262</v>
      </c>
      <c r="B80" s="392" t="s">
        <v>2866</v>
      </c>
      <c r="C80" s="3" t="s">
        <v>3456</v>
      </c>
      <c r="D80" s="3" t="s">
        <v>2868</v>
      </c>
      <c r="E80" s="4" t="s">
        <v>3457</v>
      </c>
      <c r="F80" s="665" t="s">
        <v>267</v>
      </c>
      <c r="G80" s="665" t="s">
        <v>318</v>
      </c>
      <c r="H80" s="665" t="s">
        <v>2898</v>
      </c>
      <c r="I80" s="4" t="s">
        <v>270</v>
      </c>
      <c r="J80" s="4" t="s">
        <v>2812</v>
      </c>
      <c r="K80" s="4" t="s">
        <v>2791</v>
      </c>
      <c r="L80" s="4" t="s">
        <v>3451</v>
      </c>
      <c r="M80" s="4">
        <v>35771119</v>
      </c>
      <c r="N80" s="10">
        <v>45544</v>
      </c>
      <c r="O80" s="5">
        <v>2024</v>
      </c>
      <c r="P80" s="5">
        <v>2024</v>
      </c>
      <c r="Q80" s="6">
        <v>320</v>
      </c>
      <c r="R80" s="653"/>
      <c r="S80" s="234" t="s">
        <v>3458</v>
      </c>
      <c r="T80" s="8" t="s">
        <v>12</v>
      </c>
      <c r="U80" s="8"/>
    </row>
    <row r="81" spans="1:21" s="9" customFormat="1" ht="47.25" customHeight="1">
      <c r="A81" s="1" t="s">
        <v>262</v>
      </c>
      <c r="B81" s="2" t="s">
        <v>2845</v>
      </c>
      <c r="C81" s="113" t="s">
        <v>3459</v>
      </c>
      <c r="D81" s="4" t="s">
        <v>2847</v>
      </c>
      <c r="E81" s="59" t="s">
        <v>3460</v>
      </c>
      <c r="F81" s="693" t="s">
        <v>267</v>
      </c>
      <c r="G81" s="693" t="s">
        <v>318</v>
      </c>
      <c r="H81" s="693" t="s">
        <v>2898</v>
      </c>
      <c r="I81" s="59" t="s">
        <v>270</v>
      </c>
      <c r="J81" s="59" t="s">
        <v>3461</v>
      </c>
      <c r="K81" s="59" t="s">
        <v>3462</v>
      </c>
      <c r="L81" s="59" t="s">
        <v>3408</v>
      </c>
      <c r="M81" s="686">
        <v>31784828</v>
      </c>
      <c r="N81" s="58">
        <v>45446</v>
      </c>
      <c r="O81" s="4">
        <v>2024</v>
      </c>
      <c r="P81" s="4">
        <v>2024</v>
      </c>
      <c r="Q81" s="6">
        <v>230</v>
      </c>
      <c r="R81" s="653" t="s">
        <v>3463</v>
      </c>
      <c r="S81" s="4" t="s">
        <v>3464</v>
      </c>
      <c r="T81" s="8" t="s">
        <v>12</v>
      </c>
      <c r="U81" s="8"/>
    </row>
    <row r="82" spans="1:21" s="9" customFormat="1" ht="64.5" customHeight="1" thickBot="1">
      <c r="A82" s="177" t="s">
        <v>262</v>
      </c>
      <c r="B82" s="304" t="s">
        <v>2845</v>
      </c>
      <c r="C82" s="3" t="s">
        <v>2846</v>
      </c>
      <c r="D82" s="3" t="s">
        <v>2847</v>
      </c>
      <c r="E82" s="660" t="s">
        <v>2848</v>
      </c>
      <c r="F82" s="105" t="s">
        <v>246</v>
      </c>
      <c r="G82" s="105" t="s">
        <v>1443</v>
      </c>
      <c r="H82" s="105" t="s">
        <v>2773</v>
      </c>
      <c r="I82" s="4" t="s">
        <v>430</v>
      </c>
      <c r="J82" s="4" t="s">
        <v>2292</v>
      </c>
      <c r="K82" s="4" t="s">
        <v>2824</v>
      </c>
      <c r="L82" s="4" t="s">
        <v>2849</v>
      </c>
      <c r="M82" s="4">
        <v>52116166</v>
      </c>
      <c r="N82" s="10">
        <v>45399</v>
      </c>
      <c r="O82" s="5">
        <v>2024</v>
      </c>
      <c r="P82" s="5">
        <v>2024</v>
      </c>
      <c r="Q82" s="6">
        <v>17432.2</v>
      </c>
      <c r="R82" s="4"/>
      <c r="S82" s="4" t="s">
        <v>2850</v>
      </c>
      <c r="T82" s="8" t="s">
        <v>12</v>
      </c>
      <c r="U82" s="8" t="s">
        <v>2284</v>
      </c>
    </row>
    <row r="83" spans="1:21" s="9" customFormat="1" ht="29.5" thickBot="1">
      <c r="A83" s="114" t="s">
        <v>441</v>
      </c>
      <c r="B83" s="115" t="s">
        <v>442</v>
      </c>
      <c r="C83" s="116" t="s">
        <v>5334</v>
      </c>
      <c r="D83" s="774" t="s">
        <v>5335</v>
      </c>
      <c r="E83" s="116" t="s">
        <v>5336</v>
      </c>
      <c r="F83" s="117" t="s">
        <v>446</v>
      </c>
      <c r="G83" s="117" t="s">
        <v>457</v>
      </c>
      <c r="H83" s="117" t="s">
        <v>458</v>
      </c>
      <c r="I83" s="118" t="s">
        <v>459</v>
      </c>
      <c r="J83" s="116" t="s">
        <v>2327</v>
      </c>
      <c r="K83" s="116"/>
      <c r="L83" s="116" t="s">
        <v>5337</v>
      </c>
      <c r="M83" s="116">
        <v>31821987</v>
      </c>
      <c r="N83" s="121">
        <v>45337</v>
      </c>
      <c r="O83" s="116">
        <v>2024</v>
      </c>
      <c r="P83" s="116">
        <v>2024</v>
      </c>
      <c r="Q83" s="168">
        <v>2890</v>
      </c>
      <c r="R83" s="4"/>
      <c r="S83" s="4"/>
      <c r="T83" s="8" t="s">
        <v>8</v>
      </c>
      <c r="U83" s="8"/>
    </row>
    <row r="84" spans="1:21" s="9" customFormat="1" ht="29.5" thickBot="1">
      <c r="A84" s="114" t="s">
        <v>441</v>
      </c>
      <c r="B84" s="115" t="s">
        <v>442</v>
      </c>
      <c r="C84" s="116" t="s">
        <v>5338</v>
      </c>
      <c r="D84" s="774" t="s">
        <v>5335</v>
      </c>
      <c r="E84" s="116" t="s">
        <v>5339</v>
      </c>
      <c r="F84" s="117" t="s">
        <v>446</v>
      </c>
      <c r="G84" s="117" t="s">
        <v>457</v>
      </c>
      <c r="H84" s="117" t="s">
        <v>458</v>
      </c>
      <c r="I84" s="118" t="s">
        <v>459</v>
      </c>
      <c r="J84" s="116" t="s">
        <v>2327</v>
      </c>
      <c r="K84" s="116"/>
      <c r="L84" s="116" t="s">
        <v>5340</v>
      </c>
      <c r="M84" s="116">
        <v>214973</v>
      </c>
      <c r="N84" s="121">
        <v>44972</v>
      </c>
      <c r="O84" s="116">
        <v>2024</v>
      </c>
      <c r="P84" s="116">
        <v>2024</v>
      </c>
      <c r="Q84" s="168">
        <v>1630</v>
      </c>
      <c r="R84" s="4"/>
      <c r="S84" s="7"/>
      <c r="T84" s="8" t="s">
        <v>12</v>
      </c>
      <c r="U84" s="8"/>
    </row>
    <row r="85" spans="1:21" s="9" customFormat="1" ht="29.5" thickBot="1">
      <c r="A85" s="114" t="s">
        <v>441</v>
      </c>
      <c r="B85" s="115" t="s">
        <v>442</v>
      </c>
      <c r="C85" s="116" t="s">
        <v>5341</v>
      </c>
      <c r="D85" s="774" t="s">
        <v>5335</v>
      </c>
      <c r="E85" s="116" t="s">
        <v>5342</v>
      </c>
      <c r="F85" s="117" t="s">
        <v>446</v>
      </c>
      <c r="G85" s="117" t="s">
        <v>457</v>
      </c>
      <c r="H85" s="117" t="s">
        <v>458</v>
      </c>
      <c r="I85" s="118" t="s">
        <v>459</v>
      </c>
      <c r="J85" s="116" t="s">
        <v>2327</v>
      </c>
      <c r="K85" s="116"/>
      <c r="L85" s="116" t="s">
        <v>5343</v>
      </c>
      <c r="M85" s="116">
        <v>35718625</v>
      </c>
      <c r="N85" s="121">
        <v>45385</v>
      </c>
      <c r="O85" s="116">
        <v>2024</v>
      </c>
      <c r="P85" s="116">
        <v>2024</v>
      </c>
      <c r="Q85" s="168">
        <v>1690</v>
      </c>
      <c r="R85" s="4"/>
      <c r="S85" s="7"/>
      <c r="T85" s="8" t="s">
        <v>12</v>
      </c>
      <c r="U85" s="8"/>
    </row>
    <row r="86" spans="1:21" s="9" customFormat="1" ht="29.5" thickBot="1">
      <c r="A86" s="114" t="s">
        <v>441</v>
      </c>
      <c r="B86" s="115" t="s">
        <v>442</v>
      </c>
      <c r="C86" s="116" t="s">
        <v>5344</v>
      </c>
      <c r="D86" s="774" t="s">
        <v>5335</v>
      </c>
      <c r="E86" s="116" t="s">
        <v>5345</v>
      </c>
      <c r="F86" s="117" t="s">
        <v>446</v>
      </c>
      <c r="G86" s="117" t="s">
        <v>457</v>
      </c>
      <c r="H86" s="117" t="s">
        <v>458</v>
      </c>
      <c r="I86" s="118" t="s">
        <v>459</v>
      </c>
      <c r="J86" s="116" t="s">
        <v>2327</v>
      </c>
      <c r="K86" s="116"/>
      <c r="L86" s="116" t="s">
        <v>5346</v>
      </c>
      <c r="M86" s="116">
        <v>31333320</v>
      </c>
      <c r="N86" s="121">
        <v>45421</v>
      </c>
      <c r="O86" s="116">
        <v>2024</v>
      </c>
      <c r="P86" s="116">
        <v>2024</v>
      </c>
      <c r="Q86" s="168">
        <v>2400</v>
      </c>
      <c r="R86" s="4"/>
      <c r="S86" s="7"/>
      <c r="T86" s="8" t="s">
        <v>12</v>
      </c>
      <c r="U86" s="8"/>
    </row>
    <row r="87" spans="1:21" s="9" customFormat="1" ht="29.5" thickBot="1">
      <c r="A87" s="114" t="s">
        <v>441</v>
      </c>
      <c r="B87" s="115" t="s">
        <v>442</v>
      </c>
      <c r="C87" s="116" t="s">
        <v>5347</v>
      </c>
      <c r="D87" s="774" t="s">
        <v>3735</v>
      </c>
      <c r="E87" s="116" t="s">
        <v>5348</v>
      </c>
      <c r="F87" s="117" t="s">
        <v>446</v>
      </c>
      <c r="G87" s="117" t="s">
        <v>457</v>
      </c>
      <c r="H87" s="117" t="s">
        <v>458</v>
      </c>
      <c r="I87" s="118" t="s">
        <v>459</v>
      </c>
      <c r="J87" s="116" t="s">
        <v>2327</v>
      </c>
      <c r="K87" s="116"/>
      <c r="L87" s="116" t="s">
        <v>5349</v>
      </c>
      <c r="M87" s="116">
        <v>42499500</v>
      </c>
      <c r="N87" s="121">
        <v>45398</v>
      </c>
      <c r="O87" s="116">
        <v>2024</v>
      </c>
      <c r="P87" s="116">
        <v>2024</v>
      </c>
      <c r="Q87" s="168">
        <v>9720</v>
      </c>
      <c r="R87" s="4"/>
      <c r="S87" s="7"/>
      <c r="T87" s="8" t="s">
        <v>12</v>
      </c>
      <c r="U87" s="8"/>
    </row>
    <row r="88" spans="1:21" s="9" customFormat="1" ht="29.5" thickBot="1">
      <c r="A88" s="114" t="s">
        <v>441</v>
      </c>
      <c r="B88" s="115" t="s">
        <v>442</v>
      </c>
      <c r="C88" s="116" t="s">
        <v>5350</v>
      </c>
      <c r="D88" s="774" t="s">
        <v>5335</v>
      </c>
      <c r="E88" s="116" t="s">
        <v>5351</v>
      </c>
      <c r="F88" s="117" t="s">
        <v>446</v>
      </c>
      <c r="G88" s="117" t="s">
        <v>457</v>
      </c>
      <c r="H88" s="117" t="s">
        <v>458</v>
      </c>
      <c r="I88" s="118" t="s">
        <v>459</v>
      </c>
      <c r="J88" s="116" t="s">
        <v>2327</v>
      </c>
      <c r="K88" s="116"/>
      <c r="L88" s="116" t="s">
        <v>5352</v>
      </c>
      <c r="M88" s="116">
        <v>36191892</v>
      </c>
      <c r="N88" s="121">
        <v>45491</v>
      </c>
      <c r="O88" s="116">
        <v>2024</v>
      </c>
      <c r="P88" s="116">
        <v>2024</v>
      </c>
      <c r="Q88" s="168">
        <v>360</v>
      </c>
      <c r="R88" s="4"/>
      <c r="S88" s="7"/>
      <c r="T88" s="8" t="s">
        <v>12</v>
      </c>
      <c r="U88" s="8"/>
    </row>
    <row r="89" spans="1:21" s="9" customFormat="1" ht="29.5" thickBot="1">
      <c r="A89" s="114" t="s">
        <v>441</v>
      </c>
      <c r="B89" s="115" t="s">
        <v>442</v>
      </c>
      <c r="C89" s="116" t="s">
        <v>5353</v>
      </c>
      <c r="D89" s="774" t="s">
        <v>5335</v>
      </c>
      <c r="E89" s="116" t="s">
        <v>5354</v>
      </c>
      <c r="F89" s="117" t="s">
        <v>446</v>
      </c>
      <c r="G89" s="117" t="s">
        <v>457</v>
      </c>
      <c r="H89" s="117" t="s">
        <v>458</v>
      </c>
      <c r="I89" s="118" t="s">
        <v>459</v>
      </c>
      <c r="J89" s="116" t="s">
        <v>2327</v>
      </c>
      <c r="K89" s="116"/>
      <c r="L89" s="116" t="s">
        <v>5346</v>
      </c>
      <c r="M89" s="116">
        <v>31333320</v>
      </c>
      <c r="N89" s="121">
        <v>45497</v>
      </c>
      <c r="O89" s="116">
        <v>2024</v>
      </c>
      <c r="P89" s="116">
        <v>2024</v>
      </c>
      <c r="Q89" s="168">
        <v>2400</v>
      </c>
      <c r="R89" s="4"/>
      <c r="S89" s="7"/>
      <c r="T89" s="8" t="s">
        <v>12</v>
      </c>
      <c r="U89" s="8"/>
    </row>
    <row r="90" spans="1:21" s="9" customFormat="1" ht="29.5" thickBot="1">
      <c r="A90" s="114" t="s">
        <v>441</v>
      </c>
      <c r="B90" s="115" t="s">
        <v>442</v>
      </c>
      <c r="C90" s="116" t="s">
        <v>5355</v>
      </c>
      <c r="D90" s="774" t="s">
        <v>5356</v>
      </c>
      <c r="E90" s="116" t="s">
        <v>5357</v>
      </c>
      <c r="F90" s="117" t="s">
        <v>446</v>
      </c>
      <c r="G90" s="117" t="s">
        <v>457</v>
      </c>
      <c r="H90" s="117" t="s">
        <v>458</v>
      </c>
      <c r="I90" s="118" t="s">
        <v>459</v>
      </c>
      <c r="J90" s="116" t="s">
        <v>2327</v>
      </c>
      <c r="K90" s="116"/>
      <c r="L90" s="116" t="s">
        <v>5358</v>
      </c>
      <c r="M90" s="116">
        <v>397687</v>
      </c>
      <c r="N90" s="121">
        <v>45576</v>
      </c>
      <c r="O90" s="116">
        <v>2024</v>
      </c>
      <c r="P90" s="116">
        <v>2024</v>
      </c>
      <c r="Q90" s="168">
        <v>70425</v>
      </c>
      <c r="R90" s="4"/>
      <c r="S90" s="7"/>
      <c r="T90" s="8" t="s">
        <v>12</v>
      </c>
      <c r="U90" s="8"/>
    </row>
    <row r="91" spans="1:21" s="9" customFormat="1" ht="29.5" thickBot="1">
      <c r="A91" s="114" t="s">
        <v>441</v>
      </c>
      <c r="B91" s="115" t="s">
        <v>442</v>
      </c>
      <c r="C91" s="116" t="s">
        <v>5359</v>
      </c>
      <c r="D91" s="774" t="s">
        <v>5360</v>
      </c>
      <c r="E91" s="116" t="s">
        <v>5361</v>
      </c>
      <c r="F91" s="117" t="s">
        <v>446</v>
      </c>
      <c r="G91" s="117" t="s">
        <v>457</v>
      </c>
      <c r="H91" s="117" t="s">
        <v>458</v>
      </c>
      <c r="I91" s="118" t="s">
        <v>459</v>
      </c>
      <c r="J91" s="116" t="s">
        <v>2327</v>
      </c>
      <c r="K91" s="116"/>
      <c r="L91" s="116" t="s">
        <v>3547</v>
      </c>
      <c r="M91" s="116">
        <v>53871103</v>
      </c>
      <c r="N91" s="121">
        <v>45559</v>
      </c>
      <c r="O91" s="116">
        <v>2024</v>
      </c>
      <c r="P91" s="116">
        <v>2024</v>
      </c>
      <c r="Q91" s="168">
        <v>7800</v>
      </c>
      <c r="R91" s="4"/>
      <c r="S91" s="7"/>
      <c r="T91" s="8" t="s">
        <v>12</v>
      </c>
      <c r="U91" s="8"/>
    </row>
    <row r="92" spans="1:21" s="9" customFormat="1" ht="29.5" thickBot="1">
      <c r="A92" s="114" t="s">
        <v>441</v>
      </c>
      <c r="B92" s="115" t="s">
        <v>442</v>
      </c>
      <c r="C92" s="116" t="s">
        <v>5362</v>
      </c>
      <c r="D92" s="774" t="s">
        <v>5335</v>
      </c>
      <c r="E92" s="116" t="s">
        <v>5363</v>
      </c>
      <c r="F92" s="117" t="s">
        <v>446</v>
      </c>
      <c r="G92" s="117" t="s">
        <v>457</v>
      </c>
      <c r="H92" s="117" t="s">
        <v>458</v>
      </c>
      <c r="I92" s="118" t="s">
        <v>459</v>
      </c>
      <c r="J92" s="116" t="s">
        <v>2327</v>
      </c>
      <c r="K92" s="116"/>
      <c r="L92" s="116" t="s">
        <v>5364</v>
      </c>
      <c r="M92" s="116">
        <v>35830085</v>
      </c>
      <c r="N92" s="121">
        <v>45630</v>
      </c>
      <c r="O92" s="116">
        <v>2024</v>
      </c>
      <c r="P92" s="116">
        <v>2024</v>
      </c>
      <c r="Q92" s="168">
        <v>1350</v>
      </c>
      <c r="R92" s="4"/>
      <c r="S92" s="7"/>
      <c r="T92" s="8" t="s">
        <v>12</v>
      </c>
      <c r="U92" s="8"/>
    </row>
    <row r="93" spans="1:21" s="9" customFormat="1" ht="29.5" thickBot="1">
      <c r="A93" s="114" t="s">
        <v>441</v>
      </c>
      <c r="B93" s="115" t="s">
        <v>442</v>
      </c>
      <c r="C93" s="116" t="s">
        <v>5365</v>
      </c>
      <c r="D93" s="774" t="s">
        <v>5366</v>
      </c>
      <c r="E93" s="116" t="s">
        <v>5367</v>
      </c>
      <c r="F93" s="117" t="s">
        <v>446</v>
      </c>
      <c r="G93" s="117" t="s">
        <v>457</v>
      </c>
      <c r="H93" s="117" t="s">
        <v>458</v>
      </c>
      <c r="I93" s="118" t="s">
        <v>459</v>
      </c>
      <c r="J93" s="116" t="s">
        <v>2327</v>
      </c>
      <c r="K93" s="116"/>
      <c r="L93" s="116" t="s">
        <v>5368</v>
      </c>
      <c r="M93" s="116">
        <v>35823551</v>
      </c>
      <c r="N93" s="121">
        <v>45198</v>
      </c>
      <c r="O93" s="116">
        <v>2024</v>
      </c>
      <c r="P93" s="116">
        <v>2024</v>
      </c>
      <c r="Q93" s="168">
        <v>18340</v>
      </c>
      <c r="R93" s="4"/>
      <c r="S93" s="7"/>
      <c r="T93" s="8" t="s">
        <v>12</v>
      </c>
      <c r="U93" s="8"/>
    </row>
    <row r="94" spans="1:21" s="9" customFormat="1" ht="29.5" thickBot="1">
      <c r="A94" s="114" t="s">
        <v>441</v>
      </c>
      <c r="B94" s="115" t="s">
        <v>442</v>
      </c>
      <c r="C94" s="116" t="s">
        <v>5369</v>
      </c>
      <c r="D94" s="774" t="s">
        <v>5366</v>
      </c>
      <c r="E94" s="116" t="s">
        <v>5370</v>
      </c>
      <c r="F94" s="117" t="s">
        <v>446</v>
      </c>
      <c r="G94" s="117" t="s">
        <v>457</v>
      </c>
      <c r="H94" s="117" t="s">
        <v>458</v>
      </c>
      <c r="I94" s="118" t="s">
        <v>459</v>
      </c>
      <c r="J94" s="116" t="s">
        <v>2327</v>
      </c>
      <c r="K94" s="116"/>
      <c r="L94" s="116" t="s">
        <v>5371</v>
      </c>
      <c r="M94" s="116">
        <v>36667102</v>
      </c>
      <c r="N94" s="121">
        <v>45322</v>
      </c>
      <c r="O94" s="116">
        <v>2024</v>
      </c>
      <c r="P94" s="116">
        <v>2024</v>
      </c>
      <c r="Q94" s="168">
        <v>816</v>
      </c>
      <c r="R94" s="4"/>
      <c r="S94" s="7"/>
      <c r="T94" s="8" t="s">
        <v>12</v>
      </c>
      <c r="U94" s="8"/>
    </row>
    <row r="95" spans="1:21" s="9" customFormat="1" ht="39.5" thickBot="1">
      <c r="A95" s="114" t="s">
        <v>441</v>
      </c>
      <c r="B95" s="115" t="s">
        <v>442</v>
      </c>
      <c r="C95" s="116" t="s">
        <v>5372</v>
      </c>
      <c r="D95" s="774" t="s">
        <v>5373</v>
      </c>
      <c r="E95" s="116" t="s">
        <v>5374</v>
      </c>
      <c r="F95" s="117" t="s">
        <v>446</v>
      </c>
      <c r="G95" s="117" t="s">
        <v>457</v>
      </c>
      <c r="H95" s="117" t="s">
        <v>458</v>
      </c>
      <c r="I95" s="118" t="s">
        <v>459</v>
      </c>
      <c r="J95" s="116" t="s">
        <v>2327</v>
      </c>
      <c r="K95" s="116"/>
      <c r="L95" s="116" t="s">
        <v>5375</v>
      </c>
      <c r="M95" s="116">
        <v>52003230</v>
      </c>
      <c r="N95" s="121">
        <v>45278</v>
      </c>
      <c r="O95" s="116">
        <v>2024</v>
      </c>
      <c r="P95" s="116">
        <v>2024</v>
      </c>
      <c r="Q95" s="168">
        <v>24480</v>
      </c>
      <c r="R95" s="4"/>
      <c r="S95" s="7"/>
      <c r="T95" s="8" t="s">
        <v>12</v>
      </c>
      <c r="U95" s="8"/>
    </row>
    <row r="96" spans="1:21" s="9" customFormat="1" ht="29.5" thickBot="1">
      <c r="A96" s="114" t="s">
        <v>441</v>
      </c>
      <c r="B96" s="115" t="s">
        <v>442</v>
      </c>
      <c r="C96" s="116" t="s">
        <v>5376</v>
      </c>
      <c r="D96" s="774" t="s">
        <v>5377</v>
      </c>
      <c r="E96" s="116" t="s">
        <v>5378</v>
      </c>
      <c r="F96" s="117" t="s">
        <v>446</v>
      </c>
      <c r="G96" s="117" t="s">
        <v>457</v>
      </c>
      <c r="H96" s="117" t="s">
        <v>476</v>
      </c>
      <c r="I96" s="118" t="s">
        <v>459</v>
      </c>
      <c r="J96" s="116" t="s">
        <v>2327</v>
      </c>
      <c r="K96" s="116"/>
      <c r="L96" s="116" t="s">
        <v>5379</v>
      </c>
      <c r="M96" s="116">
        <v>36442500</v>
      </c>
      <c r="N96" s="121">
        <v>44966</v>
      </c>
      <c r="O96" s="116">
        <v>2024</v>
      </c>
      <c r="P96" s="116">
        <v>2024</v>
      </c>
      <c r="Q96" s="168">
        <v>1500</v>
      </c>
      <c r="R96" s="4"/>
      <c r="S96" s="7"/>
      <c r="T96" s="8" t="s">
        <v>12</v>
      </c>
      <c r="U96" s="8"/>
    </row>
    <row r="97" spans="1:21" s="9" customFormat="1" ht="29.5" thickBot="1">
      <c r="A97" s="114" t="s">
        <v>441</v>
      </c>
      <c r="B97" s="115" t="s">
        <v>442</v>
      </c>
      <c r="C97" s="116" t="s">
        <v>5380</v>
      </c>
      <c r="D97" s="774" t="s">
        <v>5381</v>
      </c>
      <c r="E97" s="116" t="s">
        <v>5382</v>
      </c>
      <c r="F97" s="117" t="s">
        <v>446</v>
      </c>
      <c r="G97" s="117" t="s">
        <v>457</v>
      </c>
      <c r="H97" s="117" t="s">
        <v>476</v>
      </c>
      <c r="I97" s="118" t="s">
        <v>459</v>
      </c>
      <c r="J97" s="116" t="s">
        <v>2327</v>
      </c>
      <c r="K97" s="116"/>
      <c r="L97" s="116" t="s">
        <v>3325</v>
      </c>
      <c r="M97" s="116">
        <v>156906</v>
      </c>
      <c r="N97" s="121">
        <v>45369</v>
      </c>
      <c r="O97" s="116">
        <v>2024</v>
      </c>
      <c r="P97" s="116">
        <v>2024</v>
      </c>
      <c r="Q97" s="168">
        <v>12480</v>
      </c>
      <c r="R97" s="4"/>
      <c r="S97" s="7"/>
      <c r="T97" s="8" t="s">
        <v>12</v>
      </c>
      <c r="U97" s="8"/>
    </row>
    <row r="98" spans="1:21" s="9" customFormat="1" ht="29.5" thickBot="1">
      <c r="A98" s="114" t="s">
        <v>441</v>
      </c>
      <c r="B98" s="115" t="s">
        <v>442</v>
      </c>
      <c r="C98" s="116" t="s">
        <v>5301</v>
      </c>
      <c r="D98" s="774" t="s">
        <v>5302</v>
      </c>
      <c r="E98" s="116" t="s">
        <v>5303</v>
      </c>
      <c r="F98" s="117" t="s">
        <v>446</v>
      </c>
      <c r="G98" s="117" t="s">
        <v>457</v>
      </c>
      <c r="H98" s="117" t="s">
        <v>476</v>
      </c>
      <c r="I98" s="118" t="s">
        <v>459</v>
      </c>
      <c r="J98" s="116" t="s">
        <v>2327</v>
      </c>
      <c r="K98" s="116"/>
      <c r="L98" s="116" t="s">
        <v>5304</v>
      </c>
      <c r="M98" s="116" t="s">
        <v>5305</v>
      </c>
      <c r="N98" s="121">
        <v>45396</v>
      </c>
      <c r="O98" s="116">
        <v>2024</v>
      </c>
      <c r="P98" s="116">
        <v>2024</v>
      </c>
      <c r="Q98" s="168">
        <v>1250</v>
      </c>
      <c r="R98" s="4"/>
      <c r="S98" s="7"/>
      <c r="T98" s="8" t="s">
        <v>2198</v>
      </c>
      <c r="U98" s="8" t="s">
        <v>2281</v>
      </c>
    </row>
    <row r="99" spans="1:21" s="9" customFormat="1" ht="29.5" thickBot="1">
      <c r="A99" s="114" t="s">
        <v>441</v>
      </c>
      <c r="B99" s="115" t="s">
        <v>442</v>
      </c>
      <c r="C99" s="116" t="s">
        <v>5383</v>
      </c>
      <c r="D99" s="774" t="s">
        <v>5302</v>
      </c>
      <c r="E99" s="116" t="s">
        <v>5384</v>
      </c>
      <c r="F99" s="117" t="s">
        <v>446</v>
      </c>
      <c r="G99" s="117" t="s">
        <v>457</v>
      </c>
      <c r="H99" s="117" t="s">
        <v>476</v>
      </c>
      <c r="I99" s="118" t="s">
        <v>459</v>
      </c>
      <c r="J99" s="116" t="s">
        <v>2327</v>
      </c>
      <c r="K99" s="116"/>
      <c r="L99" s="116" t="s">
        <v>5385</v>
      </c>
      <c r="M99" s="116">
        <v>52521893</v>
      </c>
      <c r="N99" s="121">
        <v>45615</v>
      </c>
      <c r="O99" s="116">
        <v>2024</v>
      </c>
      <c r="P99" s="116">
        <v>2024</v>
      </c>
      <c r="Q99" s="168">
        <v>1536</v>
      </c>
      <c r="R99" s="4"/>
      <c r="S99" s="7"/>
      <c r="T99" s="8" t="s">
        <v>12</v>
      </c>
      <c r="U99" s="8"/>
    </row>
    <row r="100" spans="1:21" s="9" customFormat="1" ht="29.5" thickBot="1">
      <c r="A100" s="114" t="s">
        <v>441</v>
      </c>
      <c r="B100" s="115" t="s">
        <v>442</v>
      </c>
      <c r="C100" s="116" t="s">
        <v>5386</v>
      </c>
      <c r="D100" s="774" t="s">
        <v>3887</v>
      </c>
      <c r="E100" s="116" t="s">
        <v>5387</v>
      </c>
      <c r="F100" s="117" t="s">
        <v>446</v>
      </c>
      <c r="G100" s="117" t="s">
        <v>457</v>
      </c>
      <c r="H100" s="117" t="s">
        <v>3512</v>
      </c>
      <c r="I100" s="118" t="s">
        <v>459</v>
      </c>
      <c r="J100" s="116" t="s">
        <v>2327</v>
      </c>
      <c r="K100" s="116"/>
      <c r="L100" s="116" t="s">
        <v>5388</v>
      </c>
      <c r="M100" s="116">
        <v>52005577</v>
      </c>
      <c r="N100" s="121">
        <v>45251</v>
      </c>
      <c r="O100" s="116">
        <v>2024</v>
      </c>
      <c r="P100" s="116">
        <v>2024</v>
      </c>
      <c r="Q100" s="168">
        <v>1536</v>
      </c>
      <c r="R100" s="4"/>
      <c r="S100" s="7"/>
      <c r="T100" s="8" t="s">
        <v>12</v>
      </c>
      <c r="U100" s="8"/>
    </row>
    <row r="101" spans="1:21" s="9" customFormat="1" ht="29.5" thickBot="1">
      <c r="A101" s="114" t="s">
        <v>441</v>
      </c>
      <c r="B101" s="115" t="s">
        <v>442</v>
      </c>
      <c r="C101" s="116" t="s">
        <v>5389</v>
      </c>
      <c r="D101" s="774" t="s">
        <v>3858</v>
      </c>
      <c r="E101" s="116" t="s">
        <v>5390</v>
      </c>
      <c r="F101" s="117" t="s">
        <v>446</v>
      </c>
      <c r="G101" s="117" t="s">
        <v>457</v>
      </c>
      <c r="H101" s="117" t="s">
        <v>3512</v>
      </c>
      <c r="I101" s="118" t="s">
        <v>459</v>
      </c>
      <c r="J101" s="116" t="s">
        <v>2327</v>
      </c>
      <c r="K101" s="116"/>
      <c r="L101" s="116" t="s">
        <v>5391</v>
      </c>
      <c r="M101" s="116"/>
      <c r="N101" s="121"/>
      <c r="O101" s="116">
        <v>2024</v>
      </c>
      <c r="P101" s="116">
        <v>2024</v>
      </c>
      <c r="Q101" s="168">
        <v>660</v>
      </c>
      <c r="R101" s="4"/>
      <c r="S101" s="7"/>
      <c r="T101" s="8" t="s">
        <v>12</v>
      </c>
      <c r="U101" s="8"/>
    </row>
    <row r="102" spans="1:21" s="9" customFormat="1" ht="29.5" thickBot="1">
      <c r="A102" s="114" t="s">
        <v>441</v>
      </c>
      <c r="B102" s="115" t="s">
        <v>442</v>
      </c>
      <c r="C102" s="116" t="s">
        <v>5392</v>
      </c>
      <c r="D102" s="774" t="s">
        <v>3858</v>
      </c>
      <c r="E102" s="116" t="s">
        <v>5393</v>
      </c>
      <c r="F102" s="117" t="s">
        <v>446</v>
      </c>
      <c r="G102" s="117" t="s">
        <v>457</v>
      </c>
      <c r="H102" s="117" t="s">
        <v>3512</v>
      </c>
      <c r="I102" s="118" t="s">
        <v>459</v>
      </c>
      <c r="J102" s="116" t="s">
        <v>2327</v>
      </c>
      <c r="K102" s="116"/>
      <c r="L102" s="116" t="s">
        <v>5394</v>
      </c>
      <c r="M102" s="116">
        <v>51468107</v>
      </c>
      <c r="N102" s="121">
        <v>45622</v>
      </c>
      <c r="O102" s="116">
        <v>2024</v>
      </c>
      <c r="P102" s="116">
        <v>2024</v>
      </c>
      <c r="Q102" s="168">
        <v>1140</v>
      </c>
      <c r="R102" s="4"/>
      <c r="S102" s="7"/>
      <c r="T102" s="8" t="s">
        <v>12</v>
      </c>
      <c r="U102" s="8"/>
    </row>
    <row r="103" spans="1:21" s="9" customFormat="1" ht="29.5" thickBot="1">
      <c r="A103" s="114" t="s">
        <v>441</v>
      </c>
      <c r="B103" s="115" t="s">
        <v>442</v>
      </c>
      <c r="C103" s="116" t="s">
        <v>5395</v>
      </c>
      <c r="D103" s="774" t="s">
        <v>3896</v>
      </c>
      <c r="E103" s="116" t="s">
        <v>5396</v>
      </c>
      <c r="F103" s="117" t="s">
        <v>446</v>
      </c>
      <c r="G103" s="117" t="s">
        <v>457</v>
      </c>
      <c r="H103" s="117" t="s">
        <v>3512</v>
      </c>
      <c r="I103" s="118" t="s">
        <v>459</v>
      </c>
      <c r="J103" s="116" t="s">
        <v>2327</v>
      </c>
      <c r="K103" s="116"/>
      <c r="L103" s="116" t="s">
        <v>5397</v>
      </c>
      <c r="M103" s="116">
        <v>17320429</v>
      </c>
      <c r="N103" s="121">
        <v>45342</v>
      </c>
      <c r="O103" s="116">
        <v>2024</v>
      </c>
      <c r="P103" s="116">
        <v>2024</v>
      </c>
      <c r="Q103" s="168">
        <v>16740</v>
      </c>
      <c r="R103" s="4"/>
      <c r="S103" s="7"/>
      <c r="T103" s="8" t="s">
        <v>12</v>
      </c>
      <c r="U103" s="8"/>
    </row>
    <row r="104" spans="1:21" s="9" customFormat="1" ht="29.5" thickBot="1">
      <c r="A104" s="114" t="s">
        <v>441</v>
      </c>
      <c r="B104" s="115" t="s">
        <v>442</v>
      </c>
      <c r="C104" s="116" t="s">
        <v>5398</v>
      </c>
      <c r="D104" s="774" t="s">
        <v>5399</v>
      </c>
      <c r="E104" s="116" t="s">
        <v>5400</v>
      </c>
      <c r="F104" s="117" t="s">
        <v>446</v>
      </c>
      <c r="G104" s="117" t="s">
        <v>457</v>
      </c>
      <c r="H104" s="117" t="s">
        <v>458</v>
      </c>
      <c r="I104" s="118" t="s">
        <v>459</v>
      </c>
      <c r="J104" s="116" t="s">
        <v>2327</v>
      </c>
      <c r="K104" s="116"/>
      <c r="L104" s="116" t="s">
        <v>3753</v>
      </c>
      <c r="M104" s="116">
        <v>156752</v>
      </c>
      <c r="N104" s="121">
        <v>45386</v>
      </c>
      <c r="O104" s="116">
        <v>2024</v>
      </c>
      <c r="P104" s="116">
        <v>2024</v>
      </c>
      <c r="Q104" s="168">
        <v>8952</v>
      </c>
      <c r="R104" s="4"/>
      <c r="S104" s="7"/>
      <c r="T104" s="8" t="s">
        <v>12</v>
      </c>
      <c r="U104" s="8"/>
    </row>
    <row r="105" spans="1:21" s="9" customFormat="1" ht="29.5" thickBot="1">
      <c r="A105" s="114" t="s">
        <v>441</v>
      </c>
      <c r="B105" s="115" t="s">
        <v>442</v>
      </c>
      <c r="C105" s="116" t="s">
        <v>5401</v>
      </c>
      <c r="D105" s="774" t="s">
        <v>5399</v>
      </c>
      <c r="E105" s="116" t="s">
        <v>5402</v>
      </c>
      <c r="F105" s="117" t="s">
        <v>446</v>
      </c>
      <c r="G105" s="117" t="s">
        <v>457</v>
      </c>
      <c r="H105" s="117" t="s">
        <v>458</v>
      </c>
      <c r="I105" s="118" t="s">
        <v>459</v>
      </c>
      <c r="J105" s="116" t="s">
        <v>2327</v>
      </c>
      <c r="K105" s="116"/>
      <c r="L105" s="116" t="s">
        <v>3547</v>
      </c>
      <c r="M105" s="116">
        <v>53871103</v>
      </c>
      <c r="N105" s="121">
        <v>45559</v>
      </c>
      <c r="O105" s="116">
        <v>2024</v>
      </c>
      <c r="P105" s="116">
        <v>2024</v>
      </c>
      <c r="Q105" s="168">
        <v>9960</v>
      </c>
      <c r="R105" s="4"/>
      <c r="S105" s="7"/>
      <c r="T105" s="8" t="s">
        <v>12</v>
      </c>
      <c r="U105" s="8"/>
    </row>
    <row r="106" spans="1:21" s="9" customFormat="1" ht="58.5" thickBot="1">
      <c r="A106" s="114" t="s">
        <v>441</v>
      </c>
      <c r="B106" s="115" t="s">
        <v>442</v>
      </c>
      <c r="C106" s="116" t="s">
        <v>5403</v>
      </c>
      <c r="D106" s="774" t="s">
        <v>5404</v>
      </c>
      <c r="E106" s="116" t="s">
        <v>5405</v>
      </c>
      <c r="F106" s="117" t="s">
        <v>246</v>
      </c>
      <c r="G106" s="117" t="s">
        <v>467</v>
      </c>
      <c r="H106" s="117" t="s">
        <v>3908</v>
      </c>
      <c r="I106" s="118" t="s">
        <v>459</v>
      </c>
      <c r="J106" s="116" t="s">
        <v>2327</v>
      </c>
      <c r="K106" s="116"/>
      <c r="L106" s="116" t="s">
        <v>5406</v>
      </c>
      <c r="M106" s="116">
        <v>44060980</v>
      </c>
      <c r="N106" s="121">
        <v>45448</v>
      </c>
      <c r="O106" s="116">
        <v>2024</v>
      </c>
      <c r="P106" s="116">
        <v>2024</v>
      </c>
      <c r="Q106" s="168">
        <v>864</v>
      </c>
      <c r="R106" s="4"/>
      <c r="S106" s="7"/>
      <c r="T106" s="8" t="s">
        <v>12</v>
      </c>
      <c r="U106" s="8"/>
    </row>
    <row r="107" spans="1:21" s="9" customFormat="1" ht="58.5" thickBot="1">
      <c r="A107" s="114" t="s">
        <v>441</v>
      </c>
      <c r="B107" s="115" t="s">
        <v>442</v>
      </c>
      <c r="C107" s="116" t="s">
        <v>5407</v>
      </c>
      <c r="D107" s="774" t="s">
        <v>5404</v>
      </c>
      <c r="E107" s="116" t="s">
        <v>5408</v>
      </c>
      <c r="F107" s="117" t="s">
        <v>246</v>
      </c>
      <c r="G107" s="117" t="s">
        <v>467</v>
      </c>
      <c r="H107" s="117" t="s">
        <v>3908</v>
      </c>
      <c r="I107" s="118" t="s">
        <v>459</v>
      </c>
      <c r="J107" s="116" t="s">
        <v>2327</v>
      </c>
      <c r="K107" s="116"/>
      <c r="L107" s="116" t="s">
        <v>5409</v>
      </c>
      <c r="M107" s="116">
        <v>50177711</v>
      </c>
      <c r="N107" s="121">
        <v>45405</v>
      </c>
      <c r="O107" s="116">
        <v>2024</v>
      </c>
      <c r="P107" s="116">
        <v>2024</v>
      </c>
      <c r="Q107" s="168">
        <v>1200</v>
      </c>
      <c r="R107" s="4"/>
      <c r="S107" s="7"/>
      <c r="T107" s="8" t="s">
        <v>12</v>
      </c>
      <c r="U107" s="8"/>
    </row>
    <row r="108" spans="1:21" s="9" customFormat="1" ht="29.5" thickBot="1">
      <c r="A108" s="114" t="s">
        <v>441</v>
      </c>
      <c r="B108" s="115" t="s">
        <v>442</v>
      </c>
      <c r="C108" s="116" t="s">
        <v>5410</v>
      </c>
      <c r="D108" s="774" t="s">
        <v>5411</v>
      </c>
      <c r="E108" s="116" t="s">
        <v>5412</v>
      </c>
      <c r="F108" s="117" t="s">
        <v>446</v>
      </c>
      <c r="G108" s="117" t="s">
        <v>457</v>
      </c>
      <c r="H108" s="117" t="s">
        <v>458</v>
      </c>
      <c r="I108" s="118" t="s">
        <v>459</v>
      </c>
      <c r="J108" s="116" t="s">
        <v>2327</v>
      </c>
      <c r="K108" s="116"/>
      <c r="L108" s="116" t="s">
        <v>5397</v>
      </c>
      <c r="M108" s="116">
        <v>17320429</v>
      </c>
      <c r="N108" s="121">
        <v>45551</v>
      </c>
      <c r="O108" s="116">
        <v>2024</v>
      </c>
      <c r="P108" s="116">
        <v>2024</v>
      </c>
      <c r="Q108" s="168">
        <v>4560</v>
      </c>
      <c r="R108" s="4"/>
      <c r="S108" s="7"/>
      <c r="T108" s="8" t="s">
        <v>12</v>
      </c>
      <c r="U108" s="8"/>
    </row>
    <row r="109" spans="1:21" s="9" customFormat="1" ht="29.5" thickBot="1">
      <c r="A109" s="114" t="s">
        <v>441</v>
      </c>
      <c r="B109" s="115" t="s">
        <v>442</v>
      </c>
      <c r="C109" s="116" t="s">
        <v>5413</v>
      </c>
      <c r="D109" s="774" t="s">
        <v>5414</v>
      </c>
      <c r="E109" s="116" t="s">
        <v>5415</v>
      </c>
      <c r="F109" s="117" t="s">
        <v>446</v>
      </c>
      <c r="G109" s="117" t="s">
        <v>457</v>
      </c>
      <c r="H109" s="117" t="s">
        <v>836</v>
      </c>
      <c r="I109" s="118" t="s">
        <v>459</v>
      </c>
      <c r="J109" s="116" t="s">
        <v>2327</v>
      </c>
      <c r="K109" s="116"/>
      <c r="L109" s="116" t="s">
        <v>5416</v>
      </c>
      <c r="M109" s="116">
        <v>31797903</v>
      </c>
      <c r="N109" s="121">
        <v>45257</v>
      </c>
      <c r="O109" s="116">
        <v>2024</v>
      </c>
      <c r="P109" s="116">
        <v>2024</v>
      </c>
      <c r="Q109" s="168">
        <v>23280</v>
      </c>
      <c r="R109" s="4"/>
      <c r="S109" s="7"/>
      <c r="T109" s="8" t="s">
        <v>12</v>
      </c>
      <c r="U109" s="8"/>
    </row>
    <row r="110" spans="1:21" s="9" customFormat="1" ht="29.5" thickBot="1">
      <c r="A110" s="114" t="s">
        <v>441</v>
      </c>
      <c r="B110" s="115" t="s">
        <v>442</v>
      </c>
      <c r="C110" s="116" t="s">
        <v>5417</v>
      </c>
      <c r="D110" s="774" t="s">
        <v>5418</v>
      </c>
      <c r="E110" s="116" t="s">
        <v>5419</v>
      </c>
      <c r="F110" s="117" t="s">
        <v>446</v>
      </c>
      <c r="G110" s="117" t="s">
        <v>457</v>
      </c>
      <c r="H110" s="117" t="s">
        <v>836</v>
      </c>
      <c r="I110" s="118" t="s">
        <v>459</v>
      </c>
      <c r="J110" s="116" t="s">
        <v>2327</v>
      </c>
      <c r="K110" s="116"/>
      <c r="L110" s="116" t="s">
        <v>5358</v>
      </c>
      <c r="M110" s="116">
        <v>397687</v>
      </c>
      <c r="N110" s="121">
        <v>45328</v>
      </c>
      <c r="O110" s="116">
        <v>2024</v>
      </c>
      <c r="P110" s="116">
        <v>2024</v>
      </c>
      <c r="Q110" s="168">
        <v>20280</v>
      </c>
      <c r="R110" s="4"/>
      <c r="S110" s="7"/>
      <c r="T110" s="8" t="s">
        <v>12</v>
      </c>
      <c r="U110" s="8"/>
    </row>
    <row r="111" spans="1:21" s="9" customFormat="1" ht="29.5" thickBot="1">
      <c r="A111" s="114" t="s">
        <v>441</v>
      </c>
      <c r="B111" s="115" t="s">
        <v>442</v>
      </c>
      <c r="C111" s="116" t="s">
        <v>5420</v>
      </c>
      <c r="D111" s="774" t="s">
        <v>5418</v>
      </c>
      <c r="E111" s="116" t="s">
        <v>5421</v>
      </c>
      <c r="F111" s="117" t="s">
        <v>446</v>
      </c>
      <c r="G111" s="117" t="s">
        <v>457</v>
      </c>
      <c r="H111" s="117" t="s">
        <v>836</v>
      </c>
      <c r="I111" s="118" t="s">
        <v>459</v>
      </c>
      <c r="J111" s="116" t="s">
        <v>2327</v>
      </c>
      <c r="K111" s="116"/>
      <c r="L111" s="116" t="s">
        <v>5422</v>
      </c>
      <c r="M111" s="116">
        <v>492736</v>
      </c>
      <c r="N111" s="121">
        <v>45320</v>
      </c>
      <c r="O111" s="116">
        <v>2024</v>
      </c>
      <c r="P111" s="116">
        <v>2024</v>
      </c>
      <c r="Q111" s="168">
        <v>2700</v>
      </c>
      <c r="R111" s="4"/>
      <c r="S111" s="7"/>
      <c r="T111" s="8" t="s">
        <v>12</v>
      </c>
      <c r="U111" s="8"/>
    </row>
    <row r="112" spans="1:21" s="9" customFormat="1" ht="29.5" thickBot="1">
      <c r="A112" s="114" t="s">
        <v>441</v>
      </c>
      <c r="B112" s="115" t="s">
        <v>442</v>
      </c>
      <c r="C112" s="116" t="s">
        <v>5423</v>
      </c>
      <c r="D112" s="774" t="s">
        <v>5424</v>
      </c>
      <c r="E112" s="116" t="s">
        <v>5425</v>
      </c>
      <c r="F112" s="117" t="s">
        <v>446</v>
      </c>
      <c r="G112" s="117" t="s">
        <v>457</v>
      </c>
      <c r="H112" s="117" t="s">
        <v>836</v>
      </c>
      <c r="I112" s="118" t="s">
        <v>459</v>
      </c>
      <c r="J112" s="116" t="s">
        <v>2327</v>
      </c>
      <c r="K112" s="116"/>
      <c r="L112" s="116" t="s">
        <v>5426</v>
      </c>
      <c r="M112" s="116">
        <v>47229667</v>
      </c>
      <c r="N112" s="121"/>
      <c r="O112" s="116">
        <v>2024</v>
      </c>
      <c r="P112" s="116">
        <v>2024</v>
      </c>
      <c r="Q112" s="168">
        <v>3840</v>
      </c>
      <c r="R112" s="4"/>
      <c r="S112" s="7"/>
      <c r="T112" s="8" t="s">
        <v>12</v>
      </c>
      <c r="U112" s="8"/>
    </row>
    <row r="113" spans="1:21" s="9" customFormat="1" ht="29.5" thickBot="1">
      <c r="A113" s="114" t="s">
        <v>441</v>
      </c>
      <c r="B113" s="115" t="s">
        <v>442</v>
      </c>
      <c r="C113" s="116" t="s">
        <v>5427</v>
      </c>
      <c r="D113" s="774" t="s">
        <v>3521</v>
      </c>
      <c r="E113" s="116" t="s">
        <v>5428</v>
      </c>
      <c r="F113" s="117" t="s">
        <v>446</v>
      </c>
      <c r="G113" s="117" t="s">
        <v>457</v>
      </c>
      <c r="H113" s="117" t="s">
        <v>836</v>
      </c>
      <c r="I113" s="118" t="s">
        <v>459</v>
      </c>
      <c r="J113" s="116" t="s">
        <v>2327</v>
      </c>
      <c r="K113" s="116"/>
      <c r="L113" s="116" t="s">
        <v>5422</v>
      </c>
      <c r="M113" s="116">
        <v>492736</v>
      </c>
      <c r="N113" s="121">
        <v>45405</v>
      </c>
      <c r="O113" s="116">
        <v>2024</v>
      </c>
      <c r="P113" s="116">
        <v>2024</v>
      </c>
      <c r="Q113" s="168">
        <v>5100</v>
      </c>
      <c r="R113" s="4"/>
      <c r="S113" s="7"/>
      <c r="T113" s="8" t="s">
        <v>12</v>
      </c>
      <c r="U113" s="8"/>
    </row>
    <row r="114" spans="1:21" s="9" customFormat="1" ht="29.5" thickBot="1">
      <c r="A114" s="114" t="s">
        <v>441</v>
      </c>
      <c r="B114" s="115" t="s">
        <v>442</v>
      </c>
      <c r="C114" s="116" t="s">
        <v>5429</v>
      </c>
      <c r="D114" s="774" t="s">
        <v>5424</v>
      </c>
      <c r="E114" s="116" t="s">
        <v>5430</v>
      </c>
      <c r="F114" s="117" t="s">
        <v>446</v>
      </c>
      <c r="G114" s="117" t="s">
        <v>457</v>
      </c>
      <c r="H114" s="117" t="s">
        <v>836</v>
      </c>
      <c r="I114" s="118" t="s">
        <v>459</v>
      </c>
      <c r="J114" s="116" t="s">
        <v>2327</v>
      </c>
      <c r="K114" s="116"/>
      <c r="L114" s="116" t="s">
        <v>5431</v>
      </c>
      <c r="M114" s="116">
        <v>60194294</v>
      </c>
      <c r="N114" s="121" t="s">
        <v>5432</v>
      </c>
      <c r="O114" s="116">
        <v>2024</v>
      </c>
      <c r="P114" s="116">
        <v>2024</v>
      </c>
      <c r="Q114" s="168">
        <v>500</v>
      </c>
      <c r="R114" s="4"/>
      <c r="S114" s="7"/>
      <c r="T114" s="8" t="s">
        <v>12</v>
      </c>
      <c r="U114" s="8"/>
    </row>
    <row r="115" spans="1:21" s="9" customFormat="1" ht="29.5" thickBot="1">
      <c r="A115" s="114" t="s">
        <v>441</v>
      </c>
      <c r="B115" s="115" t="s">
        <v>442</v>
      </c>
      <c r="C115" s="116" t="s">
        <v>5433</v>
      </c>
      <c r="D115" s="774" t="s">
        <v>5418</v>
      </c>
      <c r="E115" s="116" t="s">
        <v>5434</v>
      </c>
      <c r="F115" s="117" t="s">
        <v>446</v>
      </c>
      <c r="G115" s="117" t="s">
        <v>457</v>
      </c>
      <c r="H115" s="117" t="s">
        <v>836</v>
      </c>
      <c r="I115" s="118" t="s">
        <v>459</v>
      </c>
      <c r="J115" s="116" t="s">
        <v>2327</v>
      </c>
      <c r="K115" s="116"/>
      <c r="L115" s="116" t="s">
        <v>3480</v>
      </c>
      <c r="M115" s="116">
        <v>603481</v>
      </c>
      <c r="N115" s="121">
        <v>45435</v>
      </c>
      <c r="O115" s="116">
        <v>2024</v>
      </c>
      <c r="P115" s="116">
        <v>2024</v>
      </c>
      <c r="Q115" s="168">
        <v>5640</v>
      </c>
      <c r="R115" s="4"/>
      <c r="S115" s="7"/>
      <c r="T115" s="8" t="s">
        <v>12</v>
      </c>
      <c r="U115" s="8"/>
    </row>
    <row r="116" spans="1:21" s="9" customFormat="1" ht="39.5" thickBot="1">
      <c r="A116" s="114" t="s">
        <v>441</v>
      </c>
      <c r="B116" s="115" t="s">
        <v>442</v>
      </c>
      <c r="C116" s="116" t="s">
        <v>5435</v>
      </c>
      <c r="D116" s="774" t="s">
        <v>5418</v>
      </c>
      <c r="E116" s="116" t="s">
        <v>5436</v>
      </c>
      <c r="F116" s="117" t="s">
        <v>446</v>
      </c>
      <c r="G116" s="117" t="s">
        <v>457</v>
      </c>
      <c r="H116" s="117" t="s">
        <v>836</v>
      </c>
      <c r="I116" s="118" t="s">
        <v>459</v>
      </c>
      <c r="J116" s="116" t="s">
        <v>2327</v>
      </c>
      <c r="K116" s="116"/>
      <c r="L116" s="116" t="s">
        <v>3480</v>
      </c>
      <c r="M116" s="116">
        <v>603481</v>
      </c>
      <c r="N116" s="121">
        <v>45518</v>
      </c>
      <c r="O116" s="116">
        <v>2024</v>
      </c>
      <c r="P116" s="116">
        <v>2024</v>
      </c>
      <c r="Q116" s="168">
        <v>15540</v>
      </c>
      <c r="R116" s="4"/>
      <c r="S116" s="7"/>
      <c r="T116" s="8" t="s">
        <v>12</v>
      </c>
      <c r="U116" s="8"/>
    </row>
    <row r="117" spans="1:21" s="9" customFormat="1" ht="29.5" thickBot="1">
      <c r="A117" s="114" t="s">
        <v>441</v>
      </c>
      <c r="B117" s="115" t="s">
        <v>442</v>
      </c>
      <c r="C117" s="116" t="s">
        <v>5437</v>
      </c>
      <c r="D117" s="774" t="s">
        <v>5418</v>
      </c>
      <c r="E117" s="116" t="s">
        <v>5438</v>
      </c>
      <c r="F117" s="117" t="s">
        <v>446</v>
      </c>
      <c r="G117" s="117" t="s">
        <v>457</v>
      </c>
      <c r="H117" s="117" t="s">
        <v>836</v>
      </c>
      <c r="I117" s="118" t="s">
        <v>459</v>
      </c>
      <c r="J117" s="116" t="s">
        <v>2327</v>
      </c>
      <c r="K117" s="116"/>
      <c r="L117" s="116" t="s">
        <v>5439</v>
      </c>
      <c r="M117" s="116">
        <v>31631134</v>
      </c>
      <c r="N117" s="121">
        <v>45594</v>
      </c>
      <c r="O117" s="116">
        <v>2024</v>
      </c>
      <c r="P117" s="116">
        <v>2024</v>
      </c>
      <c r="Q117" s="168">
        <v>4080</v>
      </c>
      <c r="R117" s="4"/>
      <c r="S117" s="7"/>
      <c r="T117" s="8" t="s">
        <v>12</v>
      </c>
      <c r="U117" s="8"/>
    </row>
    <row r="118" spans="1:21" s="9" customFormat="1" ht="29.5" thickBot="1">
      <c r="A118" s="114" t="s">
        <v>441</v>
      </c>
      <c r="B118" s="115" t="s">
        <v>442</v>
      </c>
      <c r="C118" s="116" t="s">
        <v>5440</v>
      </c>
      <c r="D118" s="774" t="s">
        <v>5424</v>
      </c>
      <c r="E118" s="116" t="s">
        <v>5441</v>
      </c>
      <c r="F118" s="117" t="s">
        <v>446</v>
      </c>
      <c r="G118" s="117" t="s">
        <v>457</v>
      </c>
      <c r="H118" s="117" t="s">
        <v>836</v>
      </c>
      <c r="I118" s="118" t="s">
        <v>459</v>
      </c>
      <c r="J118" s="116" t="s">
        <v>2327</v>
      </c>
      <c r="K118" s="116"/>
      <c r="L118" s="116" t="s">
        <v>5431</v>
      </c>
      <c r="M118" s="116">
        <v>60194294</v>
      </c>
      <c r="N118" s="121">
        <v>45183</v>
      </c>
      <c r="O118" s="116">
        <v>2024</v>
      </c>
      <c r="P118" s="116">
        <v>2024</v>
      </c>
      <c r="Q118" s="168">
        <v>1600</v>
      </c>
      <c r="R118" s="4"/>
      <c r="S118" s="7"/>
      <c r="T118" s="8" t="s">
        <v>12</v>
      </c>
      <c r="U118" s="8"/>
    </row>
    <row r="119" spans="1:21" s="9" customFormat="1" ht="58.5" thickBot="1">
      <c r="A119" s="114" t="s">
        <v>441</v>
      </c>
      <c r="B119" s="115" t="s">
        <v>442</v>
      </c>
      <c r="C119" s="116" t="s">
        <v>5442</v>
      </c>
      <c r="D119" s="774" t="s">
        <v>5443</v>
      </c>
      <c r="E119" s="116" t="s">
        <v>5444</v>
      </c>
      <c r="F119" s="117" t="s">
        <v>446</v>
      </c>
      <c r="G119" s="117" t="s">
        <v>447</v>
      </c>
      <c r="H119" s="117" t="s">
        <v>574</v>
      </c>
      <c r="I119" s="118" t="s">
        <v>430</v>
      </c>
      <c r="J119" s="116" t="s">
        <v>2327</v>
      </c>
      <c r="K119" s="116"/>
      <c r="L119" s="116" t="s">
        <v>5445</v>
      </c>
      <c r="M119" s="116">
        <v>397687</v>
      </c>
      <c r="N119" s="121">
        <v>45299</v>
      </c>
      <c r="O119" s="116">
        <v>2024</v>
      </c>
      <c r="P119" s="116">
        <v>2024</v>
      </c>
      <c r="Q119" s="168">
        <v>8400</v>
      </c>
      <c r="R119" s="4"/>
      <c r="S119" s="7"/>
      <c r="T119" s="8" t="s">
        <v>12</v>
      </c>
      <c r="U119" s="8"/>
    </row>
    <row r="120" spans="1:21" s="9" customFormat="1" ht="58.5" thickBot="1">
      <c r="A120" s="114" t="s">
        <v>441</v>
      </c>
      <c r="B120" s="115" t="s">
        <v>442</v>
      </c>
      <c r="C120" s="116" t="s">
        <v>5446</v>
      </c>
      <c r="D120" s="774" t="s">
        <v>5443</v>
      </c>
      <c r="E120" s="116" t="s">
        <v>5447</v>
      </c>
      <c r="F120" s="117" t="s">
        <v>446</v>
      </c>
      <c r="G120" s="117" t="s">
        <v>447</v>
      </c>
      <c r="H120" s="117" t="s">
        <v>574</v>
      </c>
      <c r="I120" s="118" t="s">
        <v>430</v>
      </c>
      <c r="J120" s="116" t="s">
        <v>2327</v>
      </c>
      <c r="K120" s="116"/>
      <c r="L120" s="116" t="s">
        <v>5358</v>
      </c>
      <c r="M120" s="116">
        <v>397687</v>
      </c>
      <c r="N120" s="121">
        <v>45308</v>
      </c>
      <c r="O120" s="116">
        <v>2024</v>
      </c>
      <c r="P120" s="116">
        <v>2024</v>
      </c>
      <c r="Q120" s="168">
        <v>600</v>
      </c>
      <c r="R120" s="4"/>
      <c r="S120" s="7"/>
      <c r="T120" s="8" t="s">
        <v>12</v>
      </c>
      <c r="U120" s="8"/>
    </row>
    <row r="121" spans="1:21" s="9" customFormat="1" ht="58.5" thickBot="1">
      <c r="A121" s="114" t="s">
        <v>441</v>
      </c>
      <c r="B121" s="115" t="s">
        <v>442</v>
      </c>
      <c r="C121" s="116" t="s">
        <v>5448</v>
      </c>
      <c r="D121" s="774" t="s">
        <v>5443</v>
      </c>
      <c r="E121" s="116" t="s">
        <v>5449</v>
      </c>
      <c r="F121" s="117" t="s">
        <v>446</v>
      </c>
      <c r="G121" s="117" t="s">
        <v>447</v>
      </c>
      <c r="H121" s="117" t="s">
        <v>574</v>
      </c>
      <c r="I121" s="118" t="s">
        <v>430</v>
      </c>
      <c r="J121" s="116" t="s">
        <v>2327</v>
      </c>
      <c r="K121" s="116"/>
      <c r="L121" s="116" t="s">
        <v>5358</v>
      </c>
      <c r="M121" s="116">
        <v>397687</v>
      </c>
      <c r="N121" s="121">
        <v>45363</v>
      </c>
      <c r="O121" s="116">
        <v>2024</v>
      </c>
      <c r="P121" s="116">
        <v>2024</v>
      </c>
      <c r="Q121" s="168">
        <v>45000</v>
      </c>
      <c r="R121" s="4"/>
      <c r="S121" s="7"/>
      <c r="T121" s="8" t="s">
        <v>12</v>
      </c>
      <c r="U121" s="8"/>
    </row>
    <row r="122" spans="1:21" s="9" customFormat="1" ht="29.5" thickBot="1">
      <c r="A122" s="114" t="s">
        <v>441</v>
      </c>
      <c r="B122" s="115" t="s">
        <v>442</v>
      </c>
      <c r="C122" s="116" t="s">
        <v>5450</v>
      </c>
      <c r="D122" s="774" t="s">
        <v>5451</v>
      </c>
      <c r="E122" s="116" t="s">
        <v>5452</v>
      </c>
      <c r="F122" s="117" t="s">
        <v>446</v>
      </c>
      <c r="G122" s="117" t="s">
        <v>457</v>
      </c>
      <c r="H122" s="117" t="s">
        <v>3512</v>
      </c>
      <c r="I122" s="118" t="s">
        <v>459</v>
      </c>
      <c r="J122" s="116" t="s">
        <v>2327</v>
      </c>
      <c r="K122" s="116"/>
      <c r="L122" s="116" t="s">
        <v>1102</v>
      </c>
      <c r="M122" s="116">
        <v>397440</v>
      </c>
      <c r="N122" s="121">
        <v>45157</v>
      </c>
      <c r="O122" s="116">
        <v>2024</v>
      </c>
      <c r="P122" s="116">
        <v>2024</v>
      </c>
      <c r="Q122" s="168">
        <v>12000</v>
      </c>
      <c r="R122" s="4"/>
      <c r="S122" s="7"/>
      <c r="T122" s="8" t="s">
        <v>12</v>
      </c>
      <c r="U122" s="8"/>
    </row>
    <row r="123" spans="1:21" s="9" customFormat="1" ht="29.5" thickBot="1">
      <c r="A123" s="114" t="s">
        <v>441</v>
      </c>
      <c r="B123" s="115" t="s">
        <v>442</v>
      </c>
      <c r="C123" s="116" t="s">
        <v>5453</v>
      </c>
      <c r="D123" s="774" t="s">
        <v>5454</v>
      </c>
      <c r="E123" s="116" t="s">
        <v>5455</v>
      </c>
      <c r="F123" s="117" t="s">
        <v>446</v>
      </c>
      <c r="G123" s="117" t="s">
        <v>457</v>
      </c>
      <c r="H123" s="117" t="s">
        <v>3601</v>
      </c>
      <c r="I123" s="118" t="s">
        <v>459</v>
      </c>
      <c r="J123" s="116" t="s">
        <v>2327</v>
      </c>
      <c r="K123" s="116"/>
      <c r="L123" s="116" t="s">
        <v>5456</v>
      </c>
      <c r="M123" s="116">
        <v>30795915</v>
      </c>
      <c r="N123" s="121">
        <v>45208</v>
      </c>
      <c r="O123" s="116">
        <v>2024</v>
      </c>
      <c r="P123" s="116">
        <v>2024</v>
      </c>
      <c r="Q123" s="168">
        <v>5760</v>
      </c>
      <c r="R123" s="4"/>
      <c r="S123" s="7"/>
      <c r="T123" s="8" t="s">
        <v>12</v>
      </c>
      <c r="U123" s="8"/>
    </row>
    <row r="124" spans="1:21" s="9" customFormat="1" ht="29.5" thickBot="1">
      <c r="A124" s="114" t="s">
        <v>441</v>
      </c>
      <c r="B124" s="115" t="s">
        <v>442</v>
      </c>
      <c r="C124" s="116" t="s">
        <v>5457</v>
      </c>
      <c r="D124" s="774" t="s">
        <v>5458</v>
      </c>
      <c r="E124" s="116" t="s">
        <v>5459</v>
      </c>
      <c r="F124" s="117" t="s">
        <v>446</v>
      </c>
      <c r="G124" s="117" t="s">
        <v>457</v>
      </c>
      <c r="H124" s="117" t="s">
        <v>3601</v>
      </c>
      <c r="I124" s="118" t="s">
        <v>459</v>
      </c>
      <c r="J124" s="116" t="s">
        <v>2327</v>
      </c>
      <c r="K124" s="116"/>
      <c r="L124" s="116" t="s">
        <v>5460</v>
      </c>
      <c r="M124" s="116">
        <v>313033</v>
      </c>
      <c r="N124" s="121">
        <v>45419</v>
      </c>
      <c r="O124" s="116">
        <v>2024</v>
      </c>
      <c r="P124" s="116">
        <v>2024</v>
      </c>
      <c r="Q124" s="168">
        <v>600</v>
      </c>
      <c r="R124" s="4"/>
      <c r="S124" s="7"/>
      <c r="T124" s="8" t="s">
        <v>12</v>
      </c>
      <c r="U124" s="8"/>
    </row>
    <row r="125" spans="1:21" s="9" customFormat="1" ht="29.5" thickBot="1">
      <c r="A125" s="114" t="s">
        <v>441</v>
      </c>
      <c r="B125" s="115" t="s">
        <v>442</v>
      </c>
      <c r="C125" s="116" t="s">
        <v>5461</v>
      </c>
      <c r="D125" s="774" t="s">
        <v>5462</v>
      </c>
      <c r="E125" s="116" t="s">
        <v>5463</v>
      </c>
      <c r="F125" s="117" t="s">
        <v>446</v>
      </c>
      <c r="G125" s="117" t="s">
        <v>457</v>
      </c>
      <c r="H125" s="117" t="s">
        <v>3601</v>
      </c>
      <c r="I125" s="118" t="s">
        <v>459</v>
      </c>
      <c r="J125" s="116" t="s">
        <v>2327</v>
      </c>
      <c r="K125" s="116"/>
      <c r="L125" s="116" t="s">
        <v>5464</v>
      </c>
      <c r="M125" s="116">
        <v>314749</v>
      </c>
      <c r="N125" s="121">
        <v>45406</v>
      </c>
      <c r="O125" s="116">
        <v>2024</v>
      </c>
      <c r="P125" s="116">
        <v>2024</v>
      </c>
      <c r="Q125" s="168">
        <v>3000</v>
      </c>
      <c r="R125" s="4"/>
      <c r="S125" s="7"/>
      <c r="T125" s="8" t="s">
        <v>12</v>
      </c>
      <c r="U125" s="8"/>
    </row>
    <row r="126" spans="1:21" s="9" customFormat="1" ht="29.5" thickBot="1">
      <c r="A126" s="114" t="s">
        <v>441</v>
      </c>
      <c r="B126" s="115" t="s">
        <v>442</v>
      </c>
      <c r="C126" s="116" t="s">
        <v>5465</v>
      </c>
      <c r="D126" s="774" t="s">
        <v>5454</v>
      </c>
      <c r="E126" s="116" t="s">
        <v>5466</v>
      </c>
      <c r="F126" s="117" t="s">
        <v>446</v>
      </c>
      <c r="G126" s="117" t="s">
        <v>457</v>
      </c>
      <c r="H126" s="117" t="s">
        <v>3601</v>
      </c>
      <c r="I126" s="118" t="s">
        <v>459</v>
      </c>
      <c r="J126" s="116" t="s">
        <v>2327</v>
      </c>
      <c r="K126" s="116"/>
      <c r="L126" s="116" t="s">
        <v>5456</v>
      </c>
      <c r="M126" s="116">
        <v>30795915</v>
      </c>
      <c r="N126" s="121">
        <v>45425</v>
      </c>
      <c r="O126" s="116">
        <v>2024</v>
      </c>
      <c r="P126" s="116">
        <v>2024</v>
      </c>
      <c r="Q126" s="168">
        <v>3600</v>
      </c>
      <c r="R126" s="4"/>
      <c r="S126" s="7"/>
      <c r="T126" s="8" t="s">
        <v>12</v>
      </c>
      <c r="U126" s="8"/>
    </row>
    <row r="127" spans="1:21" s="9" customFormat="1" ht="29.5" thickBot="1">
      <c r="A127" s="114" t="s">
        <v>441</v>
      </c>
      <c r="B127" s="115" t="s">
        <v>442</v>
      </c>
      <c r="C127" s="116" t="s">
        <v>5467</v>
      </c>
      <c r="D127" s="774" t="s">
        <v>3527</v>
      </c>
      <c r="E127" s="116" t="s">
        <v>5468</v>
      </c>
      <c r="F127" s="117" t="s">
        <v>446</v>
      </c>
      <c r="G127" s="117" t="s">
        <v>457</v>
      </c>
      <c r="H127" s="117" t="s">
        <v>3512</v>
      </c>
      <c r="I127" s="118" t="s">
        <v>459</v>
      </c>
      <c r="J127" s="116" t="s">
        <v>2327</v>
      </c>
      <c r="K127" s="116"/>
      <c r="L127" s="116" t="s">
        <v>5469</v>
      </c>
      <c r="M127" s="116">
        <v>36865877</v>
      </c>
      <c r="N127" s="121"/>
      <c r="O127" s="116">
        <v>2024</v>
      </c>
      <c r="P127" s="116">
        <v>2024</v>
      </c>
      <c r="Q127" s="168">
        <v>5040</v>
      </c>
      <c r="R127" s="4"/>
      <c r="S127" s="7"/>
      <c r="T127" s="8" t="s">
        <v>12</v>
      </c>
      <c r="U127" s="8"/>
    </row>
    <row r="128" spans="1:21" s="9" customFormat="1" ht="29.5" thickBot="1">
      <c r="A128" s="114" t="s">
        <v>441</v>
      </c>
      <c r="B128" s="115" t="s">
        <v>442</v>
      </c>
      <c r="C128" s="116" t="s">
        <v>5470</v>
      </c>
      <c r="D128" s="774" t="s">
        <v>3527</v>
      </c>
      <c r="E128" s="116" t="s">
        <v>5471</v>
      </c>
      <c r="F128" s="117" t="s">
        <v>446</v>
      </c>
      <c r="G128" s="117" t="s">
        <v>457</v>
      </c>
      <c r="H128" s="117" t="s">
        <v>3512</v>
      </c>
      <c r="I128" s="118" t="s">
        <v>459</v>
      </c>
      <c r="J128" s="116" t="s">
        <v>2327</v>
      </c>
      <c r="K128" s="116"/>
      <c r="L128" s="116" t="s">
        <v>5472</v>
      </c>
      <c r="M128" s="116">
        <v>311162</v>
      </c>
      <c r="N128" s="121">
        <v>45294</v>
      </c>
      <c r="O128" s="116">
        <v>2024</v>
      </c>
      <c r="P128" s="116">
        <v>2024</v>
      </c>
      <c r="Q128" s="168">
        <v>1500</v>
      </c>
      <c r="R128" s="4"/>
      <c r="S128" s="7"/>
      <c r="T128" s="8" t="s">
        <v>12</v>
      </c>
      <c r="U128" s="8"/>
    </row>
    <row r="129" spans="1:21" s="9" customFormat="1" ht="29.5" thickBot="1">
      <c r="A129" s="114" t="s">
        <v>441</v>
      </c>
      <c r="B129" s="115" t="s">
        <v>442</v>
      </c>
      <c r="C129" s="116" t="s">
        <v>5473</v>
      </c>
      <c r="D129" s="774" t="s">
        <v>3527</v>
      </c>
      <c r="E129" s="116" t="s">
        <v>5474</v>
      </c>
      <c r="F129" s="117" t="s">
        <v>446</v>
      </c>
      <c r="G129" s="117" t="s">
        <v>457</v>
      </c>
      <c r="H129" s="117" t="s">
        <v>3512</v>
      </c>
      <c r="I129" s="118" t="s">
        <v>459</v>
      </c>
      <c r="J129" s="116" t="s">
        <v>2327</v>
      </c>
      <c r="K129" s="116"/>
      <c r="L129" s="116" t="s">
        <v>5475</v>
      </c>
      <c r="M129" s="116">
        <v>157805</v>
      </c>
      <c r="N129" s="121">
        <v>45252</v>
      </c>
      <c r="O129" s="116">
        <v>2024</v>
      </c>
      <c r="P129" s="116">
        <v>2024</v>
      </c>
      <c r="Q129" s="168">
        <v>1800</v>
      </c>
      <c r="R129" s="4"/>
      <c r="S129" s="7"/>
      <c r="T129" s="8" t="s">
        <v>12</v>
      </c>
      <c r="U129" s="8"/>
    </row>
    <row r="130" spans="1:21" s="9" customFormat="1" ht="29.5" thickBot="1">
      <c r="A130" s="114" t="s">
        <v>441</v>
      </c>
      <c r="B130" s="115" t="s">
        <v>442</v>
      </c>
      <c r="C130" s="116" t="s">
        <v>5476</v>
      </c>
      <c r="D130" s="774" t="s">
        <v>3527</v>
      </c>
      <c r="E130" s="116" t="s">
        <v>5477</v>
      </c>
      <c r="F130" s="117" t="s">
        <v>446</v>
      </c>
      <c r="G130" s="117" t="s">
        <v>457</v>
      </c>
      <c r="H130" s="117" t="s">
        <v>3512</v>
      </c>
      <c r="I130" s="118" t="s">
        <v>459</v>
      </c>
      <c r="J130" s="116" t="s">
        <v>2327</v>
      </c>
      <c r="K130" s="116"/>
      <c r="L130" s="116" t="s">
        <v>5478</v>
      </c>
      <c r="M130" s="116">
        <v>165832</v>
      </c>
      <c r="N130" s="121"/>
      <c r="O130" s="116">
        <v>2024</v>
      </c>
      <c r="P130" s="116">
        <v>2024</v>
      </c>
      <c r="Q130" s="168">
        <v>1807</v>
      </c>
      <c r="R130" s="4"/>
      <c r="S130" s="7"/>
      <c r="T130" s="8" t="s">
        <v>12</v>
      </c>
      <c r="U130" s="8"/>
    </row>
    <row r="131" spans="1:21" s="9" customFormat="1" ht="29.5" thickBot="1">
      <c r="A131" s="114" t="s">
        <v>441</v>
      </c>
      <c r="B131" s="115" t="s">
        <v>442</v>
      </c>
      <c r="C131" s="116" t="s">
        <v>5479</v>
      </c>
      <c r="D131" s="774" t="s">
        <v>3527</v>
      </c>
      <c r="E131" s="116" t="s">
        <v>5480</v>
      </c>
      <c r="F131" s="117" t="s">
        <v>446</v>
      </c>
      <c r="G131" s="117" t="s">
        <v>457</v>
      </c>
      <c r="H131" s="117" t="s">
        <v>3512</v>
      </c>
      <c r="I131" s="118" t="s">
        <v>459</v>
      </c>
      <c r="J131" s="116" t="s">
        <v>2327</v>
      </c>
      <c r="K131" s="116"/>
      <c r="L131" s="116" t="s">
        <v>5481</v>
      </c>
      <c r="M131" s="116">
        <v>39501</v>
      </c>
      <c r="N131" s="121"/>
      <c r="O131" s="116">
        <v>2024</v>
      </c>
      <c r="P131" s="116">
        <v>2024</v>
      </c>
      <c r="Q131" s="168">
        <v>1500</v>
      </c>
      <c r="R131" s="4"/>
      <c r="S131" s="7"/>
      <c r="T131" s="8" t="s">
        <v>12</v>
      </c>
      <c r="U131" s="8"/>
    </row>
    <row r="132" spans="1:21" s="9" customFormat="1" ht="29.5" thickBot="1">
      <c r="A132" s="114" t="s">
        <v>441</v>
      </c>
      <c r="B132" s="115" t="s">
        <v>442</v>
      </c>
      <c r="C132" s="116" t="s">
        <v>5482</v>
      </c>
      <c r="D132" s="774" t="s">
        <v>3527</v>
      </c>
      <c r="E132" s="116" t="s">
        <v>5483</v>
      </c>
      <c r="F132" s="117" t="s">
        <v>446</v>
      </c>
      <c r="G132" s="117" t="s">
        <v>457</v>
      </c>
      <c r="H132" s="117" t="s">
        <v>3512</v>
      </c>
      <c r="I132" s="118" t="s">
        <v>459</v>
      </c>
      <c r="J132" s="116" t="s">
        <v>2327</v>
      </c>
      <c r="K132" s="116"/>
      <c r="L132" s="116" t="s">
        <v>5358</v>
      </c>
      <c r="M132" s="116">
        <v>397687</v>
      </c>
      <c r="N132" s="121">
        <v>45352</v>
      </c>
      <c r="O132" s="116">
        <v>2024</v>
      </c>
      <c r="P132" s="116">
        <v>2024</v>
      </c>
      <c r="Q132" s="168">
        <v>7350</v>
      </c>
      <c r="R132" s="4"/>
      <c r="S132" s="7"/>
      <c r="T132" s="8" t="s">
        <v>12</v>
      </c>
      <c r="U132" s="8"/>
    </row>
    <row r="133" spans="1:21" s="9" customFormat="1" ht="29.5" thickBot="1">
      <c r="A133" s="114" t="s">
        <v>441</v>
      </c>
      <c r="B133" s="115" t="s">
        <v>442</v>
      </c>
      <c r="C133" s="116" t="s">
        <v>5484</v>
      </c>
      <c r="D133" s="774" t="s">
        <v>3527</v>
      </c>
      <c r="E133" s="116" t="s">
        <v>5485</v>
      </c>
      <c r="F133" s="117" t="s">
        <v>446</v>
      </c>
      <c r="G133" s="117" t="s">
        <v>457</v>
      </c>
      <c r="H133" s="117" t="s">
        <v>3512</v>
      </c>
      <c r="I133" s="118" t="s">
        <v>459</v>
      </c>
      <c r="J133" s="116" t="s">
        <v>2327</v>
      </c>
      <c r="K133" s="116"/>
      <c r="L133" s="116" t="s">
        <v>5486</v>
      </c>
      <c r="M133" s="116">
        <v>36265233</v>
      </c>
      <c r="N133" s="121"/>
      <c r="O133" s="116">
        <v>2024</v>
      </c>
      <c r="P133" s="116">
        <v>2024</v>
      </c>
      <c r="Q133" s="168">
        <v>4800</v>
      </c>
      <c r="R133" s="4"/>
      <c r="S133" s="7"/>
      <c r="T133" s="8" t="s">
        <v>12</v>
      </c>
      <c r="U133" s="8"/>
    </row>
    <row r="134" spans="1:21" s="9" customFormat="1" ht="39.5" thickBot="1">
      <c r="A134" s="114" t="s">
        <v>441</v>
      </c>
      <c r="B134" s="115" t="s">
        <v>442</v>
      </c>
      <c r="C134" s="116" t="s">
        <v>5487</v>
      </c>
      <c r="D134" s="774" t="s">
        <v>3527</v>
      </c>
      <c r="E134" s="116" t="s">
        <v>5488</v>
      </c>
      <c r="F134" s="117" t="s">
        <v>446</v>
      </c>
      <c r="G134" s="117" t="s">
        <v>457</v>
      </c>
      <c r="H134" s="117" t="s">
        <v>3512</v>
      </c>
      <c r="I134" s="118" t="s">
        <v>459</v>
      </c>
      <c r="J134" s="116" t="s">
        <v>2327</v>
      </c>
      <c r="K134" s="116"/>
      <c r="L134" s="116" t="s">
        <v>5489</v>
      </c>
      <c r="M134" s="116">
        <v>165701</v>
      </c>
      <c r="N134" s="121"/>
      <c r="O134" s="116">
        <v>2024</v>
      </c>
      <c r="P134" s="116">
        <v>2024</v>
      </c>
      <c r="Q134" s="168">
        <v>2400</v>
      </c>
      <c r="R134" s="4"/>
      <c r="S134" s="7"/>
      <c r="T134" s="8" t="s">
        <v>12</v>
      </c>
      <c r="U134" s="8"/>
    </row>
    <row r="135" spans="1:21" s="9" customFormat="1" ht="29.5" thickBot="1">
      <c r="A135" s="114" t="s">
        <v>441</v>
      </c>
      <c r="B135" s="115" t="s">
        <v>442</v>
      </c>
      <c r="C135" s="116" t="s">
        <v>5490</v>
      </c>
      <c r="D135" s="774" t="s">
        <v>3527</v>
      </c>
      <c r="E135" s="116" t="s">
        <v>5491</v>
      </c>
      <c r="F135" s="117" t="s">
        <v>446</v>
      </c>
      <c r="G135" s="117" t="s">
        <v>457</v>
      </c>
      <c r="H135" s="117" t="s">
        <v>3512</v>
      </c>
      <c r="I135" s="118" t="s">
        <v>459</v>
      </c>
      <c r="J135" s="116" t="s">
        <v>2327</v>
      </c>
      <c r="K135" s="116"/>
      <c r="L135" s="116" t="s">
        <v>5358</v>
      </c>
      <c r="M135" s="116">
        <v>397687</v>
      </c>
      <c r="N135" s="121"/>
      <c r="O135" s="116">
        <v>2024</v>
      </c>
      <c r="P135" s="116">
        <v>2024</v>
      </c>
      <c r="Q135" s="168">
        <v>6630</v>
      </c>
      <c r="R135" s="4"/>
      <c r="S135" s="7"/>
      <c r="T135" s="8" t="s">
        <v>12</v>
      </c>
      <c r="U135" s="8"/>
    </row>
    <row r="136" spans="1:21" s="9" customFormat="1" ht="39.5" thickBot="1">
      <c r="A136" s="114" t="s">
        <v>441</v>
      </c>
      <c r="B136" s="115" t="s">
        <v>442</v>
      </c>
      <c r="C136" s="116" t="s">
        <v>5492</v>
      </c>
      <c r="D136" s="774" t="s">
        <v>3527</v>
      </c>
      <c r="E136" s="116" t="s">
        <v>5493</v>
      </c>
      <c r="F136" s="117" t="s">
        <v>446</v>
      </c>
      <c r="G136" s="117" t="s">
        <v>457</v>
      </c>
      <c r="H136" s="117" t="s">
        <v>3512</v>
      </c>
      <c r="I136" s="118" t="s">
        <v>459</v>
      </c>
      <c r="J136" s="116" t="s">
        <v>2327</v>
      </c>
      <c r="K136" s="116"/>
      <c r="L136" s="116" t="s">
        <v>5494</v>
      </c>
      <c r="M136" s="116">
        <v>31322832</v>
      </c>
      <c r="N136" s="121">
        <v>45418</v>
      </c>
      <c r="O136" s="116">
        <v>2024</v>
      </c>
      <c r="P136" s="116">
        <v>2024</v>
      </c>
      <c r="Q136" s="168">
        <v>11280</v>
      </c>
      <c r="R136" s="4"/>
      <c r="S136" s="7"/>
      <c r="T136" s="8" t="s">
        <v>12</v>
      </c>
      <c r="U136" s="8"/>
    </row>
    <row r="137" spans="1:21" s="9" customFormat="1" ht="29.5" thickBot="1">
      <c r="A137" s="114" t="s">
        <v>441</v>
      </c>
      <c r="B137" s="115" t="s">
        <v>442</v>
      </c>
      <c r="C137" s="116" t="s">
        <v>5495</v>
      </c>
      <c r="D137" s="774" t="s">
        <v>3527</v>
      </c>
      <c r="E137" s="116" t="s">
        <v>5496</v>
      </c>
      <c r="F137" s="117" t="s">
        <v>446</v>
      </c>
      <c r="G137" s="117" t="s">
        <v>457</v>
      </c>
      <c r="H137" s="117" t="s">
        <v>3512</v>
      </c>
      <c r="I137" s="118" t="s">
        <v>459</v>
      </c>
      <c r="J137" s="116" t="s">
        <v>2327</v>
      </c>
      <c r="K137" s="116"/>
      <c r="L137" s="116" t="s">
        <v>5497</v>
      </c>
      <c r="M137" s="116">
        <v>34147713</v>
      </c>
      <c r="N137" s="121">
        <v>45300</v>
      </c>
      <c r="O137" s="116">
        <v>2024</v>
      </c>
      <c r="P137" s="116">
        <v>2024</v>
      </c>
      <c r="Q137" s="168">
        <v>4680</v>
      </c>
      <c r="R137" s="4"/>
      <c r="S137" s="7"/>
      <c r="T137" s="8" t="s">
        <v>12</v>
      </c>
      <c r="U137" s="8"/>
    </row>
    <row r="138" spans="1:21" s="9" customFormat="1" ht="29.5" thickBot="1">
      <c r="A138" s="114" t="s">
        <v>441</v>
      </c>
      <c r="B138" s="115" t="s">
        <v>442</v>
      </c>
      <c r="C138" s="116" t="s">
        <v>5498</v>
      </c>
      <c r="D138" s="774" t="s">
        <v>3527</v>
      </c>
      <c r="E138" s="116" t="s">
        <v>5499</v>
      </c>
      <c r="F138" s="117" t="s">
        <v>446</v>
      </c>
      <c r="G138" s="117" t="s">
        <v>457</v>
      </c>
      <c r="H138" s="117" t="s">
        <v>3512</v>
      </c>
      <c r="I138" s="118" t="s">
        <v>459</v>
      </c>
      <c r="J138" s="116" t="s">
        <v>2327</v>
      </c>
      <c r="K138" s="116"/>
      <c r="L138" s="116" t="s">
        <v>5500</v>
      </c>
      <c r="M138" s="116">
        <v>165859</v>
      </c>
      <c r="N138" s="121"/>
      <c r="O138" s="116">
        <v>2024</v>
      </c>
      <c r="P138" s="116">
        <v>2024</v>
      </c>
      <c r="Q138" s="168">
        <v>2900</v>
      </c>
      <c r="R138" s="4"/>
      <c r="S138" s="7"/>
      <c r="T138" s="8" t="s">
        <v>12</v>
      </c>
      <c r="U138" s="8"/>
    </row>
    <row r="139" spans="1:21" s="9" customFormat="1" ht="39.5" thickBot="1">
      <c r="A139" s="114" t="s">
        <v>441</v>
      </c>
      <c r="B139" s="115" t="s">
        <v>442</v>
      </c>
      <c r="C139" s="116" t="s">
        <v>5501</v>
      </c>
      <c r="D139" s="774" t="s">
        <v>3527</v>
      </c>
      <c r="E139" s="116" t="s">
        <v>5502</v>
      </c>
      <c r="F139" s="117" t="s">
        <v>446</v>
      </c>
      <c r="G139" s="117" t="s">
        <v>457</v>
      </c>
      <c r="H139" s="117" t="s">
        <v>3512</v>
      </c>
      <c r="I139" s="118" t="s">
        <v>459</v>
      </c>
      <c r="J139" s="116" t="s">
        <v>2327</v>
      </c>
      <c r="K139" s="116"/>
      <c r="L139" s="116" t="s">
        <v>5503</v>
      </c>
      <c r="M139" s="116">
        <v>43801889</v>
      </c>
      <c r="N139" s="121">
        <v>45407</v>
      </c>
      <c r="O139" s="116">
        <v>2024</v>
      </c>
      <c r="P139" s="116">
        <v>2024</v>
      </c>
      <c r="Q139" s="168">
        <v>4500</v>
      </c>
      <c r="R139" s="4"/>
      <c r="S139" s="7"/>
      <c r="T139" s="8" t="s">
        <v>12</v>
      </c>
      <c r="U139" s="8"/>
    </row>
    <row r="140" spans="1:21" s="9" customFormat="1" ht="39.5" thickBot="1">
      <c r="A140" s="114" t="s">
        <v>441</v>
      </c>
      <c r="B140" s="115" t="s">
        <v>442</v>
      </c>
      <c r="C140" s="116" t="s">
        <v>5504</v>
      </c>
      <c r="D140" s="774" t="s">
        <v>3527</v>
      </c>
      <c r="E140" s="116" t="s">
        <v>5505</v>
      </c>
      <c r="F140" s="117" t="s">
        <v>446</v>
      </c>
      <c r="G140" s="117" t="s">
        <v>457</v>
      </c>
      <c r="H140" s="117" t="s">
        <v>3512</v>
      </c>
      <c r="I140" s="118" t="s">
        <v>459</v>
      </c>
      <c r="J140" s="116" t="s">
        <v>2327</v>
      </c>
      <c r="K140" s="116"/>
      <c r="L140" s="116" t="s">
        <v>5506</v>
      </c>
      <c r="M140" s="116">
        <v>35744626</v>
      </c>
      <c r="N140" s="121">
        <v>45373</v>
      </c>
      <c r="O140" s="116">
        <v>2024</v>
      </c>
      <c r="P140" s="116">
        <v>2024</v>
      </c>
      <c r="Q140" s="168">
        <v>2880</v>
      </c>
      <c r="R140" s="4"/>
      <c r="S140" s="7"/>
      <c r="T140" s="8" t="s">
        <v>12</v>
      </c>
      <c r="U140" s="8"/>
    </row>
    <row r="141" spans="1:21" s="9" customFormat="1" ht="29.5" thickBot="1">
      <c r="A141" s="114" t="s">
        <v>441</v>
      </c>
      <c r="B141" s="115" t="s">
        <v>442</v>
      </c>
      <c r="C141" s="116" t="s">
        <v>5507</v>
      </c>
      <c r="D141" s="774" t="s">
        <v>3527</v>
      </c>
      <c r="E141" s="116" t="s">
        <v>5508</v>
      </c>
      <c r="F141" s="117" t="s">
        <v>446</v>
      </c>
      <c r="G141" s="117" t="s">
        <v>457</v>
      </c>
      <c r="H141" s="117" t="s">
        <v>3512</v>
      </c>
      <c r="I141" s="118" t="s">
        <v>459</v>
      </c>
      <c r="J141" s="116" t="s">
        <v>2327</v>
      </c>
      <c r="K141" s="116"/>
      <c r="L141" s="116" t="s">
        <v>5509</v>
      </c>
      <c r="M141" s="116">
        <v>165808</v>
      </c>
      <c r="N141" s="121"/>
      <c r="O141" s="116">
        <v>2024</v>
      </c>
      <c r="P141" s="116">
        <v>2024</v>
      </c>
      <c r="Q141" s="168">
        <v>4500</v>
      </c>
      <c r="R141" s="4"/>
      <c r="S141" s="7"/>
      <c r="T141" s="8" t="s">
        <v>12</v>
      </c>
      <c r="U141" s="8"/>
    </row>
    <row r="142" spans="1:21" s="9" customFormat="1" ht="29.5" thickBot="1">
      <c r="A142" s="114" t="s">
        <v>441</v>
      </c>
      <c r="B142" s="115" t="s">
        <v>442</v>
      </c>
      <c r="C142" s="116" t="s">
        <v>5510</v>
      </c>
      <c r="D142" s="774" t="s">
        <v>3527</v>
      </c>
      <c r="E142" s="116" t="s">
        <v>5511</v>
      </c>
      <c r="F142" s="117" t="s">
        <v>446</v>
      </c>
      <c r="G142" s="117" t="s">
        <v>457</v>
      </c>
      <c r="H142" s="117" t="s">
        <v>3512</v>
      </c>
      <c r="I142" s="118" t="s">
        <v>459</v>
      </c>
      <c r="J142" s="116" t="s">
        <v>2327</v>
      </c>
      <c r="K142" s="116"/>
      <c r="L142" s="116" t="s">
        <v>5512</v>
      </c>
      <c r="M142" s="116">
        <v>151866</v>
      </c>
      <c r="N142" s="121">
        <v>45356</v>
      </c>
      <c r="O142" s="116">
        <v>2024</v>
      </c>
      <c r="P142" s="116">
        <v>2024</v>
      </c>
      <c r="Q142" s="168">
        <v>1900</v>
      </c>
      <c r="R142" s="4"/>
      <c r="S142" s="7"/>
      <c r="T142" s="8" t="s">
        <v>12</v>
      </c>
      <c r="U142" s="8"/>
    </row>
    <row r="143" spans="1:21" s="9" customFormat="1" ht="29.5" thickBot="1">
      <c r="A143" s="114" t="s">
        <v>441</v>
      </c>
      <c r="B143" s="115" t="s">
        <v>442</v>
      </c>
      <c r="C143" s="116" t="s">
        <v>5513</v>
      </c>
      <c r="D143" s="774" t="s">
        <v>3527</v>
      </c>
      <c r="E143" s="116" t="s">
        <v>5514</v>
      </c>
      <c r="F143" s="117" t="s">
        <v>446</v>
      </c>
      <c r="G143" s="117" t="s">
        <v>457</v>
      </c>
      <c r="H143" s="117" t="s">
        <v>3512</v>
      </c>
      <c r="I143" s="118" t="s">
        <v>459</v>
      </c>
      <c r="J143" s="116" t="s">
        <v>2327</v>
      </c>
      <c r="K143" s="116"/>
      <c r="L143" s="116" t="s">
        <v>5515</v>
      </c>
      <c r="M143" s="116"/>
      <c r="N143" s="121">
        <v>45427</v>
      </c>
      <c r="O143" s="116">
        <v>2024</v>
      </c>
      <c r="P143" s="116">
        <v>2024</v>
      </c>
      <c r="Q143" s="168">
        <v>2760</v>
      </c>
      <c r="R143" s="4"/>
      <c r="S143" s="7"/>
      <c r="T143" s="8" t="s">
        <v>12</v>
      </c>
      <c r="U143" s="8"/>
    </row>
    <row r="144" spans="1:21" s="9" customFormat="1" ht="39.5" thickBot="1">
      <c r="A144" s="114" t="s">
        <v>441</v>
      </c>
      <c r="B144" s="115" t="s">
        <v>442</v>
      </c>
      <c r="C144" s="116" t="s">
        <v>5516</v>
      </c>
      <c r="D144" s="774" t="s">
        <v>3527</v>
      </c>
      <c r="E144" s="116" t="s">
        <v>5517</v>
      </c>
      <c r="F144" s="117" t="s">
        <v>446</v>
      </c>
      <c r="G144" s="117" t="s">
        <v>457</v>
      </c>
      <c r="H144" s="117" t="s">
        <v>3512</v>
      </c>
      <c r="I144" s="118" t="s">
        <v>459</v>
      </c>
      <c r="J144" s="116" t="s">
        <v>2327</v>
      </c>
      <c r="K144" s="116"/>
      <c r="L144" s="116" t="s">
        <v>5518</v>
      </c>
      <c r="M144" s="116">
        <v>31331670</v>
      </c>
      <c r="N144" s="121">
        <v>45309</v>
      </c>
      <c r="O144" s="116">
        <v>2024</v>
      </c>
      <c r="P144" s="116">
        <v>2024</v>
      </c>
      <c r="Q144" s="168">
        <v>2400</v>
      </c>
      <c r="R144" s="4"/>
      <c r="S144" s="7"/>
      <c r="T144" s="8" t="s">
        <v>12</v>
      </c>
      <c r="U144" s="8"/>
    </row>
    <row r="145" spans="1:21" s="9" customFormat="1" ht="29.5" thickBot="1">
      <c r="A145" s="114" t="s">
        <v>441</v>
      </c>
      <c r="B145" s="115" t="s">
        <v>442</v>
      </c>
      <c r="C145" s="116" t="s">
        <v>5519</v>
      </c>
      <c r="D145" s="774" t="s">
        <v>3527</v>
      </c>
      <c r="E145" s="116" t="s">
        <v>5520</v>
      </c>
      <c r="F145" s="117" t="s">
        <v>446</v>
      </c>
      <c r="G145" s="117" t="s">
        <v>457</v>
      </c>
      <c r="H145" s="117" t="s">
        <v>3512</v>
      </c>
      <c r="I145" s="118" t="s">
        <v>459</v>
      </c>
      <c r="J145" s="116" t="s">
        <v>2327</v>
      </c>
      <c r="K145" s="116"/>
      <c r="L145" s="116" t="s">
        <v>5521</v>
      </c>
      <c r="M145" s="116">
        <v>55941028</v>
      </c>
      <c r="N145" s="121">
        <v>45442</v>
      </c>
      <c r="O145" s="116">
        <v>2024</v>
      </c>
      <c r="P145" s="116">
        <v>2024</v>
      </c>
      <c r="Q145" s="168">
        <v>5180</v>
      </c>
      <c r="R145" s="4"/>
      <c r="S145" s="7"/>
      <c r="T145" s="8" t="s">
        <v>12</v>
      </c>
      <c r="U145" s="8"/>
    </row>
    <row r="146" spans="1:21" s="9" customFormat="1" ht="29.5" thickBot="1">
      <c r="A146" s="114" t="s">
        <v>441</v>
      </c>
      <c r="B146" s="115" t="s">
        <v>442</v>
      </c>
      <c r="C146" s="116" t="s">
        <v>5522</v>
      </c>
      <c r="D146" s="774" t="s">
        <v>3527</v>
      </c>
      <c r="E146" s="116" t="s">
        <v>5523</v>
      </c>
      <c r="F146" s="117" t="s">
        <v>446</v>
      </c>
      <c r="G146" s="117" t="s">
        <v>457</v>
      </c>
      <c r="H146" s="117" t="s">
        <v>3512</v>
      </c>
      <c r="I146" s="118" t="s">
        <v>459</v>
      </c>
      <c r="J146" s="116" t="s">
        <v>2327</v>
      </c>
      <c r="K146" s="116"/>
      <c r="L146" s="116" t="s">
        <v>5512</v>
      </c>
      <c r="M146" s="116">
        <v>151866</v>
      </c>
      <c r="N146" s="121"/>
      <c r="O146" s="116">
        <v>2024</v>
      </c>
      <c r="P146" s="116">
        <v>2024</v>
      </c>
      <c r="Q146" s="168">
        <v>4930</v>
      </c>
      <c r="R146" s="4"/>
      <c r="S146" s="7"/>
      <c r="T146" s="8" t="s">
        <v>12</v>
      </c>
      <c r="U146" s="8"/>
    </row>
    <row r="147" spans="1:21" s="9" customFormat="1" ht="29.5" thickBot="1">
      <c r="A147" s="114" t="s">
        <v>441</v>
      </c>
      <c r="B147" s="115" t="s">
        <v>442</v>
      </c>
      <c r="C147" s="116" t="s">
        <v>5524</v>
      </c>
      <c r="D147" s="774" t="s">
        <v>3527</v>
      </c>
      <c r="E147" s="116" t="s">
        <v>5525</v>
      </c>
      <c r="F147" s="117" t="s">
        <v>446</v>
      </c>
      <c r="G147" s="117" t="s">
        <v>457</v>
      </c>
      <c r="H147" s="117" t="s">
        <v>3512</v>
      </c>
      <c r="I147" s="118" t="s">
        <v>459</v>
      </c>
      <c r="J147" s="116" t="s">
        <v>2327</v>
      </c>
      <c r="K147" s="116"/>
      <c r="L147" s="116" t="s">
        <v>5526</v>
      </c>
      <c r="M147" s="116">
        <v>39535</v>
      </c>
      <c r="N147" s="121">
        <v>45461</v>
      </c>
      <c r="O147" s="116">
        <v>2024</v>
      </c>
      <c r="P147" s="116">
        <v>2024</v>
      </c>
      <c r="Q147" s="168">
        <v>139</v>
      </c>
      <c r="R147" s="4"/>
      <c r="S147" s="7"/>
      <c r="T147" s="8" t="s">
        <v>12</v>
      </c>
      <c r="U147" s="8"/>
    </row>
    <row r="148" spans="1:21" s="9" customFormat="1" ht="29.5" thickBot="1">
      <c r="A148" s="114" t="s">
        <v>441</v>
      </c>
      <c r="B148" s="115" t="s">
        <v>442</v>
      </c>
      <c r="C148" s="116" t="s">
        <v>5527</v>
      </c>
      <c r="D148" s="774" t="s">
        <v>3527</v>
      </c>
      <c r="E148" s="116" t="s">
        <v>5528</v>
      </c>
      <c r="F148" s="117" t="s">
        <v>446</v>
      </c>
      <c r="G148" s="117" t="s">
        <v>457</v>
      </c>
      <c r="H148" s="117" t="s">
        <v>3512</v>
      </c>
      <c r="I148" s="118" t="s">
        <v>459</v>
      </c>
      <c r="J148" s="116" t="s">
        <v>2327</v>
      </c>
      <c r="K148" s="116"/>
      <c r="L148" s="116" t="s">
        <v>5512</v>
      </c>
      <c r="M148" s="116">
        <v>151866</v>
      </c>
      <c r="N148" s="121"/>
      <c r="O148" s="116">
        <v>2024</v>
      </c>
      <c r="P148" s="116">
        <v>2024</v>
      </c>
      <c r="Q148" s="168">
        <v>150353</v>
      </c>
      <c r="R148" s="4"/>
      <c r="S148" s="7"/>
      <c r="T148" s="8" t="s">
        <v>12</v>
      </c>
      <c r="U148" s="8"/>
    </row>
    <row r="149" spans="1:21" s="9" customFormat="1" ht="29.5" thickBot="1">
      <c r="A149" s="114" t="s">
        <v>441</v>
      </c>
      <c r="B149" s="115" t="s">
        <v>442</v>
      </c>
      <c r="C149" s="116" t="s">
        <v>5529</v>
      </c>
      <c r="D149" s="774" t="s">
        <v>3527</v>
      </c>
      <c r="E149" s="116" t="s">
        <v>5530</v>
      </c>
      <c r="F149" s="117" t="s">
        <v>446</v>
      </c>
      <c r="G149" s="117" t="s">
        <v>457</v>
      </c>
      <c r="H149" s="117" t="s">
        <v>3512</v>
      </c>
      <c r="I149" s="118" t="s">
        <v>459</v>
      </c>
      <c r="J149" s="116" t="s">
        <v>2327</v>
      </c>
      <c r="K149" s="116"/>
      <c r="L149" s="116" t="s">
        <v>5358</v>
      </c>
      <c r="M149" s="116">
        <v>397687</v>
      </c>
      <c r="N149" s="121">
        <v>45443</v>
      </c>
      <c r="O149" s="116">
        <v>2024</v>
      </c>
      <c r="P149" s="116">
        <v>2024</v>
      </c>
      <c r="Q149" s="168">
        <v>4200</v>
      </c>
      <c r="R149" s="4"/>
      <c r="S149" s="7"/>
      <c r="T149" s="8" t="s">
        <v>12</v>
      </c>
      <c r="U149" s="8"/>
    </row>
    <row r="150" spans="1:21" s="9" customFormat="1" ht="29.5" thickBot="1">
      <c r="A150" s="114" t="s">
        <v>441</v>
      </c>
      <c r="B150" s="115" t="s">
        <v>442</v>
      </c>
      <c r="C150" s="116" t="s">
        <v>5531</v>
      </c>
      <c r="D150" s="774" t="s">
        <v>3527</v>
      </c>
      <c r="E150" s="116" t="s">
        <v>5532</v>
      </c>
      <c r="F150" s="117" t="s">
        <v>446</v>
      </c>
      <c r="G150" s="117" t="s">
        <v>457</v>
      </c>
      <c r="H150" s="117" t="s">
        <v>3512</v>
      </c>
      <c r="I150" s="118" t="s">
        <v>459</v>
      </c>
      <c r="J150" s="116" t="s">
        <v>2327</v>
      </c>
      <c r="K150" s="116"/>
      <c r="L150" s="116" t="s">
        <v>5533</v>
      </c>
      <c r="M150" s="116">
        <v>305723</v>
      </c>
      <c r="N150" s="121">
        <v>45495</v>
      </c>
      <c r="O150" s="116">
        <v>2024</v>
      </c>
      <c r="P150" s="116">
        <v>2024</v>
      </c>
      <c r="Q150" s="168">
        <v>1500</v>
      </c>
      <c r="R150" s="4"/>
      <c r="S150" s="7"/>
      <c r="T150" s="8" t="s">
        <v>12</v>
      </c>
      <c r="U150" s="8"/>
    </row>
    <row r="151" spans="1:21" s="9" customFormat="1" ht="65.5" thickBot="1">
      <c r="A151" s="114" t="s">
        <v>441</v>
      </c>
      <c r="B151" s="115" t="s">
        <v>442</v>
      </c>
      <c r="C151" s="116" t="s">
        <v>5534</v>
      </c>
      <c r="D151" s="774" t="s">
        <v>3527</v>
      </c>
      <c r="E151" s="116" t="s">
        <v>5535</v>
      </c>
      <c r="F151" s="117" t="s">
        <v>446</v>
      </c>
      <c r="G151" s="117" t="s">
        <v>457</v>
      </c>
      <c r="H151" s="117" t="s">
        <v>3512</v>
      </c>
      <c r="I151" s="118" t="s">
        <v>459</v>
      </c>
      <c r="J151" s="116" t="s">
        <v>2327</v>
      </c>
      <c r="K151" s="116"/>
      <c r="L151" s="116" t="s">
        <v>5512</v>
      </c>
      <c r="M151" s="116">
        <v>151866</v>
      </c>
      <c r="N151" s="121">
        <v>45307</v>
      </c>
      <c r="O151" s="116">
        <v>2024</v>
      </c>
      <c r="P151" s="116">
        <v>2024</v>
      </c>
      <c r="Q151" s="168">
        <v>27160</v>
      </c>
      <c r="R151" s="4"/>
      <c r="S151" s="7"/>
      <c r="T151" s="8" t="s">
        <v>12</v>
      </c>
      <c r="U151" s="8"/>
    </row>
    <row r="152" spans="1:21" s="9" customFormat="1" ht="29.5" thickBot="1">
      <c r="A152" s="114" t="s">
        <v>441</v>
      </c>
      <c r="B152" s="115" t="s">
        <v>442</v>
      </c>
      <c r="C152" s="116" t="s">
        <v>5536</v>
      </c>
      <c r="D152" s="774" t="s">
        <v>3527</v>
      </c>
      <c r="E152" s="116" t="s">
        <v>5537</v>
      </c>
      <c r="F152" s="117" t="s">
        <v>446</v>
      </c>
      <c r="G152" s="117" t="s">
        <v>457</v>
      </c>
      <c r="H152" s="117" t="s">
        <v>3512</v>
      </c>
      <c r="I152" s="118" t="s">
        <v>459</v>
      </c>
      <c r="J152" s="116" t="s">
        <v>2327</v>
      </c>
      <c r="K152" s="116"/>
      <c r="L152" s="116" t="s">
        <v>5538</v>
      </c>
      <c r="M152" s="116">
        <v>42181810</v>
      </c>
      <c r="N152" s="121">
        <v>45568</v>
      </c>
      <c r="O152" s="116">
        <v>2024</v>
      </c>
      <c r="P152" s="116">
        <v>2024</v>
      </c>
      <c r="Q152" s="168">
        <v>16200</v>
      </c>
      <c r="R152" s="4"/>
      <c r="S152" s="7"/>
      <c r="T152" s="8" t="s">
        <v>12</v>
      </c>
      <c r="U152" s="8"/>
    </row>
    <row r="153" spans="1:21" s="9" customFormat="1" ht="29.5" thickBot="1">
      <c r="A153" s="114" t="s">
        <v>441</v>
      </c>
      <c r="B153" s="115" t="s">
        <v>442</v>
      </c>
      <c r="C153" s="116" t="s">
        <v>5539</v>
      </c>
      <c r="D153" s="774" t="s">
        <v>3527</v>
      </c>
      <c r="E153" s="116" t="s">
        <v>5540</v>
      </c>
      <c r="F153" s="117" t="s">
        <v>446</v>
      </c>
      <c r="G153" s="117" t="s">
        <v>457</v>
      </c>
      <c r="H153" s="117" t="s">
        <v>3512</v>
      </c>
      <c r="I153" s="118" t="s">
        <v>459</v>
      </c>
      <c r="J153" s="116" t="s">
        <v>2327</v>
      </c>
      <c r="K153" s="116"/>
      <c r="L153" s="116" t="s">
        <v>5512</v>
      </c>
      <c r="M153" s="116">
        <v>151866</v>
      </c>
      <c r="N153" s="121"/>
      <c r="O153" s="116">
        <v>2024</v>
      </c>
      <c r="P153" s="116">
        <v>2024</v>
      </c>
      <c r="Q153" s="168">
        <v>3170</v>
      </c>
      <c r="R153" s="4"/>
      <c r="S153" s="7"/>
      <c r="T153" s="8" t="s">
        <v>12</v>
      </c>
      <c r="U153" s="8"/>
    </row>
    <row r="154" spans="1:21" s="9" customFormat="1" ht="29.5" thickBot="1">
      <c r="A154" s="114" t="s">
        <v>441</v>
      </c>
      <c r="B154" s="115" t="s">
        <v>442</v>
      </c>
      <c r="C154" s="116" t="s">
        <v>5541</v>
      </c>
      <c r="D154" s="774" t="s">
        <v>3527</v>
      </c>
      <c r="E154" s="116" t="s">
        <v>5542</v>
      </c>
      <c r="F154" s="117" t="s">
        <v>446</v>
      </c>
      <c r="G154" s="117" t="s">
        <v>457</v>
      </c>
      <c r="H154" s="117" t="s">
        <v>3512</v>
      </c>
      <c r="I154" s="118" t="s">
        <v>459</v>
      </c>
      <c r="J154" s="116" t="s">
        <v>2327</v>
      </c>
      <c r="K154" s="116"/>
      <c r="L154" s="116" t="s">
        <v>5500</v>
      </c>
      <c r="M154" s="116">
        <v>165859</v>
      </c>
      <c r="N154" s="121"/>
      <c r="O154" s="116">
        <v>2024</v>
      </c>
      <c r="P154" s="116">
        <v>2024</v>
      </c>
      <c r="Q154" s="168">
        <v>2100</v>
      </c>
      <c r="R154" s="4"/>
      <c r="S154" s="7"/>
      <c r="T154" s="8" t="s">
        <v>12</v>
      </c>
      <c r="U154" s="8"/>
    </row>
    <row r="155" spans="1:21" s="9" customFormat="1" ht="29.5" thickBot="1">
      <c r="A155" s="114" t="s">
        <v>441</v>
      </c>
      <c r="B155" s="115" t="s">
        <v>442</v>
      </c>
      <c r="C155" s="116" t="s">
        <v>5543</v>
      </c>
      <c r="D155" s="774" t="s">
        <v>3527</v>
      </c>
      <c r="E155" s="116" t="s">
        <v>5544</v>
      </c>
      <c r="F155" s="117" t="s">
        <v>446</v>
      </c>
      <c r="G155" s="117" t="s">
        <v>457</v>
      </c>
      <c r="H155" s="117" t="s">
        <v>3512</v>
      </c>
      <c r="I155" s="118" t="s">
        <v>459</v>
      </c>
      <c r="J155" s="116" t="s">
        <v>2327</v>
      </c>
      <c r="K155" s="116"/>
      <c r="L155" s="116" t="s">
        <v>5545</v>
      </c>
      <c r="M155" s="116">
        <v>165735</v>
      </c>
      <c r="N155" s="121"/>
      <c r="O155" s="116">
        <v>2024</v>
      </c>
      <c r="P155" s="116">
        <v>2024</v>
      </c>
      <c r="Q155" s="168">
        <v>1220</v>
      </c>
      <c r="R155" s="4"/>
      <c r="S155" s="7"/>
      <c r="T155" s="8" t="s">
        <v>12</v>
      </c>
      <c r="U155" s="8"/>
    </row>
    <row r="156" spans="1:21" s="9" customFormat="1" ht="39.5" thickBot="1">
      <c r="A156" s="114" t="s">
        <v>441</v>
      </c>
      <c r="B156" s="115" t="s">
        <v>442</v>
      </c>
      <c r="C156" s="116" t="s">
        <v>5546</v>
      </c>
      <c r="D156" s="774" t="s">
        <v>3527</v>
      </c>
      <c r="E156" s="116" t="s">
        <v>5547</v>
      </c>
      <c r="F156" s="117" t="s">
        <v>446</v>
      </c>
      <c r="G156" s="117" t="s">
        <v>457</v>
      </c>
      <c r="H156" s="117" t="s">
        <v>3512</v>
      </c>
      <c r="I156" s="118" t="s">
        <v>459</v>
      </c>
      <c r="J156" s="116" t="s">
        <v>2327</v>
      </c>
      <c r="K156" s="116"/>
      <c r="L156" s="116" t="s">
        <v>5478</v>
      </c>
      <c r="M156" s="116">
        <v>165832</v>
      </c>
      <c r="N156" s="121"/>
      <c r="O156" s="116">
        <v>2024</v>
      </c>
      <c r="P156" s="116">
        <v>2024</v>
      </c>
      <c r="Q156" s="168">
        <v>5040</v>
      </c>
      <c r="R156" s="4"/>
      <c r="S156" s="7"/>
      <c r="T156" s="8" t="s">
        <v>12</v>
      </c>
      <c r="U156" s="8"/>
    </row>
    <row r="157" spans="1:21" s="9" customFormat="1" ht="29.5" thickBot="1">
      <c r="A157" s="114" t="s">
        <v>441</v>
      </c>
      <c r="B157" s="115" t="s">
        <v>442</v>
      </c>
      <c r="C157" s="116" t="s">
        <v>5548</v>
      </c>
      <c r="D157" s="774" t="s">
        <v>3527</v>
      </c>
      <c r="E157" s="116" t="s">
        <v>5549</v>
      </c>
      <c r="F157" s="117" t="s">
        <v>446</v>
      </c>
      <c r="G157" s="117" t="s">
        <v>457</v>
      </c>
      <c r="H157" s="117" t="s">
        <v>3512</v>
      </c>
      <c r="I157" s="118" t="s">
        <v>459</v>
      </c>
      <c r="J157" s="116" t="s">
        <v>2327</v>
      </c>
      <c r="K157" s="116"/>
      <c r="L157" s="116" t="s">
        <v>5358</v>
      </c>
      <c r="M157" s="116">
        <v>397687</v>
      </c>
      <c r="N157" s="121">
        <v>45591</v>
      </c>
      <c r="O157" s="116">
        <v>2024</v>
      </c>
      <c r="P157" s="116">
        <v>2024</v>
      </c>
      <c r="Q157" s="168">
        <v>10370</v>
      </c>
      <c r="R157" s="4"/>
      <c r="S157" s="7"/>
      <c r="T157" s="8" t="s">
        <v>12</v>
      </c>
      <c r="U157" s="8"/>
    </row>
    <row r="158" spans="1:21" s="9" customFormat="1" ht="29.5" thickBot="1">
      <c r="A158" s="114" t="s">
        <v>441</v>
      </c>
      <c r="B158" s="115" t="s">
        <v>442</v>
      </c>
      <c r="C158" s="116" t="s">
        <v>5550</v>
      </c>
      <c r="D158" s="774" t="s">
        <v>3527</v>
      </c>
      <c r="E158" s="116" t="s">
        <v>5551</v>
      </c>
      <c r="F158" s="117" t="s">
        <v>446</v>
      </c>
      <c r="G158" s="117" t="s">
        <v>457</v>
      </c>
      <c r="H158" s="117" t="s">
        <v>3512</v>
      </c>
      <c r="I158" s="118" t="s">
        <v>459</v>
      </c>
      <c r="J158" s="116" t="s">
        <v>2327</v>
      </c>
      <c r="K158" s="116"/>
      <c r="L158" s="116" t="s">
        <v>5358</v>
      </c>
      <c r="M158" s="116">
        <v>397687</v>
      </c>
      <c r="N158" s="121">
        <v>45627</v>
      </c>
      <c r="O158" s="116">
        <v>2024</v>
      </c>
      <c r="P158" s="116">
        <v>2024</v>
      </c>
      <c r="Q158" s="168">
        <v>38100</v>
      </c>
      <c r="R158" s="4"/>
      <c r="S158" s="7"/>
      <c r="T158" s="8" t="s">
        <v>12</v>
      </c>
      <c r="U158" s="8"/>
    </row>
    <row r="159" spans="1:21" s="9" customFormat="1" ht="39.5" thickBot="1">
      <c r="A159" s="114" t="s">
        <v>441</v>
      </c>
      <c r="B159" s="115" t="s">
        <v>442</v>
      </c>
      <c r="C159" s="116" t="s">
        <v>5552</v>
      </c>
      <c r="D159" s="774" t="s">
        <v>3527</v>
      </c>
      <c r="E159" s="116" t="s">
        <v>5553</v>
      </c>
      <c r="F159" s="117" t="s">
        <v>446</v>
      </c>
      <c r="G159" s="117" t="s">
        <v>457</v>
      </c>
      <c r="H159" s="117" t="s">
        <v>3512</v>
      </c>
      <c r="I159" s="118" t="s">
        <v>459</v>
      </c>
      <c r="J159" s="116" t="s">
        <v>2327</v>
      </c>
      <c r="K159" s="116"/>
      <c r="L159" s="116" t="s">
        <v>5526</v>
      </c>
      <c r="M159" s="116">
        <v>39535</v>
      </c>
      <c r="N159" s="121"/>
      <c r="O159" s="116">
        <v>2024</v>
      </c>
      <c r="P159" s="116">
        <v>2024</v>
      </c>
      <c r="Q159" s="168">
        <v>130</v>
      </c>
      <c r="R159" s="4"/>
      <c r="S159" s="7"/>
      <c r="T159" s="8" t="s">
        <v>12</v>
      </c>
      <c r="U159" s="8"/>
    </row>
    <row r="160" spans="1:21" s="9" customFormat="1" ht="39.5" thickBot="1">
      <c r="A160" s="114" t="s">
        <v>441</v>
      </c>
      <c r="B160" s="115" t="s">
        <v>442</v>
      </c>
      <c r="C160" s="116" t="s">
        <v>5554</v>
      </c>
      <c r="D160" s="774" t="s">
        <v>3527</v>
      </c>
      <c r="E160" s="116" t="s">
        <v>5555</v>
      </c>
      <c r="F160" s="117" t="s">
        <v>446</v>
      </c>
      <c r="G160" s="117" t="s">
        <v>457</v>
      </c>
      <c r="H160" s="117" t="s">
        <v>3512</v>
      </c>
      <c r="I160" s="118" t="s">
        <v>459</v>
      </c>
      <c r="J160" s="116" t="s">
        <v>2327</v>
      </c>
      <c r="K160" s="116"/>
      <c r="L160" s="116" t="s">
        <v>5556</v>
      </c>
      <c r="M160" s="116"/>
      <c r="N160" s="121">
        <v>45392</v>
      </c>
      <c r="O160" s="116">
        <v>2024</v>
      </c>
      <c r="P160" s="116">
        <v>2024</v>
      </c>
      <c r="Q160" s="168">
        <v>1800</v>
      </c>
      <c r="R160" s="4"/>
      <c r="S160" s="7"/>
      <c r="T160" s="8" t="s">
        <v>12</v>
      </c>
      <c r="U160" s="8"/>
    </row>
    <row r="161" spans="1:21" s="9" customFormat="1" ht="52.5" thickBot="1">
      <c r="A161" s="114" t="s">
        <v>441</v>
      </c>
      <c r="B161" s="115" t="s">
        <v>442</v>
      </c>
      <c r="C161" s="116" t="s">
        <v>5557</v>
      </c>
      <c r="D161" s="774" t="s">
        <v>3527</v>
      </c>
      <c r="E161" s="116" t="s">
        <v>5558</v>
      </c>
      <c r="F161" s="117" t="s">
        <v>446</v>
      </c>
      <c r="G161" s="117" t="s">
        <v>457</v>
      </c>
      <c r="H161" s="117" t="s">
        <v>3512</v>
      </c>
      <c r="I161" s="118" t="s">
        <v>459</v>
      </c>
      <c r="J161" s="116" t="s">
        <v>2327</v>
      </c>
      <c r="K161" s="116"/>
      <c r="L161" s="116" t="s">
        <v>5559</v>
      </c>
      <c r="M161" s="116">
        <v>30794323</v>
      </c>
      <c r="N161" s="121">
        <v>45327</v>
      </c>
      <c r="O161" s="116">
        <v>2024</v>
      </c>
      <c r="P161" s="116">
        <v>2024</v>
      </c>
      <c r="Q161" s="168">
        <v>13680</v>
      </c>
      <c r="R161" s="4"/>
      <c r="S161" s="7"/>
      <c r="T161" s="8" t="s">
        <v>12</v>
      </c>
      <c r="U161" s="8"/>
    </row>
    <row r="162" spans="1:21" s="9" customFormat="1" ht="29.5" thickBot="1">
      <c r="A162" s="114" t="s">
        <v>441</v>
      </c>
      <c r="B162" s="115" t="s">
        <v>442</v>
      </c>
      <c r="C162" s="116" t="s">
        <v>5560</v>
      </c>
      <c r="D162" s="774" t="s">
        <v>3527</v>
      </c>
      <c r="E162" s="116" t="s">
        <v>5561</v>
      </c>
      <c r="F162" s="117" t="s">
        <v>446</v>
      </c>
      <c r="G162" s="117" t="s">
        <v>457</v>
      </c>
      <c r="H162" s="117" t="s">
        <v>3512</v>
      </c>
      <c r="I162" s="118" t="s">
        <v>459</v>
      </c>
      <c r="J162" s="116" t="s">
        <v>2327</v>
      </c>
      <c r="K162" s="116"/>
      <c r="L162" s="116" t="s">
        <v>5526</v>
      </c>
      <c r="M162" s="116">
        <v>39535</v>
      </c>
      <c r="N162" s="121"/>
      <c r="O162" s="116">
        <v>2024</v>
      </c>
      <c r="P162" s="116">
        <v>2024</v>
      </c>
      <c r="Q162" s="168">
        <v>124</v>
      </c>
      <c r="R162" s="4"/>
      <c r="S162" s="7"/>
      <c r="T162" s="8" t="s">
        <v>12</v>
      </c>
      <c r="U162" s="8"/>
    </row>
    <row r="163" spans="1:21" s="9" customFormat="1" ht="52.5" thickBot="1">
      <c r="A163" s="114" t="s">
        <v>441</v>
      </c>
      <c r="B163" s="115" t="s">
        <v>442</v>
      </c>
      <c r="C163" s="116" t="s">
        <v>5562</v>
      </c>
      <c r="D163" s="774" t="s">
        <v>3527</v>
      </c>
      <c r="E163" s="116" t="s">
        <v>5563</v>
      </c>
      <c r="F163" s="117" t="s">
        <v>446</v>
      </c>
      <c r="G163" s="117" t="s">
        <v>457</v>
      </c>
      <c r="H163" s="117" t="s">
        <v>3512</v>
      </c>
      <c r="I163" s="118" t="s">
        <v>459</v>
      </c>
      <c r="J163" s="116" t="s">
        <v>2327</v>
      </c>
      <c r="K163" s="116"/>
      <c r="L163" s="116" t="s">
        <v>5489</v>
      </c>
      <c r="M163" s="116">
        <v>165701</v>
      </c>
      <c r="N163" s="121">
        <v>44830</v>
      </c>
      <c r="O163" s="116">
        <v>2024</v>
      </c>
      <c r="P163" s="116">
        <v>2024</v>
      </c>
      <c r="Q163" s="168">
        <v>210</v>
      </c>
      <c r="R163" s="4"/>
      <c r="S163" s="7"/>
      <c r="T163" s="8" t="s">
        <v>12</v>
      </c>
      <c r="U163" s="8"/>
    </row>
    <row r="164" spans="1:21" s="9" customFormat="1" ht="29.5" thickBot="1">
      <c r="A164" s="114" t="s">
        <v>441</v>
      </c>
      <c r="B164" s="115" t="s">
        <v>442</v>
      </c>
      <c r="C164" s="116" t="s">
        <v>5564</v>
      </c>
      <c r="D164" s="774" t="s">
        <v>5565</v>
      </c>
      <c r="E164" s="116" t="s">
        <v>5566</v>
      </c>
      <c r="F164" s="117" t="s">
        <v>446</v>
      </c>
      <c r="G164" s="117" t="s">
        <v>457</v>
      </c>
      <c r="H164" s="117" t="s">
        <v>3512</v>
      </c>
      <c r="I164" s="118" t="s">
        <v>459</v>
      </c>
      <c r="J164" s="116" t="s">
        <v>2327</v>
      </c>
      <c r="K164" s="116"/>
      <c r="L164" s="116" t="s">
        <v>5567</v>
      </c>
      <c r="M164" s="116">
        <v>45709441</v>
      </c>
      <c r="N164" s="121">
        <v>45335</v>
      </c>
      <c r="O164" s="116">
        <v>2024</v>
      </c>
      <c r="P164" s="116">
        <v>2024</v>
      </c>
      <c r="Q164" s="168">
        <v>260</v>
      </c>
      <c r="R164" s="4"/>
      <c r="S164" s="7"/>
      <c r="T164" s="8" t="s">
        <v>12</v>
      </c>
      <c r="U164" s="8"/>
    </row>
    <row r="165" spans="1:21" s="9" customFormat="1" ht="26.5" thickBot="1">
      <c r="A165" s="114" t="s">
        <v>441</v>
      </c>
      <c r="B165" s="115" t="s">
        <v>532</v>
      </c>
      <c r="C165" s="116" t="s">
        <v>5568</v>
      </c>
      <c r="D165" s="774" t="s">
        <v>5569</v>
      </c>
      <c r="E165" s="116" t="s">
        <v>5570</v>
      </c>
      <c r="F165" s="139" t="s">
        <v>446</v>
      </c>
      <c r="G165" s="139" t="s">
        <v>536</v>
      </c>
      <c r="H165" s="139" t="s">
        <v>537</v>
      </c>
      <c r="I165" s="118" t="s">
        <v>124</v>
      </c>
      <c r="J165" s="116" t="s">
        <v>5570</v>
      </c>
      <c r="K165" s="116" t="s">
        <v>5570</v>
      </c>
      <c r="L165" s="116" t="s">
        <v>3513</v>
      </c>
      <c r="M165" s="116">
        <v>36063606</v>
      </c>
      <c r="N165" s="121">
        <v>45327</v>
      </c>
      <c r="O165" s="116">
        <v>2024</v>
      </c>
      <c r="P165" s="116">
        <v>2024</v>
      </c>
      <c r="Q165" s="168">
        <v>250</v>
      </c>
      <c r="R165" s="4"/>
      <c r="S165" s="7"/>
      <c r="T165" s="8" t="s">
        <v>12</v>
      </c>
      <c r="U165" s="8"/>
    </row>
    <row r="166" spans="1:21" s="9" customFormat="1" ht="26.5" thickBot="1">
      <c r="A166" s="114" t="s">
        <v>441</v>
      </c>
      <c r="B166" s="115" t="s">
        <v>532</v>
      </c>
      <c r="C166" s="116" t="s">
        <v>5571</v>
      </c>
      <c r="D166" s="774" t="s">
        <v>4173</v>
      </c>
      <c r="E166" s="116" t="s">
        <v>4177</v>
      </c>
      <c r="F166" s="139" t="s">
        <v>446</v>
      </c>
      <c r="G166" s="139" t="s">
        <v>536</v>
      </c>
      <c r="H166" s="139" t="s">
        <v>537</v>
      </c>
      <c r="I166" s="118" t="s">
        <v>124</v>
      </c>
      <c r="J166" s="116" t="s">
        <v>4177</v>
      </c>
      <c r="K166" s="116" t="s">
        <v>4177</v>
      </c>
      <c r="L166" s="116" t="s">
        <v>4178</v>
      </c>
      <c r="M166" s="131">
        <v>48146676</v>
      </c>
      <c r="N166" s="121">
        <v>42367</v>
      </c>
      <c r="O166" s="116">
        <v>2015</v>
      </c>
      <c r="P166" s="116">
        <v>2024</v>
      </c>
      <c r="Q166" s="168">
        <v>4900</v>
      </c>
      <c r="R166" s="4"/>
      <c r="S166" s="7"/>
      <c r="T166" s="8" t="s">
        <v>12</v>
      </c>
      <c r="U166" s="8"/>
    </row>
    <row r="167" spans="1:21" s="9" customFormat="1" ht="26.5" thickBot="1">
      <c r="A167" s="114" t="s">
        <v>441</v>
      </c>
      <c r="B167" s="115" t="s">
        <v>532</v>
      </c>
      <c r="C167" s="116" t="s">
        <v>5572</v>
      </c>
      <c r="D167" s="774" t="s">
        <v>5573</v>
      </c>
      <c r="E167" s="116" t="s">
        <v>5574</v>
      </c>
      <c r="F167" s="139" t="s">
        <v>446</v>
      </c>
      <c r="G167" s="139" t="s">
        <v>536</v>
      </c>
      <c r="H167" s="139" t="s">
        <v>537</v>
      </c>
      <c r="I167" s="118" t="s">
        <v>124</v>
      </c>
      <c r="J167" s="116" t="s">
        <v>5574</v>
      </c>
      <c r="K167" s="116" t="s">
        <v>5574</v>
      </c>
      <c r="L167" s="116" t="s">
        <v>5575</v>
      </c>
      <c r="M167" s="116">
        <v>55940242</v>
      </c>
      <c r="N167" s="121">
        <v>45614</v>
      </c>
      <c r="O167" s="116">
        <v>2024</v>
      </c>
      <c r="P167" s="116">
        <v>2024</v>
      </c>
      <c r="Q167" s="168">
        <v>5000</v>
      </c>
      <c r="R167" s="4"/>
      <c r="S167" s="7"/>
      <c r="T167" s="8" t="s">
        <v>12</v>
      </c>
      <c r="U167" s="8"/>
    </row>
    <row r="168" spans="1:21" s="9" customFormat="1" ht="26.5" thickBot="1">
      <c r="A168" s="114" t="s">
        <v>441</v>
      </c>
      <c r="B168" s="115" t="s">
        <v>532</v>
      </c>
      <c r="C168" s="116" t="s">
        <v>5576</v>
      </c>
      <c r="D168" s="774" t="s">
        <v>4165</v>
      </c>
      <c r="E168" s="116" t="s">
        <v>5577</v>
      </c>
      <c r="F168" s="139" t="s">
        <v>446</v>
      </c>
      <c r="G168" s="139" t="s">
        <v>536</v>
      </c>
      <c r="H168" s="139" t="s">
        <v>537</v>
      </c>
      <c r="I168" s="118" t="s">
        <v>124</v>
      </c>
      <c r="J168" s="116" t="s">
        <v>5577</v>
      </c>
      <c r="K168" s="116" t="s">
        <v>5577</v>
      </c>
      <c r="L168" s="116" t="s">
        <v>5578</v>
      </c>
      <c r="M168" s="116">
        <v>31368832</v>
      </c>
      <c r="N168" s="121">
        <v>45370</v>
      </c>
      <c r="O168" s="116">
        <v>2024</v>
      </c>
      <c r="P168" s="116">
        <v>2024</v>
      </c>
      <c r="Q168" s="168">
        <v>5000</v>
      </c>
      <c r="R168" s="4"/>
      <c r="S168" s="7"/>
      <c r="T168" s="8" t="s">
        <v>12</v>
      </c>
      <c r="U168" s="8"/>
    </row>
    <row r="169" spans="1:21" s="9" customFormat="1" ht="26.5" thickBot="1">
      <c r="A169" s="114" t="s">
        <v>441</v>
      </c>
      <c r="B169" s="115" t="s">
        <v>532</v>
      </c>
      <c r="C169" s="116" t="s">
        <v>5579</v>
      </c>
      <c r="D169" s="774" t="s">
        <v>4165</v>
      </c>
      <c r="E169" s="116" t="s">
        <v>5580</v>
      </c>
      <c r="F169" s="139" t="s">
        <v>446</v>
      </c>
      <c r="G169" s="139" t="s">
        <v>536</v>
      </c>
      <c r="H169" s="139" t="s">
        <v>537</v>
      </c>
      <c r="I169" s="118" t="s">
        <v>124</v>
      </c>
      <c r="J169" s="116" t="s">
        <v>5580</v>
      </c>
      <c r="K169" s="116" t="s">
        <v>5580</v>
      </c>
      <c r="L169" s="116" t="s">
        <v>5581</v>
      </c>
      <c r="M169" s="116">
        <v>50224123</v>
      </c>
      <c r="N169" s="121">
        <v>45404</v>
      </c>
      <c r="O169" s="116">
        <v>2024</v>
      </c>
      <c r="P169" s="116">
        <v>2024</v>
      </c>
      <c r="Q169" s="168">
        <v>5000</v>
      </c>
      <c r="R169" s="4"/>
      <c r="S169" s="7"/>
      <c r="T169" s="8" t="s">
        <v>12</v>
      </c>
      <c r="U169" s="8"/>
    </row>
    <row r="170" spans="1:21" s="9" customFormat="1" ht="39.5" thickBot="1">
      <c r="A170" s="114" t="s">
        <v>441</v>
      </c>
      <c r="B170" s="115" t="s">
        <v>532</v>
      </c>
      <c r="C170" s="116" t="s">
        <v>5582</v>
      </c>
      <c r="D170" s="116" t="s">
        <v>4165</v>
      </c>
      <c r="E170" s="116" t="s">
        <v>5583</v>
      </c>
      <c r="F170" s="139" t="s">
        <v>446</v>
      </c>
      <c r="G170" s="139" t="s">
        <v>536</v>
      </c>
      <c r="H170" s="139" t="s">
        <v>537</v>
      </c>
      <c r="I170" s="118" t="s">
        <v>124</v>
      </c>
      <c r="J170" s="116" t="s">
        <v>5583</v>
      </c>
      <c r="K170" s="116" t="s">
        <v>5583</v>
      </c>
      <c r="L170" s="116" t="s">
        <v>5584</v>
      </c>
      <c r="M170" s="116">
        <v>17055270</v>
      </c>
      <c r="N170" s="121">
        <v>44774</v>
      </c>
      <c r="O170" s="116">
        <v>2022</v>
      </c>
      <c r="P170" s="116">
        <v>2024</v>
      </c>
      <c r="Q170" s="168">
        <v>3489.3499999999995</v>
      </c>
      <c r="R170" s="4"/>
      <c r="S170" s="7"/>
      <c r="T170" s="8" t="s">
        <v>12</v>
      </c>
      <c r="U170" s="8"/>
    </row>
    <row r="171" spans="1:21" s="9" customFormat="1" ht="43.5">
      <c r="A171" s="787" t="s">
        <v>441</v>
      </c>
      <c r="B171" s="788" t="s">
        <v>3597</v>
      </c>
      <c r="C171" s="62" t="s">
        <v>5585</v>
      </c>
      <c r="D171" s="62" t="s">
        <v>5586</v>
      </c>
      <c r="E171" s="789" t="s">
        <v>5587</v>
      </c>
      <c r="F171" s="790" t="s">
        <v>446</v>
      </c>
      <c r="G171" s="791" t="s">
        <v>457</v>
      </c>
      <c r="H171" s="790" t="s">
        <v>3601</v>
      </c>
      <c r="I171" s="792" t="s">
        <v>459</v>
      </c>
      <c r="J171" s="62"/>
      <c r="K171" s="62"/>
      <c r="L171" s="62" t="s">
        <v>5588</v>
      </c>
      <c r="M171" s="793" t="s">
        <v>5589</v>
      </c>
      <c r="N171" s="794">
        <v>45601</v>
      </c>
      <c r="O171" s="62">
        <v>2024</v>
      </c>
      <c r="P171" s="62">
        <v>2024</v>
      </c>
      <c r="Q171" s="795">
        <v>5000</v>
      </c>
      <c r="R171" s="106"/>
      <c r="S171" s="62" t="s">
        <v>5590</v>
      </c>
      <c r="T171" s="8" t="s">
        <v>12</v>
      </c>
      <c r="U171" s="8"/>
    </row>
    <row r="172" spans="1:21" s="9" customFormat="1" ht="116">
      <c r="A172" s="787" t="s">
        <v>441</v>
      </c>
      <c r="B172" s="788" t="s">
        <v>3597</v>
      </c>
      <c r="C172" s="62" t="s">
        <v>5591</v>
      </c>
      <c r="D172" s="62" t="s">
        <v>5592</v>
      </c>
      <c r="E172" s="789" t="s">
        <v>5593</v>
      </c>
      <c r="F172" s="790" t="s">
        <v>446</v>
      </c>
      <c r="G172" s="791" t="s">
        <v>457</v>
      </c>
      <c r="H172" s="790" t="s">
        <v>3601</v>
      </c>
      <c r="I172" s="792" t="s">
        <v>459</v>
      </c>
      <c r="J172" s="62"/>
      <c r="K172" s="62"/>
      <c r="L172" s="62" t="s">
        <v>2125</v>
      </c>
      <c r="M172" s="62">
        <v>42418933</v>
      </c>
      <c r="N172" s="794">
        <v>45366</v>
      </c>
      <c r="O172" s="62">
        <v>2024</v>
      </c>
      <c r="P172" s="62">
        <v>2024</v>
      </c>
      <c r="Q172" s="795">
        <v>4500</v>
      </c>
      <c r="R172" s="106"/>
      <c r="S172" s="62" t="s">
        <v>5594</v>
      </c>
      <c r="T172" s="8" t="s">
        <v>12</v>
      </c>
      <c r="U172" s="8"/>
    </row>
    <row r="173" spans="1:21" s="9" customFormat="1" ht="72.5">
      <c r="A173" s="787" t="s">
        <v>441</v>
      </c>
      <c r="B173" s="788" t="s">
        <v>3597</v>
      </c>
      <c r="C173" s="62" t="s">
        <v>5595</v>
      </c>
      <c r="D173" s="62" t="s">
        <v>5596</v>
      </c>
      <c r="E173" s="789" t="s">
        <v>5597</v>
      </c>
      <c r="F173" s="790" t="s">
        <v>446</v>
      </c>
      <c r="G173" s="791" t="s">
        <v>457</v>
      </c>
      <c r="H173" s="790" t="s">
        <v>3601</v>
      </c>
      <c r="I173" s="792" t="s">
        <v>459</v>
      </c>
      <c r="J173" s="62"/>
      <c r="K173" s="62"/>
      <c r="L173" s="62" t="s">
        <v>2125</v>
      </c>
      <c r="M173" s="62">
        <v>42418933</v>
      </c>
      <c r="N173" s="794">
        <v>45731</v>
      </c>
      <c r="O173" s="62">
        <v>2024</v>
      </c>
      <c r="P173" s="62">
        <v>2024</v>
      </c>
      <c r="Q173" s="795">
        <v>3000</v>
      </c>
      <c r="R173" s="106"/>
      <c r="S173" s="62" t="s">
        <v>5598</v>
      </c>
      <c r="T173" s="8" t="s">
        <v>12</v>
      </c>
      <c r="U173" s="8"/>
    </row>
    <row r="174" spans="1:21" s="9" customFormat="1" ht="29">
      <c r="A174" s="787" t="s">
        <v>441</v>
      </c>
      <c r="B174" s="788" t="s">
        <v>3597</v>
      </c>
      <c r="C174" s="62" t="s">
        <v>5599</v>
      </c>
      <c r="D174" s="62" t="s">
        <v>3619</v>
      </c>
      <c r="E174" s="789" t="s">
        <v>5600</v>
      </c>
      <c r="F174" s="791" t="s">
        <v>3</v>
      </c>
      <c r="G174" s="790" t="s">
        <v>4</v>
      </c>
      <c r="H174" s="790" t="s">
        <v>3621</v>
      </c>
      <c r="I174" s="792" t="s">
        <v>18</v>
      </c>
      <c r="J174" s="62"/>
      <c r="K174" s="62"/>
      <c r="L174" s="62" t="s">
        <v>5601</v>
      </c>
      <c r="M174" s="62">
        <v>50977733</v>
      </c>
      <c r="N174" s="794">
        <v>45512</v>
      </c>
      <c r="O174" s="62">
        <v>2024</v>
      </c>
      <c r="P174" s="62">
        <v>2024</v>
      </c>
      <c r="Q174" s="795">
        <v>20400</v>
      </c>
      <c r="R174" s="106"/>
      <c r="S174" s="62" t="s">
        <v>5602</v>
      </c>
      <c r="T174" s="8" t="s">
        <v>12</v>
      </c>
      <c r="U174" s="8"/>
    </row>
    <row r="175" spans="1:21" s="9" customFormat="1" ht="116">
      <c r="A175" s="787" t="s">
        <v>441</v>
      </c>
      <c r="B175" s="788" t="s">
        <v>3597</v>
      </c>
      <c r="C175" s="62" t="s">
        <v>5603</v>
      </c>
      <c r="D175" s="796" t="s">
        <v>5604</v>
      </c>
      <c r="E175" s="789" t="s">
        <v>5605</v>
      </c>
      <c r="F175" s="790" t="s">
        <v>446</v>
      </c>
      <c r="G175" s="791" t="s">
        <v>457</v>
      </c>
      <c r="H175" s="790" t="s">
        <v>3601</v>
      </c>
      <c r="I175" s="792" t="s">
        <v>18</v>
      </c>
      <c r="J175" s="62"/>
      <c r="K175" s="62"/>
      <c r="L175" s="62" t="s">
        <v>5606</v>
      </c>
      <c r="M175" s="62">
        <v>31389139</v>
      </c>
      <c r="N175" s="794">
        <v>45414</v>
      </c>
      <c r="O175" s="62">
        <v>2024</v>
      </c>
      <c r="P175" s="62">
        <v>2024</v>
      </c>
      <c r="Q175" s="795">
        <v>1992</v>
      </c>
      <c r="R175" s="106"/>
      <c r="S175" s="62" t="s">
        <v>5607</v>
      </c>
      <c r="T175" s="8" t="s">
        <v>12</v>
      </c>
      <c r="U175" s="8"/>
    </row>
    <row r="176" spans="1:21" s="9" customFormat="1" ht="29">
      <c r="A176" s="787" t="s">
        <v>441</v>
      </c>
      <c r="B176" s="788" t="s">
        <v>3597</v>
      </c>
      <c r="C176" s="62" t="s">
        <v>5608</v>
      </c>
      <c r="D176" s="796" t="s">
        <v>3606</v>
      </c>
      <c r="E176" s="62" t="s">
        <v>5609</v>
      </c>
      <c r="F176" s="797" t="s">
        <v>446</v>
      </c>
      <c r="G176" s="791" t="s">
        <v>457</v>
      </c>
      <c r="H176" s="790" t="s">
        <v>3601</v>
      </c>
      <c r="I176" s="789" t="s">
        <v>18</v>
      </c>
      <c r="J176" s="62"/>
      <c r="K176" s="62"/>
      <c r="L176" s="62" t="s">
        <v>3608</v>
      </c>
      <c r="M176" s="793" t="s">
        <v>3609</v>
      </c>
      <c r="N176" s="794"/>
      <c r="O176" s="62">
        <v>2024</v>
      </c>
      <c r="P176" s="62">
        <v>2024</v>
      </c>
      <c r="Q176" s="795">
        <v>3917</v>
      </c>
      <c r="R176" s="106"/>
      <c r="S176" s="62" t="s">
        <v>5610</v>
      </c>
      <c r="T176" s="8" t="s">
        <v>12</v>
      </c>
      <c r="U176" s="8"/>
    </row>
    <row r="177" spans="1:21" s="9" customFormat="1" ht="72.5">
      <c r="A177" s="787" t="s">
        <v>441</v>
      </c>
      <c r="B177" s="788" t="s">
        <v>3597</v>
      </c>
      <c r="C177" s="62" t="s">
        <v>5611</v>
      </c>
      <c r="D177" s="62" t="s">
        <v>3626</v>
      </c>
      <c r="E177" s="789" t="s">
        <v>5612</v>
      </c>
      <c r="F177" s="791" t="s">
        <v>3</v>
      </c>
      <c r="G177" s="790" t="s">
        <v>4</v>
      </c>
      <c r="H177" s="790" t="s">
        <v>3621</v>
      </c>
      <c r="I177" s="792" t="s">
        <v>18</v>
      </c>
      <c r="J177" s="62"/>
      <c r="K177" s="62"/>
      <c r="L177" s="62" t="s">
        <v>5613</v>
      </c>
      <c r="M177" s="62">
        <v>35865326</v>
      </c>
      <c r="N177" s="794">
        <v>45303</v>
      </c>
      <c r="O177" s="62">
        <v>2024</v>
      </c>
      <c r="P177" s="62">
        <v>2024</v>
      </c>
      <c r="Q177" s="795">
        <v>2400</v>
      </c>
      <c r="R177" s="106"/>
      <c r="S177" s="62" t="s">
        <v>5614</v>
      </c>
      <c r="T177" s="8" t="s">
        <v>12</v>
      </c>
      <c r="U177" s="8"/>
    </row>
    <row r="178" spans="1:21" s="9" customFormat="1" ht="58">
      <c r="A178" s="787" t="s">
        <v>441</v>
      </c>
      <c r="B178" s="788" t="s">
        <v>3597</v>
      </c>
      <c r="C178" s="62" t="s">
        <v>5615</v>
      </c>
      <c r="D178" s="62" t="s">
        <v>5616</v>
      </c>
      <c r="E178" s="798" t="s">
        <v>5617</v>
      </c>
      <c r="F178" s="791" t="s">
        <v>3</v>
      </c>
      <c r="G178" s="790" t="s">
        <v>4</v>
      </c>
      <c r="H178" s="790" t="s">
        <v>3621</v>
      </c>
      <c r="I178" s="792" t="s">
        <v>18</v>
      </c>
      <c r="J178" s="62"/>
      <c r="K178" s="62"/>
      <c r="L178" s="62" t="s">
        <v>5618</v>
      </c>
      <c r="M178" s="62">
        <v>50443003</v>
      </c>
      <c r="N178" s="794">
        <v>45441</v>
      </c>
      <c r="O178" s="62">
        <v>2024</v>
      </c>
      <c r="P178" s="62">
        <v>2024</v>
      </c>
      <c r="Q178" s="795">
        <v>600</v>
      </c>
      <c r="R178" s="106"/>
      <c r="S178" s="62" t="s">
        <v>5619</v>
      </c>
      <c r="T178" s="8" t="s">
        <v>12</v>
      </c>
      <c r="U178" s="8"/>
    </row>
    <row r="179" spans="1:21" s="9" customFormat="1" ht="72.5">
      <c r="A179" s="787" t="s">
        <v>441</v>
      </c>
      <c r="B179" s="788" t="s">
        <v>3597</v>
      </c>
      <c r="C179" s="62" t="s">
        <v>5620</v>
      </c>
      <c r="D179" s="62" t="s">
        <v>5621</v>
      </c>
      <c r="E179" s="789" t="s">
        <v>5622</v>
      </c>
      <c r="F179" s="790" t="s">
        <v>446</v>
      </c>
      <c r="G179" s="791" t="s">
        <v>457</v>
      </c>
      <c r="H179" s="790" t="s">
        <v>3601</v>
      </c>
      <c r="I179" s="792" t="s">
        <v>459</v>
      </c>
      <c r="J179" s="62"/>
      <c r="K179" s="62"/>
      <c r="L179" s="62" t="s">
        <v>5623</v>
      </c>
      <c r="M179" s="62">
        <v>36038351</v>
      </c>
      <c r="N179" s="794">
        <v>45316</v>
      </c>
      <c r="O179" s="62">
        <v>2024</v>
      </c>
      <c r="P179" s="62">
        <v>2024</v>
      </c>
      <c r="Q179" s="795">
        <v>1200</v>
      </c>
      <c r="R179" s="106"/>
      <c r="S179" s="62" t="s">
        <v>5624</v>
      </c>
      <c r="T179" s="8" t="s">
        <v>12</v>
      </c>
      <c r="U179" s="8"/>
    </row>
    <row r="180" spans="1:21" s="9" customFormat="1" ht="29">
      <c r="A180" s="787" t="s">
        <v>441</v>
      </c>
      <c r="B180" s="788" t="s">
        <v>3597</v>
      </c>
      <c r="C180" s="62" t="s">
        <v>5625</v>
      </c>
      <c r="D180" s="62" t="s">
        <v>3665</v>
      </c>
      <c r="E180" s="789" t="s">
        <v>5626</v>
      </c>
      <c r="F180" s="790" t="s">
        <v>446</v>
      </c>
      <c r="G180" s="791" t="s">
        <v>457</v>
      </c>
      <c r="H180" s="790" t="s">
        <v>3601</v>
      </c>
      <c r="I180" s="792" t="s">
        <v>459</v>
      </c>
      <c r="J180" s="62"/>
      <c r="K180" s="62"/>
      <c r="L180" s="62" t="s">
        <v>5627</v>
      </c>
      <c r="M180" s="62">
        <v>47096195</v>
      </c>
      <c r="N180" s="794">
        <v>45359</v>
      </c>
      <c r="O180" s="62">
        <v>2024</v>
      </c>
      <c r="P180" s="62">
        <v>2024</v>
      </c>
      <c r="Q180" s="795">
        <v>200</v>
      </c>
      <c r="R180" s="106"/>
      <c r="S180" s="62" t="s">
        <v>5628</v>
      </c>
      <c r="T180" s="8" t="s">
        <v>12</v>
      </c>
      <c r="U180" s="8"/>
    </row>
    <row r="181" spans="1:21" s="9" customFormat="1" ht="29">
      <c r="A181" s="787" t="s">
        <v>441</v>
      </c>
      <c r="B181" s="788" t="s">
        <v>3597</v>
      </c>
      <c r="C181" s="62" t="s">
        <v>5629</v>
      </c>
      <c r="D181" s="62" t="s">
        <v>5630</v>
      </c>
      <c r="E181" s="789" t="s">
        <v>5631</v>
      </c>
      <c r="F181" s="790" t="s">
        <v>446</v>
      </c>
      <c r="G181" s="791" t="s">
        <v>457</v>
      </c>
      <c r="H181" s="790" t="s">
        <v>3601</v>
      </c>
      <c r="I181" s="792" t="s">
        <v>459</v>
      </c>
      <c r="J181" s="62"/>
      <c r="K181" s="62"/>
      <c r="L181" s="62" t="s">
        <v>5632</v>
      </c>
      <c r="M181" s="793" t="s">
        <v>5633</v>
      </c>
      <c r="N181" s="794">
        <v>45484</v>
      </c>
      <c r="O181" s="62">
        <v>2024</v>
      </c>
      <c r="P181" s="62">
        <v>2024</v>
      </c>
      <c r="Q181" s="795">
        <v>6000</v>
      </c>
      <c r="R181" s="106"/>
      <c r="S181" s="62" t="s">
        <v>5628</v>
      </c>
      <c r="T181" s="8" t="s">
        <v>12</v>
      </c>
      <c r="U181" s="8"/>
    </row>
    <row r="182" spans="1:21" s="9" customFormat="1" ht="43.5">
      <c r="A182" s="787" t="s">
        <v>441</v>
      </c>
      <c r="B182" s="788" t="s">
        <v>3597</v>
      </c>
      <c r="C182" s="62" t="s">
        <v>5634</v>
      </c>
      <c r="D182" s="62" t="s">
        <v>5630</v>
      </c>
      <c r="E182" s="798" t="s">
        <v>5635</v>
      </c>
      <c r="F182" s="791" t="s">
        <v>3</v>
      </c>
      <c r="G182" s="790" t="s">
        <v>4</v>
      </c>
      <c r="H182" s="790" t="s">
        <v>3621</v>
      </c>
      <c r="I182" s="792" t="s">
        <v>18</v>
      </c>
      <c r="J182" s="62"/>
      <c r="K182" s="62"/>
      <c r="L182" s="62" t="s">
        <v>5636</v>
      </c>
      <c r="M182" s="62">
        <v>304565</v>
      </c>
      <c r="N182" s="794">
        <v>45461</v>
      </c>
      <c r="O182" s="62">
        <v>2024</v>
      </c>
      <c r="P182" s="62">
        <v>2024</v>
      </c>
      <c r="Q182" s="795">
        <v>6000</v>
      </c>
      <c r="R182" s="62"/>
      <c r="S182" s="62" t="s">
        <v>5637</v>
      </c>
      <c r="T182" s="8" t="s">
        <v>12</v>
      </c>
      <c r="U182" s="8"/>
    </row>
    <row r="183" spans="1:21" s="9" customFormat="1" ht="174">
      <c r="A183" s="787" t="s">
        <v>441</v>
      </c>
      <c r="B183" s="788" t="s">
        <v>3597</v>
      </c>
      <c r="C183" s="62" t="s">
        <v>5638</v>
      </c>
      <c r="D183" s="62" t="s">
        <v>5639</v>
      </c>
      <c r="E183" s="789" t="s">
        <v>5640</v>
      </c>
      <c r="F183" s="790" t="s">
        <v>446</v>
      </c>
      <c r="G183" s="791" t="s">
        <v>457</v>
      </c>
      <c r="H183" s="790" t="s">
        <v>3601</v>
      </c>
      <c r="I183" s="792" t="s">
        <v>459</v>
      </c>
      <c r="J183" s="62"/>
      <c r="K183" s="62"/>
      <c r="L183" s="62" t="s">
        <v>5641</v>
      </c>
      <c r="M183" s="62"/>
      <c r="N183" s="794"/>
      <c r="O183" s="62">
        <v>2023</v>
      </c>
      <c r="P183" s="62">
        <v>2024</v>
      </c>
      <c r="Q183" s="795">
        <v>2509</v>
      </c>
      <c r="R183" s="106"/>
      <c r="S183" s="62" t="s">
        <v>5642</v>
      </c>
      <c r="T183" s="8" t="s">
        <v>12</v>
      </c>
      <c r="U183" s="8"/>
    </row>
    <row r="184" spans="1:21" s="9" customFormat="1" ht="131" thickBot="1">
      <c r="A184" s="787" t="s">
        <v>441</v>
      </c>
      <c r="B184" s="788" t="s">
        <v>3597</v>
      </c>
      <c r="C184" s="62" t="s">
        <v>5643</v>
      </c>
      <c r="D184" s="62" t="s">
        <v>5586</v>
      </c>
      <c r="E184" s="789" t="s">
        <v>5644</v>
      </c>
      <c r="F184" s="790" t="s">
        <v>446</v>
      </c>
      <c r="G184" s="791" t="s">
        <v>457</v>
      </c>
      <c r="H184" s="790" t="s">
        <v>3601</v>
      </c>
      <c r="I184" s="792" t="s">
        <v>459</v>
      </c>
      <c r="J184" s="62"/>
      <c r="K184" s="62" t="s">
        <v>180</v>
      </c>
      <c r="L184" s="62" t="s">
        <v>5026</v>
      </c>
      <c r="M184" s="62"/>
      <c r="N184" s="794"/>
      <c r="O184" s="62">
        <v>2024</v>
      </c>
      <c r="P184" s="62">
        <v>2024</v>
      </c>
      <c r="Q184" s="795">
        <v>6000</v>
      </c>
      <c r="R184" s="106"/>
      <c r="S184" s="62" t="s">
        <v>5645</v>
      </c>
      <c r="T184" s="8" t="s">
        <v>12</v>
      </c>
      <c r="U184" s="8"/>
    </row>
    <row r="185" spans="1:21" s="9" customFormat="1" ht="78.5" thickBot="1">
      <c r="A185" s="114" t="s">
        <v>441</v>
      </c>
      <c r="B185" s="115" t="s">
        <v>553</v>
      </c>
      <c r="C185" s="116" t="s">
        <v>5646</v>
      </c>
      <c r="D185" s="774" t="s">
        <v>5647</v>
      </c>
      <c r="E185" s="116" t="s">
        <v>5648</v>
      </c>
      <c r="F185" s="139" t="s">
        <v>446</v>
      </c>
      <c r="G185" s="139" t="s">
        <v>565</v>
      </c>
      <c r="H185" s="139" t="s">
        <v>4908</v>
      </c>
      <c r="I185" s="118" t="s">
        <v>567</v>
      </c>
      <c r="J185" s="116"/>
      <c r="K185" s="116"/>
      <c r="L185" s="116" t="s">
        <v>5649</v>
      </c>
      <c r="M185" s="116" t="s">
        <v>5650</v>
      </c>
      <c r="N185" s="121"/>
      <c r="O185" s="116">
        <v>2024</v>
      </c>
      <c r="P185" s="116">
        <v>2024</v>
      </c>
      <c r="Q185" s="168">
        <v>1440</v>
      </c>
      <c r="R185" s="116"/>
      <c r="S185" s="116" t="s">
        <v>5651</v>
      </c>
      <c r="T185" s="8" t="s">
        <v>12</v>
      </c>
      <c r="U185" s="8"/>
    </row>
    <row r="186" spans="1:21" s="9" customFormat="1" ht="78" thickBot="1">
      <c r="A186" s="114" t="s">
        <v>441</v>
      </c>
      <c r="B186" s="115" t="s">
        <v>553</v>
      </c>
      <c r="C186" s="116" t="s">
        <v>5652</v>
      </c>
      <c r="D186" s="774" t="s">
        <v>5653</v>
      </c>
      <c r="E186" s="116" t="s">
        <v>5654</v>
      </c>
      <c r="F186" s="139" t="s">
        <v>446</v>
      </c>
      <c r="G186" s="139" t="s">
        <v>565</v>
      </c>
      <c r="H186" s="139" t="s">
        <v>3119</v>
      </c>
      <c r="I186" s="118" t="s">
        <v>567</v>
      </c>
      <c r="J186" s="116"/>
      <c r="K186" s="116"/>
      <c r="L186" s="116" t="s">
        <v>2861</v>
      </c>
      <c r="M186" s="116" t="s">
        <v>4013</v>
      </c>
      <c r="N186" s="121"/>
      <c r="O186" s="116">
        <v>2023</v>
      </c>
      <c r="P186" s="116">
        <v>2024</v>
      </c>
      <c r="Q186" s="168">
        <v>780</v>
      </c>
      <c r="R186" s="116"/>
      <c r="S186" s="737" t="s">
        <v>5655</v>
      </c>
      <c r="T186" s="8" t="s">
        <v>12</v>
      </c>
      <c r="U186" s="8"/>
    </row>
    <row r="187" spans="1:21" s="9" customFormat="1" ht="65.5" thickBot="1">
      <c r="A187" s="114" t="s">
        <v>441</v>
      </c>
      <c r="B187" s="115" t="s">
        <v>553</v>
      </c>
      <c r="C187" s="116" t="s">
        <v>5656</v>
      </c>
      <c r="D187" s="774" t="s">
        <v>5657</v>
      </c>
      <c r="E187" s="116" t="s">
        <v>5658</v>
      </c>
      <c r="F187" s="139" t="s">
        <v>446</v>
      </c>
      <c r="G187" s="139" t="s">
        <v>565</v>
      </c>
      <c r="H187" s="139" t="s">
        <v>5659</v>
      </c>
      <c r="I187" s="118" t="s">
        <v>567</v>
      </c>
      <c r="J187" s="116"/>
      <c r="K187" s="116"/>
      <c r="L187" s="116" t="s">
        <v>4223</v>
      </c>
      <c r="M187" s="116" t="s">
        <v>4224</v>
      </c>
      <c r="N187" s="121"/>
      <c r="O187" s="116">
        <v>2024</v>
      </c>
      <c r="P187" s="116">
        <v>2024</v>
      </c>
      <c r="Q187" s="168">
        <v>980</v>
      </c>
      <c r="R187" s="116"/>
      <c r="S187" s="737"/>
      <c r="T187" s="8" t="s">
        <v>12</v>
      </c>
      <c r="U187" s="8"/>
    </row>
    <row r="188" spans="1:21" s="9" customFormat="1" ht="52.5" thickBot="1">
      <c r="A188" s="114" t="s">
        <v>441</v>
      </c>
      <c r="B188" s="115" t="s">
        <v>553</v>
      </c>
      <c r="C188" s="116" t="s">
        <v>5660</v>
      </c>
      <c r="D188" s="774" t="s">
        <v>5657</v>
      </c>
      <c r="E188" s="116" t="s">
        <v>5661</v>
      </c>
      <c r="F188" s="139" t="s">
        <v>446</v>
      </c>
      <c r="G188" s="139" t="s">
        <v>565</v>
      </c>
      <c r="H188" s="139" t="s">
        <v>5659</v>
      </c>
      <c r="I188" s="118" t="s">
        <v>567</v>
      </c>
      <c r="J188" s="116"/>
      <c r="K188" s="116"/>
      <c r="L188" s="116" t="s">
        <v>4223</v>
      </c>
      <c r="M188" s="116" t="s">
        <v>4224</v>
      </c>
      <c r="N188" s="121"/>
      <c r="O188" s="116">
        <v>2024</v>
      </c>
      <c r="P188" s="116">
        <v>2024</v>
      </c>
      <c r="Q188" s="168">
        <v>2500</v>
      </c>
      <c r="R188" s="116"/>
      <c r="S188" s="737"/>
      <c r="T188" s="8" t="s">
        <v>12</v>
      </c>
      <c r="U188" s="8"/>
    </row>
    <row r="189" spans="1:21" s="9" customFormat="1" ht="16" thickBot="1">
      <c r="A189" s="114" t="s">
        <v>441</v>
      </c>
      <c r="B189" s="115" t="s">
        <v>553</v>
      </c>
      <c r="C189" s="116" t="s">
        <v>5662</v>
      </c>
      <c r="D189" s="774" t="s">
        <v>5663</v>
      </c>
      <c r="E189" s="116" t="s">
        <v>5664</v>
      </c>
      <c r="F189" s="139" t="s">
        <v>446</v>
      </c>
      <c r="G189" s="139" t="s">
        <v>565</v>
      </c>
      <c r="H189" s="139" t="s">
        <v>615</v>
      </c>
      <c r="I189" s="118" t="s">
        <v>567</v>
      </c>
      <c r="J189" s="116"/>
      <c r="K189" s="116"/>
      <c r="L189" s="116" t="s">
        <v>5665</v>
      </c>
      <c r="M189" s="116" t="s">
        <v>5666</v>
      </c>
      <c r="N189" s="121"/>
      <c r="O189" s="116">
        <v>2024</v>
      </c>
      <c r="P189" s="116">
        <v>2024</v>
      </c>
      <c r="Q189" s="168">
        <v>1175.04</v>
      </c>
      <c r="R189" s="116"/>
      <c r="S189" s="737"/>
      <c r="T189" s="8" t="s">
        <v>12</v>
      </c>
      <c r="U189" s="8"/>
    </row>
    <row r="190" spans="1:21" s="9" customFormat="1" ht="31.5" thickBot="1">
      <c r="A190" s="114" t="s">
        <v>441</v>
      </c>
      <c r="B190" s="115" t="s">
        <v>553</v>
      </c>
      <c r="C190" s="116" t="s">
        <v>5306</v>
      </c>
      <c r="D190" s="774" t="s">
        <v>5307</v>
      </c>
      <c r="E190" s="116" t="s">
        <v>5308</v>
      </c>
      <c r="F190" s="139" t="s">
        <v>446</v>
      </c>
      <c r="G190" s="139" t="s">
        <v>565</v>
      </c>
      <c r="H190" s="139" t="s">
        <v>3119</v>
      </c>
      <c r="I190" s="118" t="s">
        <v>567</v>
      </c>
      <c r="J190" s="116"/>
      <c r="K190" s="116"/>
      <c r="L190" s="116" t="s">
        <v>5309</v>
      </c>
      <c r="M190" s="116" t="s">
        <v>5310</v>
      </c>
      <c r="N190" s="121"/>
      <c r="O190" s="116">
        <v>2024</v>
      </c>
      <c r="P190" s="116">
        <v>2024</v>
      </c>
      <c r="Q190" s="168">
        <v>150</v>
      </c>
      <c r="R190" s="116"/>
      <c r="S190" s="737" t="s">
        <v>5311</v>
      </c>
      <c r="T190" s="8" t="s">
        <v>2198</v>
      </c>
      <c r="U190" s="8" t="s">
        <v>2281</v>
      </c>
    </row>
    <row r="191" spans="1:21" s="9" customFormat="1" ht="16" thickBot="1">
      <c r="A191" s="114" t="s">
        <v>441</v>
      </c>
      <c r="B191" s="115" t="s">
        <v>553</v>
      </c>
      <c r="C191" s="116" t="s">
        <v>5667</v>
      </c>
      <c r="D191" s="774" t="s">
        <v>5668</v>
      </c>
      <c r="E191" s="116" t="s">
        <v>5669</v>
      </c>
      <c r="F191" s="139" t="s">
        <v>446</v>
      </c>
      <c r="G191" s="139" t="s">
        <v>565</v>
      </c>
      <c r="H191" s="139" t="s">
        <v>657</v>
      </c>
      <c r="I191" s="118" t="s">
        <v>567</v>
      </c>
      <c r="J191" s="116"/>
      <c r="K191" s="116"/>
      <c r="L191" s="116" t="s">
        <v>5670</v>
      </c>
      <c r="M191" s="116" t="s">
        <v>4103</v>
      </c>
      <c r="N191" s="121"/>
      <c r="O191" s="116">
        <v>2024</v>
      </c>
      <c r="P191" s="116">
        <v>2024</v>
      </c>
      <c r="Q191" s="168">
        <v>2160</v>
      </c>
      <c r="R191" s="116"/>
      <c r="S191" s="737"/>
      <c r="T191" s="8" t="s">
        <v>12</v>
      </c>
      <c r="U191" s="8"/>
    </row>
    <row r="192" spans="1:21" s="9" customFormat="1" ht="31.5" thickBot="1">
      <c r="A192" s="114" t="s">
        <v>441</v>
      </c>
      <c r="B192" s="115" t="s">
        <v>553</v>
      </c>
      <c r="C192" s="116" t="s">
        <v>5671</v>
      </c>
      <c r="D192" s="774" t="s">
        <v>4971</v>
      </c>
      <c r="E192" s="116" t="s">
        <v>4972</v>
      </c>
      <c r="F192" s="139" t="s">
        <v>446</v>
      </c>
      <c r="G192" s="139" t="s">
        <v>536</v>
      </c>
      <c r="H192" s="139" t="s">
        <v>694</v>
      </c>
      <c r="I192" s="118" t="s">
        <v>124</v>
      </c>
      <c r="J192" s="116"/>
      <c r="K192" s="116"/>
      <c r="L192" s="116" t="s">
        <v>5672</v>
      </c>
      <c r="M192" s="116" t="s">
        <v>5673</v>
      </c>
      <c r="N192" s="121"/>
      <c r="O192" s="116">
        <v>2024</v>
      </c>
      <c r="P192" s="116">
        <v>2024</v>
      </c>
      <c r="Q192" s="168">
        <v>2400</v>
      </c>
      <c r="R192" s="116"/>
      <c r="S192" s="737" t="s">
        <v>5674</v>
      </c>
      <c r="T192" s="8" t="s">
        <v>12</v>
      </c>
      <c r="U192" s="8"/>
    </row>
    <row r="193" spans="1:21" s="9" customFormat="1" ht="52.5" thickBot="1">
      <c r="A193" s="114" t="s">
        <v>441</v>
      </c>
      <c r="B193" s="115" t="s">
        <v>553</v>
      </c>
      <c r="C193" s="116" t="s">
        <v>5675</v>
      </c>
      <c r="D193" s="774" t="s">
        <v>4971</v>
      </c>
      <c r="E193" s="116" t="s">
        <v>4972</v>
      </c>
      <c r="F193" s="139" t="s">
        <v>446</v>
      </c>
      <c r="G193" s="139" t="s">
        <v>536</v>
      </c>
      <c r="H193" s="139" t="s">
        <v>694</v>
      </c>
      <c r="I193" s="118" t="s">
        <v>124</v>
      </c>
      <c r="J193" s="116"/>
      <c r="K193" s="116"/>
      <c r="L193" s="116" t="s">
        <v>5676</v>
      </c>
      <c r="M193" s="116"/>
      <c r="N193" s="121"/>
      <c r="O193" s="116">
        <v>2024</v>
      </c>
      <c r="P193" s="116">
        <v>2024</v>
      </c>
      <c r="Q193" s="168">
        <v>8500</v>
      </c>
      <c r="R193" s="116"/>
      <c r="S193" s="737"/>
      <c r="T193" s="8" t="s">
        <v>12</v>
      </c>
      <c r="U193" s="8"/>
    </row>
    <row r="194" spans="1:21" s="9" customFormat="1" ht="47" thickBot="1">
      <c r="A194" s="114" t="s">
        <v>441</v>
      </c>
      <c r="B194" s="115" t="s">
        <v>553</v>
      </c>
      <c r="C194" s="116" t="s">
        <v>5677</v>
      </c>
      <c r="D194" s="774" t="s">
        <v>4971</v>
      </c>
      <c r="E194" s="116" t="s">
        <v>4972</v>
      </c>
      <c r="F194" s="139" t="s">
        <v>446</v>
      </c>
      <c r="G194" s="139" t="s">
        <v>536</v>
      </c>
      <c r="H194" s="139" t="s">
        <v>694</v>
      </c>
      <c r="I194" s="118" t="s">
        <v>124</v>
      </c>
      <c r="J194" s="116"/>
      <c r="K194" s="116"/>
      <c r="L194" s="116" t="s">
        <v>5678</v>
      </c>
      <c r="M194" s="116" t="s">
        <v>5679</v>
      </c>
      <c r="N194" s="121"/>
      <c r="O194" s="116">
        <v>2024</v>
      </c>
      <c r="P194" s="116">
        <v>2024</v>
      </c>
      <c r="Q194" s="168">
        <v>360</v>
      </c>
      <c r="R194" s="116"/>
      <c r="S194" s="737" t="s">
        <v>5680</v>
      </c>
      <c r="T194" s="8" t="s">
        <v>12</v>
      </c>
      <c r="U194" s="8"/>
    </row>
    <row r="195" spans="1:21" s="9" customFormat="1" ht="16" thickBot="1">
      <c r="A195" s="114" t="s">
        <v>441</v>
      </c>
      <c r="B195" s="115" t="s">
        <v>553</v>
      </c>
      <c r="C195" s="116" t="s">
        <v>5667</v>
      </c>
      <c r="D195" s="774" t="s">
        <v>5681</v>
      </c>
      <c r="E195" s="116" t="s">
        <v>5682</v>
      </c>
      <c r="F195" s="139" t="s">
        <v>446</v>
      </c>
      <c r="G195" s="139" t="s">
        <v>565</v>
      </c>
      <c r="H195" s="139" t="s">
        <v>657</v>
      </c>
      <c r="I195" s="118" t="s">
        <v>567</v>
      </c>
      <c r="J195" s="116"/>
      <c r="K195" s="116"/>
      <c r="L195" s="116" t="s">
        <v>5683</v>
      </c>
      <c r="M195" s="116" t="s">
        <v>5684</v>
      </c>
      <c r="N195" s="121"/>
      <c r="O195" s="116">
        <v>2024</v>
      </c>
      <c r="P195" s="116">
        <v>2024</v>
      </c>
      <c r="Q195" s="168">
        <v>63360</v>
      </c>
      <c r="R195" s="116"/>
      <c r="S195" s="737"/>
      <c r="T195" s="8" t="s">
        <v>12</v>
      </c>
      <c r="U195" s="8"/>
    </row>
    <row r="196" spans="1:21" s="9" customFormat="1" ht="26.5" thickBot="1">
      <c r="A196" s="114" t="s">
        <v>441</v>
      </c>
      <c r="B196" s="115" t="s">
        <v>553</v>
      </c>
      <c r="C196" s="116" t="s">
        <v>5685</v>
      </c>
      <c r="D196" s="774" t="s">
        <v>5681</v>
      </c>
      <c r="E196" s="116" t="s">
        <v>5682</v>
      </c>
      <c r="F196" s="139" t="s">
        <v>446</v>
      </c>
      <c r="G196" s="139" t="s">
        <v>565</v>
      </c>
      <c r="H196" s="139" t="s">
        <v>657</v>
      </c>
      <c r="I196" s="118" t="s">
        <v>567</v>
      </c>
      <c r="J196" s="116"/>
      <c r="K196" s="116"/>
      <c r="L196" s="116" t="s">
        <v>5686</v>
      </c>
      <c r="M196" s="116" t="s">
        <v>5687</v>
      </c>
      <c r="N196" s="121"/>
      <c r="O196" s="116">
        <v>2024</v>
      </c>
      <c r="P196" s="116">
        <v>2024</v>
      </c>
      <c r="Q196" s="168">
        <v>5600</v>
      </c>
      <c r="R196" s="116"/>
      <c r="S196" s="737"/>
      <c r="T196" s="8" t="s">
        <v>12</v>
      </c>
      <c r="U196" s="8"/>
    </row>
    <row r="197" spans="1:21" s="9" customFormat="1" ht="78.5" thickBot="1">
      <c r="A197" s="114" t="s">
        <v>441</v>
      </c>
      <c r="B197" s="115" t="s">
        <v>553</v>
      </c>
      <c r="C197" s="116" t="s">
        <v>5688</v>
      </c>
      <c r="D197" s="774" t="s">
        <v>5689</v>
      </c>
      <c r="E197" s="116" t="s">
        <v>5690</v>
      </c>
      <c r="F197" s="139" t="s">
        <v>197</v>
      </c>
      <c r="G197" s="139" t="s">
        <v>1718</v>
      </c>
      <c r="H197" s="139" t="s">
        <v>1719</v>
      </c>
      <c r="I197" s="118" t="s">
        <v>1720</v>
      </c>
      <c r="J197" s="116"/>
      <c r="K197" s="116"/>
      <c r="L197" s="116" t="s">
        <v>5691</v>
      </c>
      <c r="M197" s="116"/>
      <c r="N197" s="121"/>
      <c r="O197" s="116">
        <v>2024</v>
      </c>
      <c r="P197" s="116">
        <v>2024</v>
      </c>
      <c r="Q197" s="168">
        <v>590</v>
      </c>
      <c r="R197" s="116"/>
      <c r="S197" s="737"/>
      <c r="T197" s="8" t="s">
        <v>12</v>
      </c>
      <c r="U197" s="8"/>
    </row>
    <row r="198" spans="1:21" s="9" customFormat="1" ht="26.5" thickBot="1">
      <c r="A198" s="114" t="s">
        <v>441</v>
      </c>
      <c r="B198" s="115" t="s">
        <v>553</v>
      </c>
      <c r="C198" s="116" t="s">
        <v>5685</v>
      </c>
      <c r="D198" s="774" t="s">
        <v>5681</v>
      </c>
      <c r="E198" s="116" t="s">
        <v>5682</v>
      </c>
      <c r="F198" s="139" t="s">
        <v>446</v>
      </c>
      <c r="G198" s="139" t="s">
        <v>565</v>
      </c>
      <c r="H198" s="139" t="s">
        <v>657</v>
      </c>
      <c r="I198" s="118" t="s">
        <v>567</v>
      </c>
      <c r="J198" s="116"/>
      <c r="K198" s="116"/>
      <c r="L198" s="116" t="s">
        <v>5692</v>
      </c>
      <c r="M198" s="116">
        <v>35804505</v>
      </c>
      <c r="N198" s="121"/>
      <c r="O198" s="116">
        <v>2024</v>
      </c>
      <c r="P198" s="116">
        <v>2024</v>
      </c>
      <c r="Q198" s="168">
        <v>8400</v>
      </c>
      <c r="R198" s="116"/>
      <c r="S198" s="737"/>
      <c r="T198" s="8" t="s">
        <v>12</v>
      </c>
      <c r="U198" s="8"/>
    </row>
    <row r="199" spans="1:21" s="9" customFormat="1" ht="26.5" thickBot="1">
      <c r="A199" s="114" t="s">
        <v>441</v>
      </c>
      <c r="B199" s="115" t="s">
        <v>553</v>
      </c>
      <c r="C199" s="116" t="s">
        <v>5693</v>
      </c>
      <c r="D199" s="774" t="s">
        <v>4971</v>
      </c>
      <c r="E199" s="116" t="s">
        <v>4972</v>
      </c>
      <c r="F199" s="139" t="s">
        <v>446</v>
      </c>
      <c r="G199" s="139" t="s">
        <v>536</v>
      </c>
      <c r="H199" s="139" t="s">
        <v>694</v>
      </c>
      <c r="I199" s="118" t="s">
        <v>124</v>
      </c>
      <c r="J199" s="116"/>
      <c r="K199" s="116"/>
      <c r="L199" s="116" t="s">
        <v>5694</v>
      </c>
      <c r="M199" s="116">
        <v>44824785</v>
      </c>
      <c r="N199" s="121"/>
      <c r="O199" s="116">
        <v>2024</v>
      </c>
      <c r="P199" s="116">
        <v>2024</v>
      </c>
      <c r="Q199" s="168">
        <v>2400</v>
      </c>
      <c r="R199" s="116"/>
      <c r="S199" s="737"/>
      <c r="T199" s="8" t="s">
        <v>12</v>
      </c>
      <c r="U199" s="8"/>
    </row>
    <row r="200" spans="1:21" s="9" customFormat="1" ht="26.5" thickBot="1">
      <c r="A200" s="114" t="s">
        <v>441</v>
      </c>
      <c r="B200" s="115" t="s">
        <v>600</v>
      </c>
      <c r="C200" s="799" t="s">
        <v>5695</v>
      </c>
      <c r="D200" s="799" t="s">
        <v>4249</v>
      </c>
      <c r="E200" s="799" t="s">
        <v>5696</v>
      </c>
      <c r="F200" s="139" t="s">
        <v>446</v>
      </c>
      <c r="G200" s="139" t="s">
        <v>565</v>
      </c>
      <c r="H200" s="139" t="s">
        <v>4251</v>
      </c>
      <c r="I200" s="118" t="s">
        <v>567</v>
      </c>
      <c r="J200" s="116"/>
      <c r="K200" s="116"/>
      <c r="L200" s="799" t="s">
        <v>5697</v>
      </c>
      <c r="M200" s="799">
        <v>34121382</v>
      </c>
      <c r="N200" s="800">
        <v>45320</v>
      </c>
      <c r="O200" s="116">
        <v>2024</v>
      </c>
      <c r="P200" s="116">
        <v>2024</v>
      </c>
      <c r="Q200" s="168">
        <v>774</v>
      </c>
      <c r="R200" s="4"/>
      <c r="S200" s="7"/>
      <c r="T200" s="8" t="s">
        <v>12</v>
      </c>
      <c r="U200" s="8"/>
    </row>
    <row r="201" spans="1:21" s="9" customFormat="1" ht="26.5" thickBot="1">
      <c r="A201" s="114" t="s">
        <v>441</v>
      </c>
      <c r="B201" s="115" t="s">
        <v>600</v>
      </c>
      <c r="C201" s="799" t="s">
        <v>5695</v>
      </c>
      <c r="D201" s="799" t="s">
        <v>4249</v>
      </c>
      <c r="E201" s="799" t="s">
        <v>5696</v>
      </c>
      <c r="F201" s="139" t="s">
        <v>446</v>
      </c>
      <c r="G201" s="139" t="s">
        <v>565</v>
      </c>
      <c r="H201" s="139" t="s">
        <v>4251</v>
      </c>
      <c r="I201" s="118" t="s">
        <v>567</v>
      </c>
      <c r="J201" s="116"/>
      <c r="K201" s="116"/>
      <c r="L201" s="799" t="s">
        <v>5698</v>
      </c>
      <c r="M201" s="799">
        <v>36278025</v>
      </c>
      <c r="N201" s="800">
        <v>45321</v>
      </c>
      <c r="O201" s="116">
        <v>2024</v>
      </c>
      <c r="P201" s="116">
        <v>2024</v>
      </c>
      <c r="Q201" s="168">
        <v>222</v>
      </c>
      <c r="R201" s="4"/>
      <c r="S201" s="7"/>
      <c r="T201" s="8" t="s">
        <v>12</v>
      </c>
      <c r="U201" s="8"/>
    </row>
    <row r="202" spans="1:21" s="9" customFormat="1" ht="26.5" thickBot="1">
      <c r="A202" s="114" t="s">
        <v>441</v>
      </c>
      <c r="B202" s="115" t="s">
        <v>600</v>
      </c>
      <c r="C202" s="799" t="s">
        <v>5695</v>
      </c>
      <c r="D202" s="799" t="s">
        <v>4249</v>
      </c>
      <c r="E202" s="799" t="s">
        <v>5699</v>
      </c>
      <c r="F202" s="139" t="s">
        <v>446</v>
      </c>
      <c r="G202" s="139" t="s">
        <v>565</v>
      </c>
      <c r="H202" s="139" t="s">
        <v>4251</v>
      </c>
      <c r="I202" s="118" t="s">
        <v>567</v>
      </c>
      <c r="J202" s="116"/>
      <c r="K202" s="116"/>
      <c r="L202" s="799" t="s">
        <v>5700</v>
      </c>
      <c r="M202" s="799">
        <v>37847783</v>
      </c>
      <c r="N202" s="799" t="s">
        <v>5701</v>
      </c>
      <c r="O202" s="116">
        <v>2024</v>
      </c>
      <c r="P202" s="116">
        <v>2024</v>
      </c>
      <c r="Q202" s="168">
        <v>4646</v>
      </c>
      <c r="R202" s="4"/>
      <c r="S202" s="7"/>
      <c r="T202" s="8" t="s">
        <v>12</v>
      </c>
      <c r="U202" s="8"/>
    </row>
    <row r="203" spans="1:21" s="9" customFormat="1" ht="26.5" thickBot="1">
      <c r="A203" s="114" t="s">
        <v>441</v>
      </c>
      <c r="B203" s="115" t="s">
        <v>600</v>
      </c>
      <c r="C203" s="799" t="s">
        <v>5695</v>
      </c>
      <c r="D203" s="799" t="s">
        <v>4249</v>
      </c>
      <c r="E203" s="799" t="s">
        <v>5699</v>
      </c>
      <c r="F203" s="139" t="s">
        <v>446</v>
      </c>
      <c r="G203" s="139" t="s">
        <v>565</v>
      </c>
      <c r="H203" s="139" t="s">
        <v>4251</v>
      </c>
      <c r="I203" s="118" t="s">
        <v>567</v>
      </c>
      <c r="J203" s="116"/>
      <c r="K203" s="116"/>
      <c r="L203" s="799" t="s">
        <v>5702</v>
      </c>
      <c r="M203" s="799" t="s">
        <v>3701</v>
      </c>
      <c r="N203" s="800">
        <v>45386</v>
      </c>
      <c r="O203" s="116">
        <v>2024</v>
      </c>
      <c r="P203" s="116">
        <v>2024</v>
      </c>
      <c r="Q203" s="168">
        <v>398</v>
      </c>
      <c r="R203" s="4"/>
      <c r="S203" s="7"/>
      <c r="T203" s="8" t="s">
        <v>12</v>
      </c>
      <c r="U203" s="8"/>
    </row>
    <row r="204" spans="1:21" s="9" customFormat="1" ht="26.5" thickBot="1">
      <c r="A204" s="114" t="s">
        <v>441</v>
      </c>
      <c r="B204" s="115" t="s">
        <v>600</v>
      </c>
      <c r="C204" s="799" t="s">
        <v>5695</v>
      </c>
      <c r="D204" s="799" t="s">
        <v>4249</v>
      </c>
      <c r="E204" s="799" t="s">
        <v>5699</v>
      </c>
      <c r="F204" s="139" t="s">
        <v>446</v>
      </c>
      <c r="G204" s="139" t="s">
        <v>565</v>
      </c>
      <c r="H204" s="139" t="s">
        <v>4251</v>
      </c>
      <c r="I204" s="118" t="s">
        <v>567</v>
      </c>
      <c r="J204" s="116"/>
      <c r="K204" s="116"/>
      <c r="L204" s="799" t="s">
        <v>5703</v>
      </c>
      <c r="M204" s="799">
        <v>36093734</v>
      </c>
      <c r="N204" s="800">
        <v>45386</v>
      </c>
      <c r="O204" s="116">
        <v>2024</v>
      </c>
      <c r="P204" s="116">
        <v>2024</v>
      </c>
      <c r="Q204" s="168">
        <v>72</v>
      </c>
      <c r="R204" s="4"/>
      <c r="S204" s="7"/>
      <c r="T204" s="8" t="s">
        <v>12</v>
      </c>
      <c r="U204" s="8"/>
    </row>
    <row r="205" spans="1:21" s="9" customFormat="1" ht="26.5" thickBot="1">
      <c r="A205" s="114" t="s">
        <v>441</v>
      </c>
      <c r="B205" s="115" t="s">
        <v>600</v>
      </c>
      <c r="C205" s="799" t="s">
        <v>5695</v>
      </c>
      <c r="D205" s="799" t="s">
        <v>4249</v>
      </c>
      <c r="E205" s="799" t="s">
        <v>5699</v>
      </c>
      <c r="F205" s="139" t="s">
        <v>446</v>
      </c>
      <c r="G205" s="139" t="s">
        <v>565</v>
      </c>
      <c r="H205" s="139" t="s">
        <v>4251</v>
      </c>
      <c r="I205" s="118" t="s">
        <v>567</v>
      </c>
      <c r="J205" s="116"/>
      <c r="K205" s="116"/>
      <c r="L205" s="799" t="s">
        <v>5704</v>
      </c>
      <c r="M205" s="799">
        <v>54198721</v>
      </c>
      <c r="N205" s="800">
        <v>45393</v>
      </c>
      <c r="O205" s="116">
        <v>2024</v>
      </c>
      <c r="P205" s="116">
        <v>2024</v>
      </c>
      <c r="Q205" s="168">
        <v>1194</v>
      </c>
      <c r="R205" s="4"/>
      <c r="S205" s="7"/>
      <c r="T205" s="8" t="s">
        <v>12</v>
      </c>
      <c r="U205" s="8"/>
    </row>
    <row r="206" spans="1:21" s="9" customFormat="1" ht="26.5" thickBot="1">
      <c r="A206" s="114" t="s">
        <v>441</v>
      </c>
      <c r="B206" s="115" t="s">
        <v>600</v>
      </c>
      <c r="C206" s="799" t="s">
        <v>5695</v>
      </c>
      <c r="D206" s="799" t="s">
        <v>4249</v>
      </c>
      <c r="E206" s="799" t="s">
        <v>5705</v>
      </c>
      <c r="F206" s="139" t="s">
        <v>446</v>
      </c>
      <c r="G206" s="139" t="s">
        <v>565</v>
      </c>
      <c r="H206" s="139" t="s">
        <v>4251</v>
      </c>
      <c r="I206" s="118" t="s">
        <v>567</v>
      </c>
      <c r="J206" s="116"/>
      <c r="K206" s="116"/>
      <c r="L206" s="799" t="s">
        <v>5706</v>
      </c>
      <c r="M206" s="799">
        <v>48166006</v>
      </c>
      <c r="N206" s="800">
        <v>45448</v>
      </c>
      <c r="O206" s="116">
        <v>2024</v>
      </c>
      <c r="P206" s="116">
        <v>2024</v>
      </c>
      <c r="Q206" s="168">
        <v>4930</v>
      </c>
      <c r="R206" s="4"/>
      <c r="S206" s="7"/>
      <c r="T206" s="8" t="s">
        <v>12</v>
      </c>
      <c r="U206" s="8"/>
    </row>
    <row r="207" spans="1:21" s="9" customFormat="1" ht="26.5" thickBot="1">
      <c r="A207" s="114" t="s">
        <v>441</v>
      </c>
      <c r="B207" s="115" t="s">
        <v>600</v>
      </c>
      <c r="C207" s="799" t="s">
        <v>5707</v>
      </c>
      <c r="D207" s="799" t="s">
        <v>4249</v>
      </c>
      <c r="E207" s="799" t="s">
        <v>5708</v>
      </c>
      <c r="F207" s="139" t="s">
        <v>446</v>
      </c>
      <c r="G207" s="139" t="s">
        <v>565</v>
      </c>
      <c r="H207" s="139" t="s">
        <v>4251</v>
      </c>
      <c r="I207" s="118" t="s">
        <v>567</v>
      </c>
      <c r="J207" s="116"/>
      <c r="K207" s="116"/>
      <c r="L207" s="799" t="s">
        <v>5709</v>
      </c>
      <c r="M207" s="799">
        <v>36770591</v>
      </c>
      <c r="N207" s="800">
        <v>45495</v>
      </c>
      <c r="O207" s="116">
        <v>2024</v>
      </c>
      <c r="P207" s="116">
        <v>2024</v>
      </c>
      <c r="Q207" s="168">
        <v>706</v>
      </c>
      <c r="R207" s="4"/>
      <c r="S207" s="7"/>
      <c r="T207" s="8" t="s">
        <v>12</v>
      </c>
      <c r="U207" s="8"/>
    </row>
    <row r="208" spans="1:21" s="9" customFormat="1" ht="26.5" thickBot="1">
      <c r="A208" s="114" t="s">
        <v>441</v>
      </c>
      <c r="B208" s="115" t="s">
        <v>600</v>
      </c>
      <c r="C208" s="799" t="s">
        <v>5707</v>
      </c>
      <c r="D208" s="799" t="s">
        <v>4249</v>
      </c>
      <c r="E208" s="799" t="s">
        <v>5708</v>
      </c>
      <c r="F208" s="139" t="s">
        <v>446</v>
      </c>
      <c r="G208" s="139" t="s">
        <v>565</v>
      </c>
      <c r="H208" s="139" t="s">
        <v>4251</v>
      </c>
      <c r="I208" s="118" t="s">
        <v>567</v>
      </c>
      <c r="J208" s="116"/>
      <c r="K208" s="116"/>
      <c r="L208" s="799" t="s">
        <v>5700</v>
      </c>
      <c r="M208" s="799">
        <v>37847783</v>
      </c>
      <c r="N208" s="800">
        <v>45491</v>
      </c>
      <c r="O208" s="116">
        <v>2024</v>
      </c>
      <c r="P208" s="116">
        <v>2024</v>
      </c>
      <c r="Q208" s="168">
        <v>83.33</v>
      </c>
      <c r="R208" s="4"/>
      <c r="S208" s="7"/>
      <c r="T208" s="8" t="s">
        <v>12</v>
      </c>
      <c r="U208" s="8"/>
    </row>
    <row r="209" spans="1:21" s="9" customFormat="1" ht="26.5" thickBot="1">
      <c r="A209" s="114" t="s">
        <v>441</v>
      </c>
      <c r="B209" s="115" t="s">
        <v>600</v>
      </c>
      <c r="C209" s="799" t="s">
        <v>5707</v>
      </c>
      <c r="D209" s="799" t="s">
        <v>4249</v>
      </c>
      <c r="E209" s="799" t="s">
        <v>5710</v>
      </c>
      <c r="F209" s="139" t="s">
        <v>446</v>
      </c>
      <c r="G209" s="139" t="s">
        <v>565</v>
      </c>
      <c r="H209" s="139" t="s">
        <v>4251</v>
      </c>
      <c r="I209" s="118" t="s">
        <v>567</v>
      </c>
      <c r="J209" s="116"/>
      <c r="K209" s="116"/>
      <c r="L209" s="799" t="s">
        <v>5711</v>
      </c>
      <c r="M209" s="799" t="s">
        <v>3701</v>
      </c>
      <c r="N209" s="800">
        <v>45509</v>
      </c>
      <c r="O209" s="116">
        <v>2024</v>
      </c>
      <c r="P209" s="116">
        <v>2024</v>
      </c>
      <c r="Q209" s="168">
        <v>398</v>
      </c>
      <c r="R209" s="4"/>
      <c r="S209" s="7"/>
      <c r="T209" s="8" t="s">
        <v>12</v>
      </c>
      <c r="U209" s="8"/>
    </row>
    <row r="210" spans="1:21" s="9" customFormat="1" ht="26.5" thickBot="1">
      <c r="A210" s="114" t="s">
        <v>441</v>
      </c>
      <c r="B210" s="115" t="s">
        <v>600</v>
      </c>
      <c r="C210" s="799" t="s">
        <v>5695</v>
      </c>
      <c r="D210" s="799" t="s">
        <v>4249</v>
      </c>
      <c r="E210" s="799" t="s">
        <v>5712</v>
      </c>
      <c r="F210" s="139" t="s">
        <v>446</v>
      </c>
      <c r="G210" s="139" t="s">
        <v>565</v>
      </c>
      <c r="H210" s="139" t="s">
        <v>4251</v>
      </c>
      <c r="I210" s="118" t="s">
        <v>567</v>
      </c>
      <c r="J210" s="116"/>
      <c r="K210" s="116"/>
      <c r="L210" s="799" t="s">
        <v>5713</v>
      </c>
      <c r="M210" s="799" t="s">
        <v>3701</v>
      </c>
      <c r="N210" s="800">
        <v>45553</v>
      </c>
      <c r="O210" s="116">
        <v>2024</v>
      </c>
      <c r="P210" s="116">
        <v>2024</v>
      </c>
      <c r="Q210" s="168">
        <v>596</v>
      </c>
      <c r="R210" s="4"/>
      <c r="S210" s="7"/>
      <c r="T210" s="8" t="s">
        <v>12</v>
      </c>
      <c r="U210" s="8"/>
    </row>
    <row r="211" spans="1:21" s="9" customFormat="1" ht="26.5" thickBot="1">
      <c r="A211" s="114" t="s">
        <v>441</v>
      </c>
      <c r="B211" s="115" t="s">
        <v>600</v>
      </c>
      <c r="C211" s="799" t="s">
        <v>5695</v>
      </c>
      <c r="D211" s="799" t="s">
        <v>4249</v>
      </c>
      <c r="E211" s="799" t="s">
        <v>5712</v>
      </c>
      <c r="F211" s="139" t="s">
        <v>446</v>
      </c>
      <c r="G211" s="139" t="s">
        <v>565</v>
      </c>
      <c r="H211" s="139" t="s">
        <v>4251</v>
      </c>
      <c r="I211" s="118" t="s">
        <v>567</v>
      </c>
      <c r="J211" s="116"/>
      <c r="K211" s="116"/>
      <c r="L211" s="799" t="s">
        <v>5714</v>
      </c>
      <c r="M211" s="799" t="s">
        <v>3701</v>
      </c>
      <c r="N211" s="800">
        <v>45553</v>
      </c>
      <c r="O211" s="116">
        <v>2024</v>
      </c>
      <c r="P211" s="116">
        <v>2024</v>
      </c>
      <c r="Q211" s="168">
        <v>398</v>
      </c>
      <c r="R211" s="4"/>
      <c r="S211" s="7"/>
      <c r="T211" s="8" t="s">
        <v>12</v>
      </c>
      <c r="U211" s="8"/>
    </row>
    <row r="212" spans="1:21" s="9" customFormat="1" ht="26.5" thickBot="1">
      <c r="A212" s="114" t="s">
        <v>441</v>
      </c>
      <c r="B212" s="115" t="s">
        <v>600</v>
      </c>
      <c r="C212" s="799" t="s">
        <v>5695</v>
      </c>
      <c r="D212" s="799" t="s">
        <v>4249</v>
      </c>
      <c r="E212" s="799" t="s">
        <v>5715</v>
      </c>
      <c r="F212" s="139" t="s">
        <v>446</v>
      </c>
      <c r="G212" s="139" t="s">
        <v>565</v>
      </c>
      <c r="H212" s="139" t="s">
        <v>4251</v>
      </c>
      <c r="I212" s="118" t="s">
        <v>567</v>
      </c>
      <c r="J212" s="116"/>
      <c r="K212" s="116"/>
      <c r="L212" s="799" t="s">
        <v>5716</v>
      </c>
      <c r="M212" s="799">
        <v>45342059</v>
      </c>
      <c r="N212" s="800">
        <v>45572</v>
      </c>
      <c r="O212" s="116">
        <v>2024</v>
      </c>
      <c r="P212" s="116">
        <v>2024</v>
      </c>
      <c r="Q212" s="168">
        <v>398</v>
      </c>
      <c r="R212" s="4"/>
      <c r="S212" s="7"/>
      <c r="T212" s="8" t="s">
        <v>12</v>
      </c>
      <c r="U212" s="8"/>
    </row>
    <row r="213" spans="1:21" s="9" customFormat="1" ht="26.5" thickBot="1">
      <c r="A213" s="114" t="s">
        <v>441</v>
      </c>
      <c r="B213" s="115" t="s">
        <v>600</v>
      </c>
      <c r="C213" s="799" t="s">
        <v>5695</v>
      </c>
      <c r="D213" s="799" t="s">
        <v>4249</v>
      </c>
      <c r="E213" s="799" t="s">
        <v>5717</v>
      </c>
      <c r="F213" s="139" t="s">
        <v>446</v>
      </c>
      <c r="G213" s="139" t="s">
        <v>565</v>
      </c>
      <c r="H213" s="139" t="s">
        <v>4251</v>
      </c>
      <c r="I213" s="118" t="s">
        <v>567</v>
      </c>
      <c r="J213" s="116"/>
      <c r="K213" s="116"/>
      <c r="L213" s="799" t="s">
        <v>5718</v>
      </c>
      <c r="M213" s="799">
        <v>34126520</v>
      </c>
      <c r="N213" s="800">
        <v>45566</v>
      </c>
      <c r="O213" s="116">
        <v>2024</v>
      </c>
      <c r="P213" s="116">
        <v>2024</v>
      </c>
      <c r="Q213" s="168">
        <v>1988</v>
      </c>
      <c r="R213" s="4"/>
      <c r="S213" s="7"/>
      <c r="T213" s="8" t="s">
        <v>12</v>
      </c>
      <c r="U213" s="8"/>
    </row>
    <row r="214" spans="1:21" s="9" customFormat="1" ht="26.5" thickBot="1">
      <c r="A214" s="114" t="s">
        <v>441</v>
      </c>
      <c r="B214" s="115" t="s">
        <v>600</v>
      </c>
      <c r="C214" s="799" t="s">
        <v>5695</v>
      </c>
      <c r="D214" s="799" t="s">
        <v>4249</v>
      </c>
      <c r="E214" s="799" t="s">
        <v>5719</v>
      </c>
      <c r="F214" s="139" t="s">
        <v>446</v>
      </c>
      <c r="G214" s="139" t="s">
        <v>565</v>
      </c>
      <c r="H214" s="139" t="s">
        <v>4251</v>
      </c>
      <c r="I214" s="118" t="s">
        <v>567</v>
      </c>
      <c r="J214" s="116"/>
      <c r="K214" s="116"/>
      <c r="L214" s="799" t="s">
        <v>5718</v>
      </c>
      <c r="M214" s="799">
        <v>34126520</v>
      </c>
      <c r="N214" s="800">
        <v>45590</v>
      </c>
      <c r="O214" s="116">
        <v>2024</v>
      </c>
      <c r="P214" s="116">
        <v>2024</v>
      </c>
      <c r="Q214" s="168">
        <v>796</v>
      </c>
      <c r="R214" s="4"/>
      <c r="S214" s="7"/>
      <c r="T214" s="8" t="s">
        <v>12</v>
      </c>
      <c r="U214" s="8"/>
    </row>
    <row r="215" spans="1:21" s="9" customFormat="1" ht="26.5" thickBot="1">
      <c r="A215" s="114" t="s">
        <v>441</v>
      </c>
      <c r="B215" s="115" t="s">
        <v>600</v>
      </c>
      <c r="C215" s="799" t="s">
        <v>5720</v>
      </c>
      <c r="D215" s="799" t="s">
        <v>5721</v>
      </c>
      <c r="E215" s="799" t="s">
        <v>5722</v>
      </c>
      <c r="F215" s="139" t="s">
        <v>446</v>
      </c>
      <c r="G215" s="139" t="s">
        <v>565</v>
      </c>
      <c r="H215" s="139" t="s">
        <v>615</v>
      </c>
      <c r="I215" s="118" t="s">
        <v>567</v>
      </c>
      <c r="J215" s="116"/>
      <c r="K215" s="116"/>
      <c r="L215" s="799" t="s">
        <v>5723</v>
      </c>
      <c r="M215" s="799">
        <v>36348783</v>
      </c>
      <c r="N215" s="800">
        <v>45337</v>
      </c>
      <c r="O215" s="116">
        <v>2024</v>
      </c>
      <c r="P215" s="116">
        <v>2024</v>
      </c>
      <c r="Q215" s="168">
        <v>1980</v>
      </c>
      <c r="R215" s="4"/>
      <c r="S215" s="7"/>
      <c r="T215" s="8" t="s">
        <v>12</v>
      </c>
      <c r="U215" s="8"/>
    </row>
    <row r="216" spans="1:21" s="9" customFormat="1" ht="26.5" thickBot="1">
      <c r="A216" s="114" t="s">
        <v>441</v>
      </c>
      <c r="B216" s="115" t="s">
        <v>600</v>
      </c>
      <c r="C216" s="799" t="s">
        <v>5720</v>
      </c>
      <c r="D216" s="799" t="s">
        <v>5721</v>
      </c>
      <c r="E216" s="799" t="s">
        <v>5724</v>
      </c>
      <c r="F216" s="139" t="s">
        <v>446</v>
      </c>
      <c r="G216" s="139" t="s">
        <v>565</v>
      </c>
      <c r="H216" s="139" t="s">
        <v>615</v>
      </c>
      <c r="I216" s="118" t="s">
        <v>567</v>
      </c>
      <c r="J216" s="116"/>
      <c r="K216" s="116"/>
      <c r="L216" s="799" t="s">
        <v>5723</v>
      </c>
      <c r="M216" s="799">
        <v>36348783</v>
      </c>
      <c r="N216" s="800">
        <v>45408</v>
      </c>
      <c r="O216" s="116">
        <v>2024</v>
      </c>
      <c r="P216" s="116">
        <v>2024</v>
      </c>
      <c r="Q216" s="168">
        <v>2760</v>
      </c>
      <c r="R216" s="4"/>
      <c r="S216" s="7"/>
      <c r="T216" s="8" t="s">
        <v>12</v>
      </c>
      <c r="U216" s="8"/>
    </row>
    <row r="217" spans="1:21" s="9" customFormat="1" ht="26.5" thickBot="1">
      <c r="A217" s="114" t="s">
        <v>441</v>
      </c>
      <c r="B217" s="115" t="s">
        <v>600</v>
      </c>
      <c r="C217" s="799" t="s">
        <v>5720</v>
      </c>
      <c r="D217" s="799" t="s">
        <v>5721</v>
      </c>
      <c r="E217" s="799" t="s">
        <v>5725</v>
      </c>
      <c r="F217" s="139" t="s">
        <v>446</v>
      </c>
      <c r="G217" s="139" t="s">
        <v>565</v>
      </c>
      <c r="H217" s="139" t="s">
        <v>615</v>
      </c>
      <c r="I217" s="118" t="s">
        <v>567</v>
      </c>
      <c r="J217" s="116"/>
      <c r="K217" s="116"/>
      <c r="L217" s="799" t="s">
        <v>5726</v>
      </c>
      <c r="M217" s="799">
        <v>35917385</v>
      </c>
      <c r="N217" s="800">
        <v>45433</v>
      </c>
      <c r="O217" s="116">
        <v>2024</v>
      </c>
      <c r="P217" s="116">
        <v>2024</v>
      </c>
      <c r="Q217" s="168">
        <v>2400</v>
      </c>
      <c r="R217" s="4"/>
      <c r="S217" s="7"/>
      <c r="T217" s="8" t="s">
        <v>12</v>
      </c>
      <c r="U217" s="8"/>
    </row>
    <row r="218" spans="1:21" s="9" customFormat="1" ht="26.5" thickBot="1">
      <c r="A218" s="114" t="s">
        <v>441</v>
      </c>
      <c r="B218" s="115" t="s">
        <v>600</v>
      </c>
      <c r="C218" s="799" t="s">
        <v>5720</v>
      </c>
      <c r="D218" s="799" t="s">
        <v>5721</v>
      </c>
      <c r="E218" s="799" t="s">
        <v>5727</v>
      </c>
      <c r="F218" s="139" t="s">
        <v>446</v>
      </c>
      <c r="G218" s="139" t="s">
        <v>565</v>
      </c>
      <c r="H218" s="139" t="s">
        <v>615</v>
      </c>
      <c r="I218" s="118" t="s">
        <v>567</v>
      </c>
      <c r="J218" s="116"/>
      <c r="K218" s="116"/>
      <c r="L218" s="799" t="s">
        <v>5728</v>
      </c>
      <c r="M218" s="799">
        <v>31350062</v>
      </c>
      <c r="N218" s="800">
        <v>45541</v>
      </c>
      <c r="O218" s="116">
        <v>2024</v>
      </c>
      <c r="P218" s="116">
        <v>2024</v>
      </c>
      <c r="Q218" s="168">
        <v>2000</v>
      </c>
      <c r="R218" s="4"/>
      <c r="S218" s="7"/>
      <c r="T218" s="8" t="s">
        <v>12</v>
      </c>
      <c r="U218" s="8"/>
    </row>
    <row r="219" spans="1:21" s="9" customFormat="1" ht="26.5" thickBot="1">
      <c r="A219" s="114" t="s">
        <v>441</v>
      </c>
      <c r="B219" s="115" t="s">
        <v>600</v>
      </c>
      <c r="C219" s="799" t="s">
        <v>5729</v>
      </c>
      <c r="D219" s="799" t="s">
        <v>4300</v>
      </c>
      <c r="E219" s="799" t="s">
        <v>5730</v>
      </c>
      <c r="F219" s="139" t="s">
        <v>446</v>
      </c>
      <c r="G219" s="139" t="s">
        <v>485</v>
      </c>
      <c r="H219" s="139" t="s">
        <v>609</v>
      </c>
      <c r="I219" s="118" t="s">
        <v>567</v>
      </c>
      <c r="J219" s="116"/>
      <c r="K219" s="116"/>
      <c r="L219" s="799" t="s">
        <v>5731</v>
      </c>
      <c r="M219" s="799">
        <v>31438491</v>
      </c>
      <c r="N219" s="800">
        <v>45400</v>
      </c>
      <c r="O219" s="116">
        <v>2024</v>
      </c>
      <c r="P219" s="116">
        <v>2024</v>
      </c>
      <c r="Q219" s="168">
        <v>590</v>
      </c>
      <c r="R219" s="4"/>
      <c r="S219" s="7"/>
      <c r="T219" s="8" t="s">
        <v>12</v>
      </c>
      <c r="U219" s="8"/>
    </row>
    <row r="220" spans="1:21" s="9" customFormat="1" ht="26.5" thickBot="1">
      <c r="A220" s="114" t="s">
        <v>441</v>
      </c>
      <c r="B220" s="115" t="s">
        <v>600</v>
      </c>
      <c r="C220" s="799" t="s">
        <v>5732</v>
      </c>
      <c r="D220" s="799" t="s">
        <v>5733</v>
      </c>
      <c r="E220" s="799" t="s">
        <v>5734</v>
      </c>
      <c r="F220" s="139" t="s">
        <v>446</v>
      </c>
      <c r="G220" s="139" t="s">
        <v>717</v>
      </c>
      <c r="H220" s="139" t="s">
        <v>717</v>
      </c>
      <c r="I220" s="118" t="s">
        <v>567</v>
      </c>
      <c r="J220" s="116"/>
      <c r="K220" s="116"/>
      <c r="L220" s="799" t="s">
        <v>5735</v>
      </c>
      <c r="M220" s="799"/>
      <c r="N220" s="800">
        <v>45352</v>
      </c>
      <c r="O220" s="116">
        <v>2024</v>
      </c>
      <c r="P220" s="116">
        <v>2024</v>
      </c>
      <c r="Q220" s="168">
        <v>8120</v>
      </c>
      <c r="R220" s="4"/>
      <c r="S220" s="7"/>
      <c r="T220" s="8" t="s">
        <v>12</v>
      </c>
      <c r="U220" s="8"/>
    </row>
    <row r="221" spans="1:21" s="9" customFormat="1" ht="26.5" thickBot="1">
      <c r="A221" s="114" t="s">
        <v>441</v>
      </c>
      <c r="B221" s="115" t="s">
        <v>600</v>
      </c>
      <c r="C221" s="799" t="s">
        <v>5720</v>
      </c>
      <c r="D221" s="799" t="s">
        <v>4451</v>
      </c>
      <c r="E221" s="799" t="s">
        <v>5736</v>
      </c>
      <c r="F221" s="139" t="s">
        <v>446</v>
      </c>
      <c r="G221" s="139" t="s">
        <v>485</v>
      </c>
      <c r="H221" s="139" t="s">
        <v>609</v>
      </c>
      <c r="I221" s="118" t="s">
        <v>567</v>
      </c>
      <c r="J221" s="116"/>
      <c r="K221" s="116"/>
      <c r="L221" s="799" t="s">
        <v>5737</v>
      </c>
      <c r="M221" s="799">
        <v>35739118</v>
      </c>
      <c r="N221" s="800">
        <v>45377</v>
      </c>
      <c r="O221" s="116">
        <v>2024</v>
      </c>
      <c r="P221" s="116">
        <v>2024</v>
      </c>
      <c r="Q221" s="168">
        <v>450</v>
      </c>
      <c r="R221" s="4"/>
      <c r="S221" s="7"/>
      <c r="T221" s="8" t="s">
        <v>12</v>
      </c>
      <c r="U221" s="8"/>
    </row>
    <row r="222" spans="1:21" s="9" customFormat="1" ht="26.5" thickBot="1">
      <c r="A222" s="114" t="s">
        <v>441</v>
      </c>
      <c r="B222" s="115" t="s">
        <v>600</v>
      </c>
      <c r="C222" s="799" t="s">
        <v>5720</v>
      </c>
      <c r="D222" s="799" t="s">
        <v>4525</v>
      </c>
      <c r="E222" s="799" t="s">
        <v>5738</v>
      </c>
      <c r="F222" s="139" t="s">
        <v>446</v>
      </c>
      <c r="G222" s="139" t="s">
        <v>485</v>
      </c>
      <c r="H222" s="139" t="s">
        <v>609</v>
      </c>
      <c r="I222" s="118" t="s">
        <v>567</v>
      </c>
      <c r="J222" s="116"/>
      <c r="K222" s="116"/>
      <c r="L222" s="799" t="s">
        <v>5739</v>
      </c>
      <c r="M222" s="799">
        <v>36423947</v>
      </c>
      <c r="N222" s="800">
        <v>45559</v>
      </c>
      <c r="O222" s="116">
        <v>2024</v>
      </c>
      <c r="P222" s="116">
        <v>2024</v>
      </c>
      <c r="Q222" s="168">
        <v>750</v>
      </c>
      <c r="R222" s="4"/>
      <c r="S222" s="7"/>
      <c r="T222" s="8" t="s">
        <v>12</v>
      </c>
      <c r="U222" s="8"/>
    </row>
    <row r="223" spans="1:21" s="9" customFormat="1" ht="26.5" thickBot="1">
      <c r="A223" s="114" t="s">
        <v>441</v>
      </c>
      <c r="B223" s="115" t="s">
        <v>600</v>
      </c>
      <c r="C223" s="799" t="s">
        <v>5740</v>
      </c>
      <c r="D223" s="799" t="s">
        <v>5741</v>
      </c>
      <c r="E223" s="799" t="s">
        <v>5742</v>
      </c>
      <c r="F223" s="139" t="s">
        <v>446</v>
      </c>
      <c r="G223" s="139" t="s">
        <v>565</v>
      </c>
      <c r="H223" s="139" t="s">
        <v>603</v>
      </c>
      <c r="I223" s="118" t="s">
        <v>567</v>
      </c>
      <c r="J223" s="116"/>
      <c r="K223" s="116"/>
      <c r="L223" s="799" t="s">
        <v>5743</v>
      </c>
      <c r="M223" s="799" t="s">
        <v>3701</v>
      </c>
      <c r="N223" s="799" t="s">
        <v>3701</v>
      </c>
      <c r="O223" s="116">
        <v>2024</v>
      </c>
      <c r="P223" s="116">
        <v>2024</v>
      </c>
      <c r="Q223" s="168">
        <v>1028.47</v>
      </c>
      <c r="R223" s="4"/>
      <c r="S223" s="7"/>
      <c r="T223" s="8" t="s">
        <v>12</v>
      </c>
      <c r="U223" s="8"/>
    </row>
    <row r="224" spans="1:21" s="9" customFormat="1" ht="26.5" thickBot="1">
      <c r="A224" s="114" t="s">
        <v>441</v>
      </c>
      <c r="B224" s="115" t="s">
        <v>600</v>
      </c>
      <c r="C224" s="799" t="s">
        <v>5695</v>
      </c>
      <c r="D224" s="799" t="s">
        <v>4249</v>
      </c>
      <c r="E224" s="799" t="s">
        <v>5744</v>
      </c>
      <c r="F224" s="139" t="s">
        <v>446</v>
      </c>
      <c r="G224" s="139" t="s">
        <v>565</v>
      </c>
      <c r="H224" s="139" t="s">
        <v>4251</v>
      </c>
      <c r="I224" s="118" t="s">
        <v>567</v>
      </c>
      <c r="J224" s="116"/>
      <c r="K224" s="116"/>
      <c r="L224" s="799" t="s">
        <v>5745</v>
      </c>
      <c r="M224" s="799" t="s">
        <v>3701</v>
      </c>
      <c r="N224" s="800">
        <v>45607</v>
      </c>
      <c r="O224" s="116">
        <v>2024</v>
      </c>
      <c r="P224" s="116">
        <v>2024</v>
      </c>
      <c r="Q224" s="168">
        <v>796</v>
      </c>
      <c r="R224" s="4"/>
      <c r="S224" s="7"/>
      <c r="T224" s="8" t="s">
        <v>12</v>
      </c>
      <c r="U224" s="8"/>
    </row>
    <row r="225" spans="1:21" s="9" customFormat="1" ht="26.5" thickBot="1">
      <c r="A225" s="114" t="s">
        <v>441</v>
      </c>
      <c r="B225" s="115" t="s">
        <v>600</v>
      </c>
      <c r="C225" s="799" t="s">
        <v>5746</v>
      </c>
      <c r="D225" s="799" t="s">
        <v>5747</v>
      </c>
      <c r="E225" s="799" t="s">
        <v>5748</v>
      </c>
      <c r="F225" s="139" t="s">
        <v>446</v>
      </c>
      <c r="G225" s="139" t="s">
        <v>565</v>
      </c>
      <c r="H225" s="139" t="s">
        <v>615</v>
      </c>
      <c r="I225" s="118" t="s">
        <v>567</v>
      </c>
      <c r="J225" s="116"/>
      <c r="K225" s="116"/>
      <c r="L225" s="799" t="s">
        <v>5743</v>
      </c>
      <c r="M225" s="799" t="s">
        <v>3701</v>
      </c>
      <c r="N225" s="800">
        <v>45616</v>
      </c>
      <c r="O225" s="116">
        <v>2024</v>
      </c>
      <c r="P225" s="116">
        <v>2024</v>
      </c>
      <c r="Q225" s="168">
        <v>3220</v>
      </c>
      <c r="R225" s="4"/>
      <c r="S225" s="7"/>
      <c r="T225" s="8" t="s">
        <v>12</v>
      </c>
      <c r="U225" s="8"/>
    </row>
    <row r="226" spans="1:21" s="9" customFormat="1" ht="26.5" thickBot="1">
      <c r="A226" s="801" t="s">
        <v>441</v>
      </c>
      <c r="B226" s="802" t="s">
        <v>600</v>
      </c>
      <c r="C226" s="803" t="s">
        <v>5720</v>
      </c>
      <c r="D226" s="803" t="s">
        <v>5749</v>
      </c>
      <c r="E226" s="803" t="s">
        <v>5750</v>
      </c>
      <c r="F226" s="804" t="s">
        <v>446</v>
      </c>
      <c r="G226" s="804" t="s">
        <v>536</v>
      </c>
      <c r="H226" s="804" t="s">
        <v>537</v>
      </c>
      <c r="I226" s="703" t="s">
        <v>567</v>
      </c>
      <c r="J226" s="153"/>
      <c r="K226" s="153"/>
      <c r="L226" s="803" t="s">
        <v>5743</v>
      </c>
      <c r="M226" s="803" t="s">
        <v>3701</v>
      </c>
      <c r="N226" s="805">
        <v>45646</v>
      </c>
      <c r="O226" s="153">
        <v>2024</v>
      </c>
      <c r="P226" s="153">
        <v>2024</v>
      </c>
      <c r="Q226" s="806">
        <v>525</v>
      </c>
      <c r="R226" s="4"/>
      <c r="S226" s="7"/>
      <c r="T226" s="8" t="s">
        <v>12</v>
      </c>
      <c r="U226" s="8"/>
    </row>
    <row r="227" spans="1:21" s="9" customFormat="1" ht="29.5" thickBot="1">
      <c r="A227" s="114" t="s">
        <v>441</v>
      </c>
      <c r="B227" s="115" t="s">
        <v>600</v>
      </c>
      <c r="C227" s="732" t="s">
        <v>5751</v>
      </c>
      <c r="D227" s="807" t="s">
        <v>5752</v>
      </c>
      <c r="E227" s="807">
        <v>7207</v>
      </c>
      <c r="F227" s="139" t="s">
        <v>446</v>
      </c>
      <c r="G227" s="139" t="s">
        <v>565</v>
      </c>
      <c r="H227" s="139" t="s">
        <v>603</v>
      </c>
      <c r="I227" s="116" t="s">
        <v>567</v>
      </c>
      <c r="J227" s="116"/>
      <c r="K227" s="116"/>
      <c r="L227" s="807" t="s">
        <v>5753</v>
      </c>
      <c r="M227" s="807">
        <v>30857571</v>
      </c>
      <c r="N227" s="808">
        <v>45240</v>
      </c>
      <c r="O227" s="116">
        <v>2024</v>
      </c>
      <c r="P227" s="116">
        <v>2024</v>
      </c>
      <c r="Q227" s="168">
        <v>4500</v>
      </c>
      <c r="R227" s="4"/>
      <c r="S227" s="7"/>
      <c r="T227" s="8" t="s">
        <v>12</v>
      </c>
      <c r="U227" s="8"/>
    </row>
    <row r="228" spans="1:21" s="9" customFormat="1" ht="26.5" thickBot="1">
      <c r="A228" s="114" t="s">
        <v>441</v>
      </c>
      <c r="B228" s="115" t="s">
        <v>481</v>
      </c>
      <c r="C228" s="116" t="s">
        <v>5754</v>
      </c>
      <c r="D228" s="774" t="s">
        <v>5755</v>
      </c>
      <c r="E228" s="116" t="s">
        <v>5756</v>
      </c>
      <c r="F228" s="139" t="s">
        <v>446</v>
      </c>
      <c r="G228" s="139" t="s">
        <v>487</v>
      </c>
      <c r="H228" s="139" t="s">
        <v>2067</v>
      </c>
      <c r="I228" s="118" t="s">
        <v>487</v>
      </c>
      <c r="J228" s="116"/>
      <c r="K228" s="116"/>
      <c r="L228" s="116" t="s">
        <v>5757</v>
      </c>
      <c r="M228" s="116" t="s">
        <v>5758</v>
      </c>
      <c r="N228" s="809">
        <v>44958</v>
      </c>
      <c r="O228" s="116" t="s">
        <v>5759</v>
      </c>
      <c r="P228" s="116" t="s">
        <v>5760</v>
      </c>
      <c r="Q228" s="168">
        <v>0</v>
      </c>
      <c r="R228" s="4"/>
      <c r="S228" s="52"/>
      <c r="T228" s="8" t="s">
        <v>2198</v>
      </c>
      <c r="U228" s="8" t="s">
        <v>2330</v>
      </c>
    </row>
    <row r="229" spans="1:21" s="9" customFormat="1" ht="26.5" thickBot="1">
      <c r="A229" s="114" t="s">
        <v>441</v>
      </c>
      <c r="B229" s="115" t="s">
        <v>481</v>
      </c>
      <c r="C229" s="116" t="s">
        <v>5761</v>
      </c>
      <c r="D229" s="774" t="s">
        <v>4047</v>
      </c>
      <c r="E229" s="116" t="s">
        <v>5762</v>
      </c>
      <c r="F229" s="139" t="s">
        <v>446</v>
      </c>
      <c r="G229" s="139" t="s">
        <v>508</v>
      </c>
      <c r="H229" s="139" t="s">
        <v>4049</v>
      </c>
      <c r="I229" s="118" t="s">
        <v>487</v>
      </c>
      <c r="J229" s="116"/>
      <c r="K229" s="116"/>
      <c r="L229" s="116" t="s">
        <v>5763</v>
      </c>
      <c r="M229" s="116" t="s">
        <v>5764</v>
      </c>
      <c r="N229" s="809">
        <v>45273</v>
      </c>
      <c r="O229" s="116" t="s">
        <v>5765</v>
      </c>
      <c r="P229" s="116" t="s">
        <v>5766</v>
      </c>
      <c r="Q229" s="168">
        <v>0</v>
      </c>
      <c r="R229" s="4"/>
      <c r="S229" s="52"/>
      <c r="T229" s="8" t="s">
        <v>2198</v>
      </c>
      <c r="U229" s="8" t="s">
        <v>2330</v>
      </c>
    </row>
    <row r="230" spans="1:21" s="9" customFormat="1" ht="26.5" thickBot="1">
      <c r="A230" s="114" t="s">
        <v>441</v>
      </c>
      <c r="B230" s="115" t="s">
        <v>481</v>
      </c>
      <c r="C230" s="116" t="s">
        <v>5767</v>
      </c>
      <c r="D230" s="774" t="s">
        <v>4067</v>
      </c>
      <c r="E230" s="116" t="s">
        <v>4030</v>
      </c>
      <c r="F230" s="139" t="s">
        <v>446</v>
      </c>
      <c r="G230" s="139" t="s">
        <v>508</v>
      </c>
      <c r="H230" s="139" t="s">
        <v>3997</v>
      </c>
      <c r="I230" s="118" t="s">
        <v>487</v>
      </c>
      <c r="J230" s="116"/>
      <c r="K230" s="116"/>
      <c r="L230" s="116" t="s">
        <v>5768</v>
      </c>
      <c r="M230" s="116" t="s">
        <v>5769</v>
      </c>
      <c r="N230" s="809">
        <v>45316</v>
      </c>
      <c r="O230" s="116" t="s">
        <v>5770</v>
      </c>
      <c r="P230" s="116" t="s">
        <v>5771</v>
      </c>
      <c r="Q230" s="168">
        <v>810</v>
      </c>
      <c r="R230" s="4"/>
      <c r="S230" s="52"/>
      <c r="T230" s="8" t="s">
        <v>12</v>
      </c>
      <c r="U230" s="8"/>
    </row>
    <row r="231" spans="1:21" s="9" customFormat="1" ht="26.5" thickBot="1">
      <c r="A231" s="114" t="s">
        <v>441</v>
      </c>
      <c r="B231" s="115" t="s">
        <v>481</v>
      </c>
      <c r="C231" s="116" t="s">
        <v>5772</v>
      </c>
      <c r="D231" s="774" t="s">
        <v>5773</v>
      </c>
      <c r="E231" s="116" t="s">
        <v>5774</v>
      </c>
      <c r="F231" s="139" t="s">
        <v>446</v>
      </c>
      <c r="G231" s="139" t="s">
        <v>508</v>
      </c>
      <c r="H231" s="139" t="s">
        <v>4049</v>
      </c>
      <c r="I231" s="118" t="s">
        <v>487</v>
      </c>
      <c r="J231" s="116"/>
      <c r="K231" s="116"/>
      <c r="L231" s="116" t="s">
        <v>4063</v>
      </c>
      <c r="M231" s="116">
        <v>31637051</v>
      </c>
      <c r="N231" s="809">
        <v>45299</v>
      </c>
      <c r="O231" s="116" t="s">
        <v>4058</v>
      </c>
      <c r="P231" s="116" t="s">
        <v>5775</v>
      </c>
      <c r="Q231" s="168">
        <v>5000</v>
      </c>
      <c r="R231" s="4"/>
      <c r="S231" s="52"/>
      <c r="T231" s="8" t="s">
        <v>12</v>
      </c>
      <c r="U231" s="8"/>
    </row>
    <row r="232" spans="1:21" s="9" customFormat="1" ht="26.5" thickBot="1">
      <c r="A232" s="114" t="s">
        <v>441</v>
      </c>
      <c r="B232" s="115" t="s">
        <v>481</v>
      </c>
      <c r="C232" s="116" t="s">
        <v>5776</v>
      </c>
      <c r="D232" s="774" t="s">
        <v>5777</v>
      </c>
      <c r="E232" s="116" t="s">
        <v>5778</v>
      </c>
      <c r="F232" s="139" t="s">
        <v>446</v>
      </c>
      <c r="G232" s="139" t="s">
        <v>508</v>
      </c>
      <c r="H232" s="139" t="s">
        <v>4049</v>
      </c>
      <c r="I232" s="118" t="s">
        <v>487</v>
      </c>
      <c r="J232" s="116"/>
      <c r="K232" s="116"/>
      <c r="L232" s="116" t="s">
        <v>5779</v>
      </c>
      <c r="M232" s="116">
        <v>31354572</v>
      </c>
      <c r="N232" s="809">
        <v>45327</v>
      </c>
      <c r="O232" s="116" t="s">
        <v>5780</v>
      </c>
      <c r="P232" s="116" t="s">
        <v>5780</v>
      </c>
      <c r="Q232" s="168">
        <v>770</v>
      </c>
      <c r="R232" s="4"/>
      <c r="S232" s="52"/>
      <c r="T232" s="8" t="s">
        <v>12</v>
      </c>
      <c r="U232" s="8"/>
    </row>
    <row r="233" spans="1:21" s="9" customFormat="1" ht="39.5" thickBot="1">
      <c r="A233" s="114" t="s">
        <v>441</v>
      </c>
      <c r="B233" s="115" t="s">
        <v>481</v>
      </c>
      <c r="C233" s="116" t="s">
        <v>5781</v>
      </c>
      <c r="D233" s="774" t="s">
        <v>4040</v>
      </c>
      <c r="E233" s="116" t="s">
        <v>5782</v>
      </c>
      <c r="F233" s="139" t="s">
        <v>246</v>
      </c>
      <c r="G233" s="139" t="s">
        <v>487</v>
      </c>
      <c r="H233" s="139" t="s">
        <v>4042</v>
      </c>
      <c r="I233" s="118" t="s">
        <v>487</v>
      </c>
      <c r="J233" s="116"/>
      <c r="K233" s="116"/>
      <c r="L233" s="116" t="s">
        <v>5783</v>
      </c>
      <c r="M233" s="116" t="s">
        <v>4013</v>
      </c>
      <c r="N233" s="809">
        <v>45329</v>
      </c>
      <c r="O233" s="116" t="s">
        <v>5784</v>
      </c>
      <c r="P233" s="116" t="s">
        <v>5785</v>
      </c>
      <c r="Q233" s="168">
        <v>400</v>
      </c>
      <c r="R233" s="4"/>
      <c r="S233" s="52"/>
      <c r="T233" s="8" t="s">
        <v>12</v>
      </c>
      <c r="U233" s="8"/>
    </row>
    <row r="234" spans="1:21" s="9" customFormat="1" ht="39.5" thickBot="1">
      <c r="A234" s="114" t="s">
        <v>441</v>
      </c>
      <c r="B234" s="115" t="s">
        <v>481</v>
      </c>
      <c r="C234" s="116" t="s">
        <v>5786</v>
      </c>
      <c r="D234" s="774" t="s">
        <v>4024</v>
      </c>
      <c r="E234" s="116" t="s">
        <v>5787</v>
      </c>
      <c r="F234" s="139" t="s">
        <v>446</v>
      </c>
      <c r="G234" s="139" t="s">
        <v>508</v>
      </c>
      <c r="H234" s="139" t="s">
        <v>3975</v>
      </c>
      <c r="I234" s="118" t="s">
        <v>487</v>
      </c>
      <c r="J234" s="116"/>
      <c r="K234" s="116"/>
      <c r="L234" s="116" t="s">
        <v>5788</v>
      </c>
      <c r="M234" s="116">
        <v>36259233</v>
      </c>
      <c r="N234" s="809">
        <v>45261</v>
      </c>
      <c r="O234" s="116" t="s">
        <v>3966</v>
      </c>
      <c r="P234" s="116" t="s">
        <v>5771</v>
      </c>
      <c r="Q234" s="168">
        <v>5315</v>
      </c>
      <c r="R234" s="4"/>
      <c r="S234" s="52"/>
      <c r="T234" s="8" t="s">
        <v>12</v>
      </c>
      <c r="U234" s="8"/>
    </row>
    <row r="235" spans="1:21" s="9" customFormat="1" ht="26.5" thickBot="1">
      <c r="A235" s="114" t="s">
        <v>441</v>
      </c>
      <c r="B235" s="115" t="s">
        <v>481</v>
      </c>
      <c r="C235" s="116" t="s">
        <v>5789</v>
      </c>
      <c r="D235" s="774" t="s">
        <v>5790</v>
      </c>
      <c r="E235" s="116" t="s">
        <v>5791</v>
      </c>
      <c r="F235" s="139" t="s">
        <v>446</v>
      </c>
      <c r="G235" s="139" t="s">
        <v>508</v>
      </c>
      <c r="H235" s="139" t="s">
        <v>4012</v>
      </c>
      <c r="I235" s="118" t="s">
        <v>487</v>
      </c>
      <c r="J235" s="116"/>
      <c r="K235" s="116"/>
      <c r="L235" s="116" t="s">
        <v>5792</v>
      </c>
      <c r="M235" s="116" t="s">
        <v>4224</v>
      </c>
      <c r="N235" s="809">
        <v>45314</v>
      </c>
      <c r="O235" s="116" t="s">
        <v>5793</v>
      </c>
      <c r="P235" s="116" t="s">
        <v>5771</v>
      </c>
      <c r="Q235" s="168">
        <v>0</v>
      </c>
      <c r="R235" s="4"/>
      <c r="S235" s="52"/>
      <c r="T235" s="8" t="s">
        <v>2198</v>
      </c>
      <c r="U235" s="8" t="s">
        <v>2330</v>
      </c>
    </row>
    <row r="236" spans="1:21" s="9" customFormat="1" ht="39.5" thickBot="1">
      <c r="A236" s="114" t="s">
        <v>441</v>
      </c>
      <c r="B236" s="115" t="s">
        <v>481</v>
      </c>
      <c r="C236" s="116" t="s">
        <v>5794</v>
      </c>
      <c r="D236" s="774" t="s">
        <v>4047</v>
      </c>
      <c r="E236" s="116" t="s">
        <v>5795</v>
      </c>
      <c r="F236" s="139" t="s">
        <v>446</v>
      </c>
      <c r="G236" s="139" t="s">
        <v>508</v>
      </c>
      <c r="H236" s="139" t="s">
        <v>4049</v>
      </c>
      <c r="I236" s="118" t="s">
        <v>487</v>
      </c>
      <c r="J236" s="116"/>
      <c r="K236" s="116"/>
      <c r="L236" s="116" t="s">
        <v>5796</v>
      </c>
      <c r="M236" s="116">
        <v>35772204</v>
      </c>
      <c r="N236" s="809">
        <v>45329</v>
      </c>
      <c r="O236" s="116" t="s">
        <v>5784</v>
      </c>
      <c r="P236" s="116" t="s">
        <v>5797</v>
      </c>
      <c r="Q236" s="168">
        <v>800</v>
      </c>
      <c r="R236" s="4"/>
      <c r="S236" s="52"/>
      <c r="T236" s="8" t="s">
        <v>12</v>
      </c>
      <c r="U236" s="8"/>
    </row>
    <row r="237" spans="1:21" s="9" customFormat="1" ht="26.5" thickBot="1">
      <c r="A237" s="114" t="s">
        <v>441</v>
      </c>
      <c r="B237" s="115" t="s">
        <v>481</v>
      </c>
      <c r="C237" s="116" t="s">
        <v>5798</v>
      </c>
      <c r="D237" s="774" t="s">
        <v>5799</v>
      </c>
      <c r="E237" s="116" t="s">
        <v>5800</v>
      </c>
      <c r="F237" s="139" t="s">
        <v>446</v>
      </c>
      <c r="G237" s="139" t="s">
        <v>487</v>
      </c>
      <c r="H237" s="139" t="s">
        <v>1426</v>
      </c>
      <c r="I237" s="118" t="s">
        <v>487</v>
      </c>
      <c r="J237" s="116"/>
      <c r="K237" s="116"/>
      <c r="L237" s="116" t="s">
        <v>5801</v>
      </c>
      <c r="M237" s="116" t="s">
        <v>3642</v>
      </c>
      <c r="N237" s="809">
        <v>45370</v>
      </c>
      <c r="O237" s="116" t="s">
        <v>5802</v>
      </c>
      <c r="P237" s="116" t="s">
        <v>5803</v>
      </c>
      <c r="Q237" s="168">
        <v>312.01</v>
      </c>
      <c r="R237" s="4"/>
      <c r="S237" s="52"/>
      <c r="T237" s="8" t="s">
        <v>12</v>
      </c>
      <c r="U237" s="8"/>
    </row>
    <row r="238" spans="1:21" s="9" customFormat="1" ht="26.5" thickBot="1">
      <c r="A238" s="114" t="s">
        <v>441</v>
      </c>
      <c r="B238" s="115" t="s">
        <v>481</v>
      </c>
      <c r="C238" s="116" t="s">
        <v>5804</v>
      </c>
      <c r="D238" s="774" t="s">
        <v>4078</v>
      </c>
      <c r="E238" s="116"/>
      <c r="F238" s="139" t="s">
        <v>446</v>
      </c>
      <c r="G238" s="139" t="s">
        <v>485</v>
      </c>
      <c r="H238" s="139" t="s">
        <v>4079</v>
      </c>
      <c r="I238" s="118" t="s">
        <v>487</v>
      </c>
      <c r="J238" s="116"/>
      <c r="K238" s="116"/>
      <c r="L238" s="116" t="s">
        <v>5805</v>
      </c>
      <c r="M238" s="116" t="s">
        <v>5806</v>
      </c>
      <c r="N238" s="809">
        <v>45322</v>
      </c>
      <c r="O238" s="116" t="s">
        <v>5807</v>
      </c>
      <c r="P238" s="116" t="s">
        <v>5780</v>
      </c>
      <c r="Q238" s="168">
        <v>300</v>
      </c>
      <c r="R238" s="4"/>
      <c r="S238" s="52"/>
      <c r="T238" s="8" t="s">
        <v>12</v>
      </c>
      <c r="U238" s="8"/>
    </row>
    <row r="239" spans="1:21" s="9" customFormat="1" ht="26.5" thickBot="1">
      <c r="A239" s="114" t="s">
        <v>441</v>
      </c>
      <c r="B239" s="115" t="s">
        <v>481</v>
      </c>
      <c r="C239" s="116" t="s">
        <v>5808</v>
      </c>
      <c r="D239" s="774" t="s">
        <v>4078</v>
      </c>
      <c r="E239" s="116"/>
      <c r="F239" s="139" t="s">
        <v>446</v>
      </c>
      <c r="G239" s="139" t="s">
        <v>485</v>
      </c>
      <c r="H239" s="139" t="s">
        <v>4079</v>
      </c>
      <c r="I239" s="118" t="s">
        <v>487</v>
      </c>
      <c r="J239" s="116"/>
      <c r="K239" s="116"/>
      <c r="L239" s="116" t="s">
        <v>5809</v>
      </c>
      <c r="M239" s="116" t="s">
        <v>5810</v>
      </c>
      <c r="N239" s="809">
        <v>45293</v>
      </c>
      <c r="O239" s="116" t="s">
        <v>5811</v>
      </c>
      <c r="P239" s="116" t="s">
        <v>4032</v>
      </c>
      <c r="Q239" s="168">
        <v>2000</v>
      </c>
      <c r="R239" s="4"/>
      <c r="S239" s="52"/>
      <c r="T239" s="8" t="s">
        <v>12</v>
      </c>
      <c r="U239" s="8"/>
    </row>
    <row r="240" spans="1:21" s="9" customFormat="1" ht="26.5" thickBot="1">
      <c r="A240" s="114" t="s">
        <v>441</v>
      </c>
      <c r="B240" s="115" t="s">
        <v>481</v>
      </c>
      <c r="C240" s="116" t="s">
        <v>5812</v>
      </c>
      <c r="D240" s="774" t="s">
        <v>4078</v>
      </c>
      <c r="E240" s="116"/>
      <c r="F240" s="139" t="s">
        <v>446</v>
      </c>
      <c r="G240" s="139" t="s">
        <v>485</v>
      </c>
      <c r="H240" s="139" t="s">
        <v>4079</v>
      </c>
      <c r="I240" s="118" t="s">
        <v>487</v>
      </c>
      <c r="J240" s="116"/>
      <c r="K240" s="116"/>
      <c r="L240" s="116" t="s">
        <v>4080</v>
      </c>
      <c r="M240" s="116" t="s">
        <v>4081</v>
      </c>
      <c r="N240" s="809">
        <v>45315</v>
      </c>
      <c r="O240" s="116" t="s">
        <v>5813</v>
      </c>
      <c r="P240" s="116" t="s">
        <v>4045</v>
      </c>
      <c r="Q240" s="168">
        <v>90</v>
      </c>
      <c r="R240" s="4"/>
      <c r="S240" s="52"/>
      <c r="T240" s="8" t="s">
        <v>12</v>
      </c>
      <c r="U240" s="8"/>
    </row>
    <row r="241" spans="1:21" s="9" customFormat="1" ht="26.5" thickBot="1">
      <c r="A241" s="114" t="s">
        <v>441</v>
      </c>
      <c r="B241" s="115" t="s">
        <v>481</v>
      </c>
      <c r="C241" s="116" t="s">
        <v>5812</v>
      </c>
      <c r="D241" s="774" t="s">
        <v>4078</v>
      </c>
      <c r="E241" s="116"/>
      <c r="F241" s="139" t="s">
        <v>446</v>
      </c>
      <c r="G241" s="139" t="s">
        <v>485</v>
      </c>
      <c r="H241" s="139" t="s">
        <v>4079</v>
      </c>
      <c r="I241" s="118" t="s">
        <v>487</v>
      </c>
      <c r="J241" s="116"/>
      <c r="K241" s="116"/>
      <c r="L241" s="116" t="s">
        <v>5814</v>
      </c>
      <c r="M241" s="116" t="s">
        <v>5815</v>
      </c>
      <c r="N241" s="809">
        <v>45328</v>
      </c>
      <c r="O241" s="116" t="s">
        <v>5816</v>
      </c>
      <c r="P241" s="116" t="s">
        <v>5817</v>
      </c>
      <c r="Q241" s="168">
        <v>95</v>
      </c>
      <c r="R241" s="4"/>
      <c r="S241" s="52"/>
      <c r="T241" s="8" t="s">
        <v>12</v>
      </c>
      <c r="U241" s="8"/>
    </row>
    <row r="242" spans="1:21" s="9" customFormat="1" ht="26.5" thickBot="1">
      <c r="A242" s="114" t="s">
        <v>441</v>
      </c>
      <c r="B242" s="115" t="s">
        <v>481</v>
      </c>
      <c r="C242" s="116" t="s">
        <v>5812</v>
      </c>
      <c r="D242" s="774" t="s">
        <v>4078</v>
      </c>
      <c r="E242" s="116"/>
      <c r="F242" s="139" t="s">
        <v>446</v>
      </c>
      <c r="G242" s="139" t="s">
        <v>485</v>
      </c>
      <c r="H242" s="139" t="s">
        <v>4079</v>
      </c>
      <c r="I242" s="118" t="s">
        <v>487</v>
      </c>
      <c r="J242" s="116"/>
      <c r="K242" s="116"/>
      <c r="L242" s="116" t="s">
        <v>5814</v>
      </c>
      <c r="M242" s="116" t="s">
        <v>5815</v>
      </c>
      <c r="N242" s="809">
        <v>45343</v>
      </c>
      <c r="O242" s="116" t="s">
        <v>5818</v>
      </c>
      <c r="P242" s="116" t="s">
        <v>5819</v>
      </c>
      <c r="Q242" s="168">
        <v>240</v>
      </c>
      <c r="R242" s="4"/>
      <c r="S242" s="52"/>
      <c r="T242" s="8" t="s">
        <v>12</v>
      </c>
      <c r="U242" s="8"/>
    </row>
    <row r="243" spans="1:21" s="9" customFormat="1" ht="26.5" thickBot="1">
      <c r="A243" s="114" t="s">
        <v>441</v>
      </c>
      <c r="B243" s="115" t="s">
        <v>481</v>
      </c>
      <c r="C243" s="116" t="s">
        <v>5820</v>
      </c>
      <c r="D243" s="774" t="s">
        <v>4078</v>
      </c>
      <c r="E243" s="116"/>
      <c r="F243" s="139" t="s">
        <v>446</v>
      </c>
      <c r="G243" s="139" t="s">
        <v>485</v>
      </c>
      <c r="H243" s="139" t="s">
        <v>4079</v>
      </c>
      <c r="I243" s="118" t="s">
        <v>487</v>
      </c>
      <c r="J243" s="116"/>
      <c r="K243" s="116"/>
      <c r="L243" s="116" t="s">
        <v>5821</v>
      </c>
      <c r="M243" s="116" t="s">
        <v>4874</v>
      </c>
      <c r="N243" s="809">
        <v>45404</v>
      </c>
      <c r="O243" s="116" t="s">
        <v>5822</v>
      </c>
      <c r="P243" s="116" t="s">
        <v>5823</v>
      </c>
      <c r="Q243" s="168">
        <v>120</v>
      </c>
      <c r="R243" s="4"/>
      <c r="S243" s="52"/>
      <c r="T243" s="8" t="s">
        <v>12</v>
      </c>
      <c r="U243" s="8"/>
    </row>
    <row r="244" spans="1:21" s="9" customFormat="1" ht="26.5" thickBot="1">
      <c r="A244" s="114" t="s">
        <v>441</v>
      </c>
      <c r="B244" s="115" t="s">
        <v>481</v>
      </c>
      <c r="C244" s="116" t="s">
        <v>5824</v>
      </c>
      <c r="D244" s="774" t="s">
        <v>4078</v>
      </c>
      <c r="E244" s="116"/>
      <c r="F244" s="139" t="s">
        <v>446</v>
      </c>
      <c r="G244" s="139" t="s">
        <v>485</v>
      </c>
      <c r="H244" s="139" t="s">
        <v>4079</v>
      </c>
      <c r="I244" s="118" t="s">
        <v>487</v>
      </c>
      <c r="J244" s="116"/>
      <c r="K244" s="116"/>
      <c r="L244" s="116" t="s">
        <v>5814</v>
      </c>
      <c r="M244" s="116" t="s">
        <v>5815</v>
      </c>
      <c r="N244" s="809" t="s">
        <v>5825</v>
      </c>
      <c r="O244" s="116" t="s">
        <v>5826</v>
      </c>
      <c r="P244" s="116" t="s">
        <v>5827</v>
      </c>
      <c r="Q244" s="168">
        <v>120</v>
      </c>
      <c r="R244" s="4"/>
      <c r="S244" s="52"/>
      <c r="T244" s="8" t="s">
        <v>12</v>
      </c>
      <c r="U244" s="8"/>
    </row>
    <row r="245" spans="1:21" s="9" customFormat="1" ht="26.5" thickBot="1">
      <c r="A245" s="114" t="s">
        <v>441</v>
      </c>
      <c r="B245" s="115" t="s">
        <v>481</v>
      </c>
      <c r="C245" s="116" t="s">
        <v>5828</v>
      </c>
      <c r="D245" s="774" t="s">
        <v>4078</v>
      </c>
      <c r="E245" s="116"/>
      <c r="F245" s="139" t="s">
        <v>446</v>
      </c>
      <c r="G245" s="139" t="s">
        <v>485</v>
      </c>
      <c r="H245" s="139" t="s">
        <v>4079</v>
      </c>
      <c r="I245" s="118" t="s">
        <v>487</v>
      </c>
      <c r="J245" s="116"/>
      <c r="K245" s="116"/>
      <c r="L245" s="116" t="s">
        <v>5829</v>
      </c>
      <c r="M245" s="116" t="s">
        <v>5830</v>
      </c>
      <c r="N245" s="809">
        <v>45531</v>
      </c>
      <c r="O245" s="116" t="s">
        <v>5831</v>
      </c>
      <c r="P245" s="116" t="s">
        <v>5832</v>
      </c>
      <c r="Q245" s="168">
        <v>765</v>
      </c>
      <c r="R245" s="4"/>
      <c r="S245" s="52"/>
      <c r="T245" s="8" t="s">
        <v>12</v>
      </c>
      <c r="U245" s="8"/>
    </row>
    <row r="246" spans="1:21" s="9" customFormat="1" ht="26.5" thickBot="1">
      <c r="A246" s="114" t="s">
        <v>441</v>
      </c>
      <c r="B246" s="115" t="s">
        <v>481</v>
      </c>
      <c r="C246" s="116" t="s">
        <v>5833</v>
      </c>
      <c r="D246" s="774" t="s">
        <v>4078</v>
      </c>
      <c r="E246" s="116"/>
      <c r="F246" s="139" t="s">
        <v>446</v>
      </c>
      <c r="G246" s="139" t="s">
        <v>485</v>
      </c>
      <c r="H246" s="139" t="s">
        <v>4079</v>
      </c>
      <c r="I246" s="118" t="s">
        <v>487</v>
      </c>
      <c r="J246" s="116"/>
      <c r="K246" s="116"/>
      <c r="L246" s="116" t="s">
        <v>5814</v>
      </c>
      <c r="M246" s="116" t="s">
        <v>5815</v>
      </c>
      <c r="N246" s="809">
        <v>45596</v>
      </c>
      <c r="O246" s="116" t="s">
        <v>5834</v>
      </c>
      <c r="P246" s="116" t="s">
        <v>5835</v>
      </c>
      <c r="Q246" s="168">
        <v>240</v>
      </c>
      <c r="R246" s="4"/>
      <c r="S246" s="52"/>
      <c r="T246" s="8" t="s">
        <v>12</v>
      </c>
      <c r="U246" s="8"/>
    </row>
    <row r="247" spans="1:21" s="9" customFormat="1" ht="26.5" thickBot="1">
      <c r="A247" s="114" t="s">
        <v>441</v>
      </c>
      <c r="B247" s="115" t="s">
        <v>481</v>
      </c>
      <c r="C247" s="116" t="s">
        <v>5836</v>
      </c>
      <c r="D247" s="774" t="s">
        <v>4078</v>
      </c>
      <c r="E247" s="116"/>
      <c r="F247" s="139" t="s">
        <v>446</v>
      </c>
      <c r="G247" s="139" t="s">
        <v>485</v>
      </c>
      <c r="H247" s="139" t="s">
        <v>4079</v>
      </c>
      <c r="I247" s="118" t="s">
        <v>487</v>
      </c>
      <c r="J247" s="116"/>
      <c r="K247" s="116"/>
      <c r="L247" s="116" t="s">
        <v>5814</v>
      </c>
      <c r="M247" s="116" t="s">
        <v>5815</v>
      </c>
      <c r="N247" s="809">
        <v>45618</v>
      </c>
      <c r="O247" s="116" t="s">
        <v>5837</v>
      </c>
      <c r="P247" s="116" t="s">
        <v>5838</v>
      </c>
      <c r="Q247" s="168">
        <v>0</v>
      </c>
      <c r="R247" s="4"/>
      <c r="S247" s="52"/>
      <c r="T247" s="8" t="s">
        <v>2198</v>
      </c>
      <c r="U247" s="8" t="s">
        <v>2330</v>
      </c>
    </row>
    <row r="248" spans="1:21" s="9" customFormat="1" ht="26.5" thickBot="1">
      <c r="A248" s="114" t="s">
        <v>441</v>
      </c>
      <c r="B248" s="115" t="s">
        <v>481</v>
      </c>
      <c r="C248" s="116" t="s">
        <v>5839</v>
      </c>
      <c r="D248" s="774" t="s">
        <v>4078</v>
      </c>
      <c r="E248" s="116"/>
      <c r="F248" s="139" t="s">
        <v>446</v>
      </c>
      <c r="G248" s="139" t="s">
        <v>485</v>
      </c>
      <c r="H248" s="139" t="s">
        <v>4079</v>
      </c>
      <c r="I248" s="118" t="s">
        <v>487</v>
      </c>
      <c r="J248" s="116"/>
      <c r="K248" s="116"/>
      <c r="L248" s="116" t="s">
        <v>4080</v>
      </c>
      <c r="M248" s="116" t="s">
        <v>4081</v>
      </c>
      <c r="N248" s="809">
        <v>45554</v>
      </c>
      <c r="O248" s="116" t="s">
        <v>5840</v>
      </c>
      <c r="P248" s="116" t="s">
        <v>5841</v>
      </c>
      <c r="Q248" s="168"/>
      <c r="R248" s="4"/>
      <c r="S248" s="52"/>
      <c r="T248" s="8" t="s">
        <v>2198</v>
      </c>
      <c r="U248" s="8" t="s">
        <v>2330</v>
      </c>
    </row>
    <row r="249" spans="1:21" s="9" customFormat="1" ht="26.5" thickBot="1">
      <c r="A249" s="114" t="s">
        <v>441</v>
      </c>
      <c r="B249" s="115" t="s">
        <v>481</v>
      </c>
      <c r="C249" s="116" t="s">
        <v>5842</v>
      </c>
      <c r="D249" s="774" t="s">
        <v>3995</v>
      </c>
      <c r="E249" s="116" t="s">
        <v>5843</v>
      </c>
      <c r="F249" s="139" t="s">
        <v>446</v>
      </c>
      <c r="G249" s="139" t="s">
        <v>508</v>
      </c>
      <c r="H249" s="139" t="s">
        <v>3997</v>
      </c>
      <c r="I249" s="118" t="s">
        <v>487</v>
      </c>
      <c r="J249" s="116"/>
      <c r="K249" s="116"/>
      <c r="L249" s="116" t="s">
        <v>5844</v>
      </c>
      <c r="M249" s="116" t="s">
        <v>5845</v>
      </c>
      <c r="N249" s="809">
        <v>45372</v>
      </c>
      <c r="O249" s="116" t="s">
        <v>5846</v>
      </c>
      <c r="P249" s="116" t="s">
        <v>5847</v>
      </c>
      <c r="Q249" s="168">
        <v>3000</v>
      </c>
      <c r="R249" s="4"/>
      <c r="S249" s="52"/>
      <c r="T249" s="8" t="s">
        <v>12</v>
      </c>
      <c r="U249" s="8"/>
    </row>
    <row r="250" spans="1:21" s="9" customFormat="1" ht="65.5" thickBot="1">
      <c r="A250" s="114" t="s">
        <v>441</v>
      </c>
      <c r="B250" s="115" t="s">
        <v>481</v>
      </c>
      <c r="C250" s="116" t="s">
        <v>5848</v>
      </c>
      <c r="D250" s="774" t="s">
        <v>5849</v>
      </c>
      <c r="E250" s="116" t="s">
        <v>5850</v>
      </c>
      <c r="F250" s="139" t="s">
        <v>446</v>
      </c>
      <c r="G250" s="139" t="s">
        <v>508</v>
      </c>
      <c r="H250" s="139" t="s">
        <v>4049</v>
      </c>
      <c r="I250" s="118" t="s">
        <v>487</v>
      </c>
      <c r="J250" s="116"/>
      <c r="K250" s="116"/>
      <c r="L250" s="116" t="s">
        <v>5851</v>
      </c>
      <c r="M250" s="116" t="s">
        <v>5852</v>
      </c>
      <c r="N250" s="809">
        <v>45404</v>
      </c>
      <c r="O250" s="116" t="s">
        <v>5822</v>
      </c>
      <c r="P250" s="116" t="s">
        <v>5853</v>
      </c>
      <c r="Q250" s="168">
        <v>0</v>
      </c>
      <c r="R250" s="4"/>
      <c r="S250" s="52"/>
      <c r="T250" s="8" t="s">
        <v>2198</v>
      </c>
      <c r="U250" s="8" t="s">
        <v>2330</v>
      </c>
    </row>
    <row r="251" spans="1:21" s="9" customFormat="1" ht="26.5" thickBot="1">
      <c r="A251" s="114" t="s">
        <v>441</v>
      </c>
      <c r="B251" s="115" t="s">
        <v>481</v>
      </c>
      <c r="C251" s="116" t="s">
        <v>5854</v>
      </c>
      <c r="D251" s="774" t="s">
        <v>5855</v>
      </c>
      <c r="E251" s="116" t="s">
        <v>5856</v>
      </c>
      <c r="F251" s="139" t="s">
        <v>446</v>
      </c>
      <c r="G251" s="139" t="s">
        <v>508</v>
      </c>
      <c r="H251" s="139" t="s">
        <v>4049</v>
      </c>
      <c r="I251" s="118" t="s">
        <v>487</v>
      </c>
      <c r="J251" s="116"/>
      <c r="K251" s="116"/>
      <c r="L251" s="116" t="s">
        <v>5857</v>
      </c>
      <c r="M251" s="116">
        <v>36543667</v>
      </c>
      <c r="N251" s="809">
        <v>45400</v>
      </c>
      <c r="O251" s="116" t="s">
        <v>5858</v>
      </c>
      <c r="P251" s="116" t="s">
        <v>4123</v>
      </c>
      <c r="Q251" s="168">
        <v>289.89999999999998</v>
      </c>
      <c r="R251" s="4"/>
      <c r="S251" s="52"/>
      <c r="T251" s="8" t="s">
        <v>12</v>
      </c>
      <c r="U251" s="8"/>
    </row>
    <row r="252" spans="1:21" s="9" customFormat="1" ht="26.5" thickBot="1">
      <c r="A252" s="114" t="s">
        <v>441</v>
      </c>
      <c r="B252" s="115" t="s">
        <v>481</v>
      </c>
      <c r="C252" s="116" t="s">
        <v>5859</v>
      </c>
      <c r="D252" s="774" t="s">
        <v>4047</v>
      </c>
      <c r="E252" s="116" t="s">
        <v>5860</v>
      </c>
      <c r="F252" s="139" t="s">
        <v>446</v>
      </c>
      <c r="G252" s="139" t="s">
        <v>508</v>
      </c>
      <c r="H252" s="139" t="s">
        <v>4049</v>
      </c>
      <c r="I252" s="118" t="s">
        <v>487</v>
      </c>
      <c r="J252" s="116"/>
      <c r="K252" s="116"/>
      <c r="L252" s="116" t="s">
        <v>4146</v>
      </c>
      <c r="M252" s="116">
        <v>31321895</v>
      </c>
      <c r="N252" s="809">
        <v>45372</v>
      </c>
      <c r="O252" s="116" t="s">
        <v>5823</v>
      </c>
      <c r="P252" s="116" t="s">
        <v>5861</v>
      </c>
      <c r="Q252" s="168">
        <v>1858.33</v>
      </c>
      <c r="R252" s="4"/>
      <c r="S252" s="52"/>
      <c r="T252" s="8" t="s">
        <v>12</v>
      </c>
      <c r="U252" s="8"/>
    </row>
    <row r="253" spans="1:21" s="9" customFormat="1" ht="26.5" thickBot="1">
      <c r="A253" s="114" t="s">
        <v>441</v>
      </c>
      <c r="B253" s="115" t="s">
        <v>481</v>
      </c>
      <c r="C253" s="116" t="s">
        <v>5862</v>
      </c>
      <c r="D253" s="774" t="s">
        <v>483</v>
      </c>
      <c r="E253" s="116" t="s">
        <v>5863</v>
      </c>
      <c r="F253" s="139" t="s">
        <v>446</v>
      </c>
      <c r="G253" s="139" t="s">
        <v>508</v>
      </c>
      <c r="H253" s="139" t="s">
        <v>4012</v>
      </c>
      <c r="I253" s="118" t="s">
        <v>487</v>
      </c>
      <c r="J253" s="116"/>
      <c r="K253" s="116"/>
      <c r="L253" s="116" t="s">
        <v>5864</v>
      </c>
      <c r="M253" s="116">
        <v>35742879</v>
      </c>
      <c r="N253" s="809">
        <v>45334</v>
      </c>
      <c r="O253" s="116" t="s">
        <v>5785</v>
      </c>
      <c r="P253" s="116" t="s">
        <v>5865</v>
      </c>
      <c r="Q253" s="168">
        <v>700</v>
      </c>
      <c r="R253" s="4"/>
      <c r="S253" s="52"/>
      <c r="T253" s="8" t="s">
        <v>12</v>
      </c>
      <c r="U253" s="8"/>
    </row>
    <row r="254" spans="1:21" s="9" customFormat="1" ht="26.5" thickBot="1">
      <c r="A254" s="114" t="s">
        <v>441</v>
      </c>
      <c r="B254" s="115" t="s">
        <v>481</v>
      </c>
      <c r="C254" s="116" t="s">
        <v>5798</v>
      </c>
      <c r="D254" s="774" t="s">
        <v>5799</v>
      </c>
      <c r="E254" s="116" t="s">
        <v>5866</v>
      </c>
      <c r="F254" s="139" t="s">
        <v>446</v>
      </c>
      <c r="G254" s="139" t="s">
        <v>487</v>
      </c>
      <c r="H254" s="139" t="s">
        <v>1426</v>
      </c>
      <c r="I254" s="118" t="s">
        <v>487</v>
      </c>
      <c r="J254" s="116"/>
      <c r="K254" s="116"/>
      <c r="L254" s="116" t="s">
        <v>5867</v>
      </c>
      <c r="M254" s="116" t="s">
        <v>3642</v>
      </c>
      <c r="N254" s="809">
        <v>45412</v>
      </c>
      <c r="O254" s="116" t="s">
        <v>4087</v>
      </c>
      <c r="P254" s="116" t="s">
        <v>5868</v>
      </c>
      <c r="Q254" s="168">
        <v>96</v>
      </c>
      <c r="R254" s="4"/>
      <c r="S254" s="52"/>
      <c r="T254" s="8" t="s">
        <v>12</v>
      </c>
      <c r="U254" s="8"/>
    </row>
    <row r="255" spans="1:21" s="9" customFormat="1" ht="26.5" thickBot="1">
      <c r="A255" s="114" t="s">
        <v>441</v>
      </c>
      <c r="B255" s="115" t="s">
        <v>481</v>
      </c>
      <c r="C255" s="116" t="s">
        <v>5869</v>
      </c>
      <c r="D255" s="774" t="s">
        <v>5799</v>
      </c>
      <c r="E255" s="116" t="s">
        <v>5870</v>
      </c>
      <c r="F255" s="139" t="s">
        <v>446</v>
      </c>
      <c r="G255" s="139" t="s">
        <v>487</v>
      </c>
      <c r="H255" s="139" t="s">
        <v>1426</v>
      </c>
      <c r="I255" s="118" t="s">
        <v>487</v>
      </c>
      <c r="J255" s="116"/>
      <c r="K255" s="116"/>
      <c r="L255" s="116" t="s">
        <v>5871</v>
      </c>
      <c r="M255" s="116" t="s">
        <v>5872</v>
      </c>
      <c r="N255" s="809">
        <v>45432</v>
      </c>
      <c r="O255" s="116" t="s">
        <v>4087</v>
      </c>
      <c r="P255" s="116" t="s">
        <v>5868</v>
      </c>
      <c r="Q255" s="168">
        <v>125</v>
      </c>
      <c r="R255" s="4"/>
      <c r="S255" s="52"/>
      <c r="T255" s="8" t="s">
        <v>12</v>
      </c>
      <c r="U255" s="8"/>
    </row>
    <row r="256" spans="1:21" s="9" customFormat="1" ht="39.5" thickBot="1">
      <c r="A256" s="114" t="s">
        <v>441</v>
      </c>
      <c r="B256" s="115" t="s">
        <v>481</v>
      </c>
      <c r="C256" s="116" t="s">
        <v>5873</v>
      </c>
      <c r="D256" s="774" t="s">
        <v>5874</v>
      </c>
      <c r="E256" s="116" t="s">
        <v>5875</v>
      </c>
      <c r="F256" s="139" t="s">
        <v>446</v>
      </c>
      <c r="G256" s="139" t="s">
        <v>508</v>
      </c>
      <c r="H256" s="139" t="s">
        <v>3975</v>
      </c>
      <c r="I256" s="118" t="s">
        <v>487</v>
      </c>
      <c r="J256" s="116"/>
      <c r="K256" s="116"/>
      <c r="L256" s="116" t="s">
        <v>5876</v>
      </c>
      <c r="M256" s="116" t="s">
        <v>5877</v>
      </c>
      <c r="N256" s="809">
        <v>45432</v>
      </c>
      <c r="O256" s="116" t="s">
        <v>4087</v>
      </c>
      <c r="P256" s="116" t="s">
        <v>5868</v>
      </c>
      <c r="Q256" s="168">
        <v>900</v>
      </c>
      <c r="R256" s="4"/>
      <c r="S256" s="52"/>
      <c r="T256" s="8" t="s">
        <v>12</v>
      </c>
      <c r="U256" s="8"/>
    </row>
    <row r="257" spans="1:21" s="9" customFormat="1" ht="26.5" thickBot="1">
      <c r="A257" s="114" t="s">
        <v>441</v>
      </c>
      <c r="B257" s="115" t="s">
        <v>481</v>
      </c>
      <c r="C257" s="116" t="s">
        <v>5878</v>
      </c>
      <c r="D257" s="774" t="s">
        <v>5773</v>
      </c>
      <c r="E257" s="116" t="s">
        <v>5879</v>
      </c>
      <c r="F257" s="139" t="s">
        <v>446</v>
      </c>
      <c r="G257" s="139" t="s">
        <v>508</v>
      </c>
      <c r="H257" s="139" t="s">
        <v>4049</v>
      </c>
      <c r="I257" s="118" t="s">
        <v>487</v>
      </c>
      <c r="J257" s="116"/>
      <c r="K257" s="116"/>
      <c r="L257" s="116" t="s">
        <v>5880</v>
      </c>
      <c r="M257" s="116">
        <v>36252417</v>
      </c>
      <c r="N257" s="809">
        <v>45530</v>
      </c>
      <c r="O257" s="116" t="s">
        <v>5881</v>
      </c>
      <c r="P257" s="116" t="s">
        <v>5831</v>
      </c>
      <c r="Q257" s="168">
        <v>385</v>
      </c>
      <c r="R257" s="4"/>
      <c r="S257" s="52"/>
      <c r="T257" s="8" t="s">
        <v>12</v>
      </c>
      <c r="U257" s="8"/>
    </row>
    <row r="258" spans="1:21" s="9" customFormat="1" ht="26.5" thickBot="1">
      <c r="A258" s="114" t="s">
        <v>441</v>
      </c>
      <c r="B258" s="115" t="s">
        <v>481</v>
      </c>
      <c r="C258" s="116" t="s">
        <v>5882</v>
      </c>
      <c r="D258" s="774" t="s">
        <v>5883</v>
      </c>
      <c r="E258" s="116" t="s">
        <v>5884</v>
      </c>
      <c r="F258" s="139" t="s">
        <v>446</v>
      </c>
      <c r="G258" s="139" t="s">
        <v>487</v>
      </c>
      <c r="H258" s="139" t="s">
        <v>3975</v>
      </c>
      <c r="I258" s="118" t="s">
        <v>487</v>
      </c>
      <c r="J258" s="116"/>
      <c r="K258" s="116"/>
      <c r="L258" s="116" t="s">
        <v>5885</v>
      </c>
      <c r="M258" s="116">
        <v>54030846</v>
      </c>
      <c r="N258" s="809">
        <v>45532</v>
      </c>
      <c r="O258" s="116" t="s">
        <v>2096</v>
      </c>
      <c r="P258" s="116" t="s">
        <v>5886</v>
      </c>
      <c r="Q258" s="168">
        <v>630</v>
      </c>
      <c r="R258" s="4"/>
      <c r="S258" s="52"/>
      <c r="T258" s="8" t="s">
        <v>12</v>
      </c>
      <c r="U258" s="8"/>
    </row>
    <row r="259" spans="1:21" s="9" customFormat="1" ht="26.5" thickBot="1">
      <c r="A259" s="114" t="s">
        <v>441</v>
      </c>
      <c r="B259" s="115" t="s">
        <v>481</v>
      </c>
      <c r="C259" s="116" t="s">
        <v>5887</v>
      </c>
      <c r="D259" s="774" t="s">
        <v>5888</v>
      </c>
      <c r="E259" s="116" t="s">
        <v>5889</v>
      </c>
      <c r="F259" s="139" t="s">
        <v>446</v>
      </c>
      <c r="G259" s="139" t="s">
        <v>508</v>
      </c>
      <c r="H259" s="139" t="s">
        <v>3975</v>
      </c>
      <c r="I259" s="118" t="s">
        <v>487</v>
      </c>
      <c r="J259" s="116"/>
      <c r="K259" s="116"/>
      <c r="L259" s="116" t="s">
        <v>4063</v>
      </c>
      <c r="M259" s="116">
        <v>31637051</v>
      </c>
      <c r="N259" s="809">
        <v>45537</v>
      </c>
      <c r="O259" s="116" t="s">
        <v>5890</v>
      </c>
      <c r="P259" s="116" t="s">
        <v>5771</v>
      </c>
      <c r="Q259" s="168">
        <v>0</v>
      </c>
      <c r="R259" s="4"/>
      <c r="S259" s="52"/>
      <c r="T259" s="8" t="s">
        <v>2198</v>
      </c>
      <c r="U259" s="8" t="s">
        <v>2330</v>
      </c>
    </row>
    <row r="260" spans="1:21" s="9" customFormat="1" ht="26.5" thickBot="1">
      <c r="A260" s="114" t="s">
        <v>441</v>
      </c>
      <c r="B260" s="115" t="s">
        <v>481</v>
      </c>
      <c r="C260" s="116" t="s">
        <v>5891</v>
      </c>
      <c r="D260" s="774" t="s">
        <v>4047</v>
      </c>
      <c r="E260" s="116" t="s">
        <v>5892</v>
      </c>
      <c r="F260" s="139" t="s">
        <v>446</v>
      </c>
      <c r="G260" s="139" t="s">
        <v>508</v>
      </c>
      <c r="H260" s="139" t="s">
        <v>4049</v>
      </c>
      <c r="I260" s="118" t="s">
        <v>487</v>
      </c>
      <c r="J260" s="116"/>
      <c r="K260" s="116"/>
      <c r="L260" s="116" t="s">
        <v>5893</v>
      </c>
      <c r="M260" s="116">
        <v>35734132</v>
      </c>
      <c r="N260" s="809">
        <v>45491</v>
      </c>
      <c r="O260" s="116" t="s">
        <v>5894</v>
      </c>
      <c r="P260" s="116" t="s">
        <v>5895</v>
      </c>
      <c r="Q260" s="168">
        <v>2306.4</v>
      </c>
      <c r="R260" s="4"/>
      <c r="S260" s="52"/>
      <c r="T260" s="8" t="s">
        <v>12</v>
      </c>
      <c r="U260" s="8"/>
    </row>
    <row r="261" spans="1:21" s="9" customFormat="1" ht="26.5" thickBot="1">
      <c r="A261" s="114" t="s">
        <v>441</v>
      </c>
      <c r="B261" s="115" t="s">
        <v>481</v>
      </c>
      <c r="C261" s="116" t="s">
        <v>5896</v>
      </c>
      <c r="D261" s="774" t="s">
        <v>4047</v>
      </c>
      <c r="E261" s="116" t="s">
        <v>5897</v>
      </c>
      <c r="F261" s="139" t="s">
        <v>446</v>
      </c>
      <c r="G261" s="139" t="s">
        <v>508</v>
      </c>
      <c r="H261" s="139" t="s">
        <v>4049</v>
      </c>
      <c r="I261" s="118" t="s">
        <v>487</v>
      </c>
      <c r="J261" s="116"/>
      <c r="K261" s="116"/>
      <c r="L261" s="116" t="s">
        <v>5898</v>
      </c>
      <c r="M261" s="116">
        <v>31561900</v>
      </c>
      <c r="N261" s="809">
        <v>45558</v>
      </c>
      <c r="O261" s="116" t="s">
        <v>5899</v>
      </c>
      <c r="P261" s="116" t="s">
        <v>5899</v>
      </c>
      <c r="Q261" s="168">
        <v>80</v>
      </c>
      <c r="R261" s="4"/>
      <c r="S261" s="52"/>
      <c r="T261" s="8" t="s">
        <v>12</v>
      </c>
      <c r="U261" s="8"/>
    </row>
    <row r="262" spans="1:21" s="9" customFormat="1" ht="39.5" thickBot="1">
      <c r="A262" s="114" t="s">
        <v>441</v>
      </c>
      <c r="B262" s="115" t="s">
        <v>481</v>
      </c>
      <c r="C262" s="116" t="s">
        <v>5900</v>
      </c>
      <c r="D262" s="774" t="s">
        <v>5901</v>
      </c>
      <c r="E262" s="116" t="s">
        <v>5902</v>
      </c>
      <c r="F262" s="139" t="s">
        <v>446</v>
      </c>
      <c r="G262" s="139" t="s">
        <v>485</v>
      </c>
      <c r="H262" s="139" t="s">
        <v>1956</v>
      </c>
      <c r="I262" s="118" t="s">
        <v>487</v>
      </c>
      <c r="J262" s="116"/>
      <c r="K262" s="116"/>
      <c r="L262" s="116" t="s">
        <v>5903</v>
      </c>
      <c r="M262" s="116">
        <v>44066279</v>
      </c>
      <c r="N262" s="809">
        <v>45565</v>
      </c>
      <c r="O262" s="770">
        <v>45566</v>
      </c>
      <c r="P262" s="116"/>
      <c r="Q262" s="168">
        <v>0</v>
      </c>
      <c r="R262" s="4"/>
      <c r="S262" s="52"/>
      <c r="T262" s="8" t="s">
        <v>2198</v>
      </c>
      <c r="U262" s="8" t="s">
        <v>2330</v>
      </c>
    </row>
    <row r="263" spans="1:21" s="9" customFormat="1" ht="26.5" thickBot="1">
      <c r="A263" s="114" t="s">
        <v>441</v>
      </c>
      <c r="B263" s="115" t="s">
        <v>481</v>
      </c>
      <c r="C263" s="116" t="s">
        <v>5904</v>
      </c>
      <c r="D263" s="774" t="s">
        <v>4040</v>
      </c>
      <c r="E263" s="116" t="s">
        <v>5905</v>
      </c>
      <c r="F263" s="139" t="s">
        <v>246</v>
      </c>
      <c r="G263" s="139" t="s">
        <v>487</v>
      </c>
      <c r="H263" s="139" t="s">
        <v>4042</v>
      </c>
      <c r="I263" s="118" t="s">
        <v>487</v>
      </c>
      <c r="J263" s="116"/>
      <c r="K263" s="116"/>
      <c r="L263" s="116" t="s">
        <v>2861</v>
      </c>
      <c r="M263" s="116" t="s">
        <v>4013</v>
      </c>
      <c r="N263" s="809">
        <v>45573</v>
      </c>
      <c r="O263" s="116" t="s">
        <v>5906</v>
      </c>
      <c r="P263" s="116" t="s">
        <v>5907</v>
      </c>
      <c r="Q263" s="168">
        <v>960</v>
      </c>
      <c r="R263" s="4"/>
      <c r="S263" s="52"/>
      <c r="T263" s="8" t="s">
        <v>12</v>
      </c>
      <c r="U263" s="8"/>
    </row>
    <row r="264" spans="1:21" s="9" customFormat="1" ht="26.5" thickBot="1">
      <c r="A264" s="114" t="s">
        <v>441</v>
      </c>
      <c r="B264" s="115" t="s">
        <v>481</v>
      </c>
      <c r="C264" s="116" t="s">
        <v>5908</v>
      </c>
      <c r="D264" s="774" t="s">
        <v>4047</v>
      </c>
      <c r="E264" s="116" t="s">
        <v>5909</v>
      </c>
      <c r="F264" s="139" t="s">
        <v>446</v>
      </c>
      <c r="G264" s="139" t="s">
        <v>508</v>
      </c>
      <c r="H264" s="139" t="s">
        <v>4049</v>
      </c>
      <c r="I264" s="118" t="s">
        <v>487</v>
      </c>
      <c r="J264" s="116"/>
      <c r="K264" s="116"/>
      <c r="L264" s="116" t="s">
        <v>5788</v>
      </c>
      <c r="M264" s="116">
        <v>36259233</v>
      </c>
      <c r="N264" s="809">
        <v>45587</v>
      </c>
      <c r="O264" s="116" t="s">
        <v>5910</v>
      </c>
      <c r="P264" s="116" t="s">
        <v>5911</v>
      </c>
      <c r="Q264" s="168">
        <v>142</v>
      </c>
      <c r="R264" s="4"/>
      <c r="S264" s="52"/>
      <c r="T264" s="8" t="s">
        <v>12</v>
      </c>
      <c r="U264" s="8"/>
    </row>
    <row r="265" spans="1:21" s="9" customFormat="1" ht="26.5" thickBot="1">
      <c r="A265" s="114" t="s">
        <v>441</v>
      </c>
      <c r="B265" s="115" t="s">
        <v>481</v>
      </c>
      <c r="C265" s="116" t="s">
        <v>5912</v>
      </c>
      <c r="D265" s="774" t="s">
        <v>3961</v>
      </c>
      <c r="E265" s="116" t="s">
        <v>5913</v>
      </c>
      <c r="F265" s="139" t="s">
        <v>246</v>
      </c>
      <c r="G265" s="139" t="s">
        <v>487</v>
      </c>
      <c r="H265" s="139" t="s">
        <v>3963</v>
      </c>
      <c r="I265" s="118" t="s">
        <v>487</v>
      </c>
      <c r="J265" s="116"/>
      <c r="K265" s="116"/>
      <c r="L265" s="116" t="s">
        <v>5914</v>
      </c>
      <c r="M265" s="116">
        <v>60153625</v>
      </c>
      <c r="N265" s="809">
        <v>45474</v>
      </c>
      <c r="O265" s="116" t="s">
        <v>4105</v>
      </c>
      <c r="P265" s="116" t="s">
        <v>5915</v>
      </c>
      <c r="Q265" s="168">
        <v>391.67</v>
      </c>
      <c r="R265" s="4"/>
      <c r="S265" s="52"/>
      <c r="T265" s="8" t="s">
        <v>12</v>
      </c>
      <c r="U265" s="8"/>
    </row>
    <row r="266" spans="1:21" s="9" customFormat="1" ht="26.5" thickBot="1">
      <c r="A266" s="114" t="s">
        <v>441</v>
      </c>
      <c r="B266" s="115" t="s">
        <v>481</v>
      </c>
      <c r="C266" s="116" t="s">
        <v>5916</v>
      </c>
      <c r="D266" s="774" t="s">
        <v>5773</v>
      </c>
      <c r="E266" s="116" t="s">
        <v>5917</v>
      </c>
      <c r="F266" s="139" t="s">
        <v>446</v>
      </c>
      <c r="G266" s="139" t="s">
        <v>508</v>
      </c>
      <c r="H266" s="139" t="s">
        <v>4049</v>
      </c>
      <c r="I266" s="118" t="s">
        <v>487</v>
      </c>
      <c r="J266" s="116"/>
      <c r="K266" s="116"/>
      <c r="L266" s="116" t="s">
        <v>4063</v>
      </c>
      <c r="M266" s="116">
        <v>31637051</v>
      </c>
      <c r="N266" s="121">
        <v>45608</v>
      </c>
      <c r="O266" s="770">
        <v>45566</v>
      </c>
      <c r="P266" s="116"/>
      <c r="Q266" s="168">
        <v>0</v>
      </c>
      <c r="R266" s="4"/>
      <c r="S266" s="52"/>
      <c r="T266" s="8" t="s">
        <v>2198</v>
      </c>
      <c r="U266" s="8" t="s">
        <v>2330</v>
      </c>
    </row>
    <row r="267" spans="1:21" s="9" customFormat="1" ht="26.5" thickBot="1">
      <c r="A267" s="114" t="s">
        <v>441</v>
      </c>
      <c r="B267" s="115" t="s">
        <v>481</v>
      </c>
      <c r="C267" s="116" t="s">
        <v>5918</v>
      </c>
      <c r="D267" s="774" t="s">
        <v>5919</v>
      </c>
      <c r="E267" s="116" t="s">
        <v>5920</v>
      </c>
      <c r="F267" s="139" t="s">
        <v>446</v>
      </c>
      <c r="G267" s="139" t="s">
        <v>496</v>
      </c>
      <c r="H267" s="139" t="s">
        <v>3989</v>
      </c>
      <c r="I267" s="118" t="s">
        <v>487</v>
      </c>
      <c r="J267" s="116"/>
      <c r="K267" s="116"/>
      <c r="L267" s="116" t="s">
        <v>5921</v>
      </c>
      <c r="M267" s="116">
        <v>36253995</v>
      </c>
      <c r="N267" s="121">
        <v>45587</v>
      </c>
      <c r="O267" s="116" t="s">
        <v>1287</v>
      </c>
      <c r="P267" s="116" t="s">
        <v>5922</v>
      </c>
      <c r="Q267" s="168">
        <v>0</v>
      </c>
      <c r="R267" s="4"/>
      <c r="S267" s="52"/>
      <c r="T267" s="8" t="s">
        <v>2198</v>
      </c>
      <c r="U267" s="8" t="s">
        <v>2330</v>
      </c>
    </row>
    <row r="268" spans="1:21" s="9" customFormat="1" ht="26.5" thickBot="1">
      <c r="A268" s="114" t="s">
        <v>441</v>
      </c>
      <c r="B268" s="115" t="s">
        <v>481</v>
      </c>
      <c r="C268" s="116" t="s">
        <v>5923</v>
      </c>
      <c r="D268" s="774" t="s">
        <v>5924</v>
      </c>
      <c r="E268" s="116" t="s">
        <v>5925</v>
      </c>
      <c r="F268" s="139" t="s">
        <v>446</v>
      </c>
      <c r="G268" s="139" t="s">
        <v>485</v>
      </c>
      <c r="H268" s="139" t="s">
        <v>1956</v>
      </c>
      <c r="I268" s="118" t="s">
        <v>487</v>
      </c>
      <c r="J268" s="116"/>
      <c r="K268" s="116"/>
      <c r="L268" s="116" t="s">
        <v>4146</v>
      </c>
      <c r="M268" s="116">
        <v>31321895</v>
      </c>
      <c r="N268" s="121">
        <v>45624</v>
      </c>
      <c r="O268" s="116" t="s">
        <v>5837</v>
      </c>
      <c r="P268" s="116" t="s">
        <v>5926</v>
      </c>
      <c r="Q268" s="168">
        <v>160</v>
      </c>
      <c r="R268" s="4"/>
      <c r="S268" s="52"/>
      <c r="T268" s="8" t="s">
        <v>12</v>
      </c>
      <c r="U268" s="8"/>
    </row>
    <row r="269" spans="1:21" s="9" customFormat="1" ht="26.5" thickBot="1">
      <c r="A269" s="114" t="s">
        <v>441</v>
      </c>
      <c r="B269" s="115" t="s">
        <v>481</v>
      </c>
      <c r="C269" s="116" t="s">
        <v>5927</v>
      </c>
      <c r="D269" s="774" t="s">
        <v>5874</v>
      </c>
      <c r="E269" s="116" t="s">
        <v>5928</v>
      </c>
      <c r="F269" s="139" t="s">
        <v>446</v>
      </c>
      <c r="G269" s="139" t="s">
        <v>508</v>
      </c>
      <c r="H269" s="139" t="s">
        <v>3975</v>
      </c>
      <c r="I269" s="118" t="s">
        <v>487</v>
      </c>
      <c r="J269" s="116"/>
      <c r="K269" s="116"/>
      <c r="L269" s="116" t="s">
        <v>5929</v>
      </c>
      <c r="M269" s="116">
        <v>35872691</v>
      </c>
      <c r="N269" s="121">
        <v>45631</v>
      </c>
      <c r="O269" s="121">
        <v>45636</v>
      </c>
      <c r="P269" s="116"/>
      <c r="Q269" s="168">
        <v>0</v>
      </c>
      <c r="R269" s="4"/>
      <c r="S269" s="52"/>
      <c r="T269" s="8" t="s">
        <v>2198</v>
      </c>
      <c r="U269" s="8" t="s">
        <v>2330</v>
      </c>
    </row>
    <row r="270" spans="1:21" s="9" customFormat="1" ht="26.5" thickBot="1">
      <c r="A270" s="775" t="s">
        <v>441</v>
      </c>
      <c r="B270" s="776" t="s">
        <v>691</v>
      </c>
      <c r="C270" s="161" t="s">
        <v>5326</v>
      </c>
      <c r="D270" s="116" t="s">
        <v>5327</v>
      </c>
      <c r="E270" s="161" t="s">
        <v>5930</v>
      </c>
      <c r="F270" s="778" t="s">
        <v>446</v>
      </c>
      <c r="G270" s="778" t="s">
        <v>536</v>
      </c>
      <c r="H270" s="778" t="s">
        <v>42</v>
      </c>
      <c r="I270" s="118" t="s">
        <v>695</v>
      </c>
      <c r="J270" s="782" t="s">
        <v>2812</v>
      </c>
      <c r="K270" s="782" t="s">
        <v>2812</v>
      </c>
      <c r="L270" s="161" t="s">
        <v>5931</v>
      </c>
      <c r="M270" s="161" t="s">
        <v>5932</v>
      </c>
      <c r="N270" s="770">
        <v>45295</v>
      </c>
      <c r="O270" s="161">
        <v>2024</v>
      </c>
      <c r="P270" s="161">
        <v>2024</v>
      </c>
      <c r="Q270" s="781">
        <v>1302</v>
      </c>
      <c r="R270" s="116"/>
      <c r="S270" s="116" t="s">
        <v>5933</v>
      </c>
      <c r="T270" s="8" t="s">
        <v>12</v>
      </c>
      <c r="U270" s="8"/>
    </row>
    <row r="271" spans="1:21" s="9" customFormat="1" ht="26.5" thickBot="1">
      <c r="A271" s="775" t="s">
        <v>441</v>
      </c>
      <c r="B271" s="776" t="s">
        <v>691</v>
      </c>
      <c r="C271" s="161" t="s">
        <v>5326</v>
      </c>
      <c r="D271" s="116" t="s">
        <v>5327</v>
      </c>
      <c r="E271" s="810" t="s">
        <v>5934</v>
      </c>
      <c r="F271" s="778" t="s">
        <v>446</v>
      </c>
      <c r="G271" s="778" t="s">
        <v>536</v>
      </c>
      <c r="H271" s="778" t="s">
        <v>42</v>
      </c>
      <c r="I271" s="118" t="s">
        <v>695</v>
      </c>
      <c r="J271" s="782" t="s">
        <v>2812</v>
      </c>
      <c r="K271" s="782" t="s">
        <v>2812</v>
      </c>
      <c r="L271" s="161" t="s">
        <v>5935</v>
      </c>
      <c r="M271" s="780" t="s">
        <v>5936</v>
      </c>
      <c r="N271" s="770">
        <v>45295</v>
      </c>
      <c r="O271" s="161">
        <v>2024</v>
      </c>
      <c r="P271" s="161">
        <v>2024</v>
      </c>
      <c r="Q271" s="781">
        <v>1098</v>
      </c>
      <c r="R271" s="116"/>
      <c r="S271" s="116" t="s">
        <v>5933</v>
      </c>
      <c r="T271" s="8" t="s">
        <v>12</v>
      </c>
      <c r="U271" s="8"/>
    </row>
    <row r="272" spans="1:21" s="9" customFormat="1" ht="26.5" thickBot="1">
      <c r="A272" s="775" t="s">
        <v>441</v>
      </c>
      <c r="B272" s="776" t="s">
        <v>691</v>
      </c>
      <c r="C272" s="161" t="s">
        <v>5326</v>
      </c>
      <c r="D272" s="116" t="s">
        <v>5327</v>
      </c>
      <c r="E272" s="810" t="s">
        <v>5937</v>
      </c>
      <c r="F272" s="778" t="s">
        <v>446</v>
      </c>
      <c r="G272" s="778" t="s">
        <v>536</v>
      </c>
      <c r="H272" s="778" t="s">
        <v>42</v>
      </c>
      <c r="I272" s="118" t="s">
        <v>695</v>
      </c>
      <c r="J272" s="782" t="s">
        <v>2812</v>
      </c>
      <c r="K272" s="782" t="s">
        <v>2812</v>
      </c>
      <c r="L272" s="161" t="s">
        <v>5938</v>
      </c>
      <c r="M272" s="780" t="s">
        <v>5939</v>
      </c>
      <c r="N272" s="770">
        <v>45307</v>
      </c>
      <c r="O272" s="161">
        <v>2024</v>
      </c>
      <c r="P272" s="161">
        <v>2024</v>
      </c>
      <c r="Q272" s="781">
        <v>5610</v>
      </c>
      <c r="R272" s="116"/>
      <c r="S272" s="116" t="s">
        <v>5933</v>
      </c>
      <c r="T272" s="8" t="s">
        <v>12</v>
      </c>
      <c r="U272" s="8"/>
    </row>
    <row r="273" spans="1:21" s="9" customFormat="1" ht="78.5" thickBot="1">
      <c r="A273" s="775" t="s">
        <v>441</v>
      </c>
      <c r="B273" s="776" t="s">
        <v>691</v>
      </c>
      <c r="C273" s="116" t="s">
        <v>5940</v>
      </c>
      <c r="D273" s="777" t="s">
        <v>5313</v>
      </c>
      <c r="E273" s="810" t="s">
        <v>5941</v>
      </c>
      <c r="F273" s="778" t="s">
        <v>446</v>
      </c>
      <c r="G273" s="778" t="s">
        <v>536</v>
      </c>
      <c r="H273" s="778" t="s">
        <v>42</v>
      </c>
      <c r="I273" s="118" t="s">
        <v>695</v>
      </c>
      <c r="J273" s="779" t="s">
        <v>2812</v>
      </c>
      <c r="K273" s="779" t="s">
        <v>2812</v>
      </c>
      <c r="L273" s="161" t="s">
        <v>5942</v>
      </c>
      <c r="M273" s="780" t="s">
        <v>5943</v>
      </c>
      <c r="N273" s="770">
        <v>45316</v>
      </c>
      <c r="O273" s="161">
        <v>2024</v>
      </c>
      <c r="P273" s="161">
        <v>2024</v>
      </c>
      <c r="Q273" s="781">
        <v>120</v>
      </c>
      <c r="R273" s="116"/>
      <c r="S273" s="116" t="s">
        <v>5323</v>
      </c>
      <c r="T273" s="8" t="s">
        <v>12</v>
      </c>
      <c r="U273" s="8"/>
    </row>
    <row r="274" spans="1:21" s="9" customFormat="1" ht="78.5" thickBot="1">
      <c r="A274" s="775" t="s">
        <v>441</v>
      </c>
      <c r="B274" s="776" t="s">
        <v>691</v>
      </c>
      <c r="C274" s="116" t="s">
        <v>5940</v>
      </c>
      <c r="D274" s="777" t="s">
        <v>5313</v>
      </c>
      <c r="E274" s="810" t="s">
        <v>5944</v>
      </c>
      <c r="F274" s="778" t="s">
        <v>446</v>
      </c>
      <c r="G274" s="778" t="s">
        <v>536</v>
      </c>
      <c r="H274" s="778" t="s">
        <v>42</v>
      </c>
      <c r="I274" s="118" t="s">
        <v>695</v>
      </c>
      <c r="J274" s="779" t="s">
        <v>2812</v>
      </c>
      <c r="K274" s="779" t="s">
        <v>2812</v>
      </c>
      <c r="L274" s="161" t="s">
        <v>5945</v>
      </c>
      <c r="M274" s="780" t="s">
        <v>5946</v>
      </c>
      <c r="N274" s="770">
        <v>45316</v>
      </c>
      <c r="O274" s="161">
        <v>2024</v>
      </c>
      <c r="P274" s="161">
        <v>2024</v>
      </c>
      <c r="Q274" s="781">
        <v>1920</v>
      </c>
      <c r="R274" s="116"/>
      <c r="S274" s="116" t="s">
        <v>5323</v>
      </c>
      <c r="T274" s="8" t="s">
        <v>12</v>
      </c>
      <c r="U274" s="8"/>
    </row>
    <row r="275" spans="1:21" s="9" customFormat="1" ht="78.5" thickBot="1">
      <c r="A275" s="775" t="s">
        <v>441</v>
      </c>
      <c r="B275" s="776" t="s">
        <v>691</v>
      </c>
      <c r="C275" s="777" t="s">
        <v>5947</v>
      </c>
      <c r="D275" s="777" t="s">
        <v>5313</v>
      </c>
      <c r="E275" s="810" t="s">
        <v>5948</v>
      </c>
      <c r="F275" s="778" t="s">
        <v>446</v>
      </c>
      <c r="G275" s="778" t="s">
        <v>536</v>
      </c>
      <c r="H275" s="778" t="s">
        <v>42</v>
      </c>
      <c r="I275" s="118" t="s">
        <v>695</v>
      </c>
      <c r="J275" s="779" t="s">
        <v>3540</v>
      </c>
      <c r="K275" s="779" t="s">
        <v>3540</v>
      </c>
      <c r="L275" s="161" t="s">
        <v>5949</v>
      </c>
      <c r="M275" s="780" t="s">
        <v>5950</v>
      </c>
      <c r="N275" s="770">
        <v>45315</v>
      </c>
      <c r="O275" s="161">
        <v>2023</v>
      </c>
      <c r="P275" s="161">
        <v>2024</v>
      </c>
      <c r="Q275" s="781">
        <v>251400</v>
      </c>
      <c r="R275" s="116"/>
      <c r="S275" s="116" t="s">
        <v>5323</v>
      </c>
      <c r="T275" s="8" t="s">
        <v>12</v>
      </c>
      <c r="U275" s="8"/>
    </row>
    <row r="276" spans="1:21" s="9" customFormat="1" ht="26.5" thickBot="1">
      <c r="A276" s="775" t="s">
        <v>441</v>
      </c>
      <c r="B276" s="776" t="s">
        <v>691</v>
      </c>
      <c r="C276" s="161" t="s">
        <v>5326</v>
      </c>
      <c r="D276" s="116" t="s">
        <v>5327</v>
      </c>
      <c r="E276" s="810" t="s">
        <v>5951</v>
      </c>
      <c r="F276" s="778" t="s">
        <v>446</v>
      </c>
      <c r="G276" s="778" t="s">
        <v>536</v>
      </c>
      <c r="H276" s="778" t="s">
        <v>42</v>
      </c>
      <c r="I276" s="118" t="s">
        <v>695</v>
      </c>
      <c r="J276" s="782" t="s">
        <v>2812</v>
      </c>
      <c r="K276" s="782" t="s">
        <v>2812</v>
      </c>
      <c r="L276" s="161" t="s">
        <v>5952</v>
      </c>
      <c r="M276" s="780" t="s">
        <v>5953</v>
      </c>
      <c r="N276" s="770">
        <v>45321</v>
      </c>
      <c r="O276" s="161">
        <v>2024</v>
      </c>
      <c r="P276" s="161">
        <v>2024</v>
      </c>
      <c r="Q276" s="781">
        <v>3444</v>
      </c>
      <c r="R276" s="116"/>
      <c r="S276" s="116" t="s">
        <v>5933</v>
      </c>
      <c r="T276" s="8" t="s">
        <v>12</v>
      </c>
      <c r="U276" s="8"/>
    </row>
    <row r="277" spans="1:21" s="9" customFormat="1" ht="26.5" thickBot="1">
      <c r="A277" s="775" t="s">
        <v>441</v>
      </c>
      <c r="B277" s="776" t="s">
        <v>691</v>
      </c>
      <c r="C277" s="161" t="s">
        <v>5326</v>
      </c>
      <c r="D277" s="116" t="s">
        <v>5327</v>
      </c>
      <c r="E277" s="810" t="s">
        <v>5954</v>
      </c>
      <c r="F277" s="778" t="s">
        <v>446</v>
      </c>
      <c r="G277" s="778" t="s">
        <v>536</v>
      </c>
      <c r="H277" s="778" t="s">
        <v>42</v>
      </c>
      <c r="I277" s="118" t="s">
        <v>695</v>
      </c>
      <c r="J277" s="782" t="s">
        <v>2812</v>
      </c>
      <c r="K277" s="782" t="s">
        <v>2812</v>
      </c>
      <c r="L277" s="161" t="s">
        <v>5931</v>
      </c>
      <c r="M277" s="780" t="s">
        <v>5932</v>
      </c>
      <c r="N277" s="770">
        <v>45321</v>
      </c>
      <c r="O277" s="161">
        <v>2024</v>
      </c>
      <c r="P277" s="161">
        <v>2024</v>
      </c>
      <c r="Q277" s="781">
        <v>2208</v>
      </c>
      <c r="R277" s="116"/>
      <c r="S277" s="116" t="s">
        <v>5933</v>
      </c>
      <c r="T277" s="8" t="s">
        <v>12</v>
      </c>
      <c r="U277" s="8"/>
    </row>
    <row r="278" spans="1:21" s="9" customFormat="1" ht="26.5" thickBot="1">
      <c r="A278" s="775" t="s">
        <v>441</v>
      </c>
      <c r="B278" s="776" t="s">
        <v>691</v>
      </c>
      <c r="C278" s="161" t="s">
        <v>5326</v>
      </c>
      <c r="D278" s="116" t="s">
        <v>5327</v>
      </c>
      <c r="E278" s="810" t="s">
        <v>5937</v>
      </c>
      <c r="F278" s="778" t="s">
        <v>446</v>
      </c>
      <c r="G278" s="778" t="s">
        <v>536</v>
      </c>
      <c r="H278" s="778" t="s">
        <v>42</v>
      </c>
      <c r="I278" s="118" t="s">
        <v>695</v>
      </c>
      <c r="J278" s="782" t="s">
        <v>2812</v>
      </c>
      <c r="K278" s="782" t="s">
        <v>2812</v>
      </c>
      <c r="L278" s="161" t="s">
        <v>5955</v>
      </c>
      <c r="M278" s="780" t="s">
        <v>5956</v>
      </c>
      <c r="N278" s="770">
        <v>45320</v>
      </c>
      <c r="O278" s="161">
        <v>2024</v>
      </c>
      <c r="P278" s="161">
        <v>2024</v>
      </c>
      <c r="Q278" s="781">
        <v>300</v>
      </c>
      <c r="R278" s="116"/>
      <c r="S278" s="116" t="s">
        <v>5933</v>
      </c>
      <c r="T278" s="8" t="s">
        <v>12</v>
      </c>
      <c r="U278" s="8"/>
    </row>
    <row r="279" spans="1:21" s="9" customFormat="1" ht="78.5" thickBot="1">
      <c r="A279" s="775" t="s">
        <v>441</v>
      </c>
      <c r="B279" s="776" t="s">
        <v>691</v>
      </c>
      <c r="C279" s="777" t="s">
        <v>4848</v>
      </c>
      <c r="D279" s="777" t="s">
        <v>5957</v>
      </c>
      <c r="E279" s="810" t="s">
        <v>5958</v>
      </c>
      <c r="F279" s="778" t="s">
        <v>446</v>
      </c>
      <c r="G279" s="778" t="s">
        <v>536</v>
      </c>
      <c r="H279" s="778" t="s">
        <v>42</v>
      </c>
      <c r="I279" s="118" t="s">
        <v>695</v>
      </c>
      <c r="J279" s="779" t="s">
        <v>2812</v>
      </c>
      <c r="K279" s="779" t="s">
        <v>2812</v>
      </c>
      <c r="L279" s="161" t="s">
        <v>5959</v>
      </c>
      <c r="M279" s="780" t="s">
        <v>5960</v>
      </c>
      <c r="N279" s="770">
        <v>45321</v>
      </c>
      <c r="O279" s="161">
        <v>2024</v>
      </c>
      <c r="P279" s="161">
        <v>2024</v>
      </c>
      <c r="Q279" s="781">
        <v>480</v>
      </c>
      <c r="R279" s="116"/>
      <c r="S279" s="116" t="s">
        <v>5323</v>
      </c>
      <c r="T279" s="8" t="s">
        <v>12</v>
      </c>
      <c r="U279" s="8"/>
    </row>
    <row r="280" spans="1:21" s="9" customFormat="1" ht="78.5" thickBot="1">
      <c r="A280" s="775" t="s">
        <v>441</v>
      </c>
      <c r="B280" s="776" t="s">
        <v>691</v>
      </c>
      <c r="C280" s="116" t="s">
        <v>5940</v>
      </c>
      <c r="D280" s="777" t="s">
        <v>5313</v>
      </c>
      <c r="E280" s="810" t="s">
        <v>5937</v>
      </c>
      <c r="F280" s="778" t="s">
        <v>446</v>
      </c>
      <c r="G280" s="778" t="s">
        <v>536</v>
      </c>
      <c r="H280" s="778" t="s">
        <v>42</v>
      </c>
      <c r="I280" s="118" t="s">
        <v>695</v>
      </c>
      <c r="J280" s="779" t="s">
        <v>2812</v>
      </c>
      <c r="K280" s="779" t="s">
        <v>2812</v>
      </c>
      <c r="L280" s="161" t="s">
        <v>5961</v>
      </c>
      <c r="M280" s="780" t="s">
        <v>5962</v>
      </c>
      <c r="N280" s="770">
        <v>45327</v>
      </c>
      <c r="O280" s="161">
        <v>2024</v>
      </c>
      <c r="P280" s="161">
        <v>2024</v>
      </c>
      <c r="Q280" s="781">
        <v>240</v>
      </c>
      <c r="R280" s="116"/>
      <c r="S280" s="116" t="s">
        <v>5323</v>
      </c>
      <c r="T280" s="8" t="s">
        <v>12</v>
      </c>
      <c r="U280" s="8"/>
    </row>
    <row r="281" spans="1:21" s="9" customFormat="1" ht="78.5" thickBot="1">
      <c r="A281" s="775" t="s">
        <v>441</v>
      </c>
      <c r="B281" s="776" t="s">
        <v>691</v>
      </c>
      <c r="C281" s="777" t="s">
        <v>5312</v>
      </c>
      <c r="D281" s="777" t="s">
        <v>5313</v>
      </c>
      <c r="E281" s="810" t="s">
        <v>5937</v>
      </c>
      <c r="F281" s="778" t="s">
        <v>446</v>
      </c>
      <c r="G281" s="778" t="s">
        <v>536</v>
      </c>
      <c r="H281" s="778" t="s">
        <v>42</v>
      </c>
      <c r="I281" s="118" t="s">
        <v>695</v>
      </c>
      <c r="J281" s="779" t="s">
        <v>2812</v>
      </c>
      <c r="K281" s="779" t="s">
        <v>2812</v>
      </c>
      <c r="L281" s="161" t="s">
        <v>5963</v>
      </c>
      <c r="M281" s="780" t="s">
        <v>5964</v>
      </c>
      <c r="N281" s="770">
        <v>45327</v>
      </c>
      <c r="O281" s="161">
        <v>2024</v>
      </c>
      <c r="P281" s="161">
        <v>2024</v>
      </c>
      <c r="Q281" s="781">
        <v>14460</v>
      </c>
      <c r="R281" s="116"/>
      <c r="S281" s="116" t="s">
        <v>5323</v>
      </c>
      <c r="T281" s="8" t="s">
        <v>12</v>
      </c>
      <c r="U281" s="8"/>
    </row>
    <row r="282" spans="1:21" s="9" customFormat="1" ht="26.5" thickBot="1">
      <c r="A282" s="775" t="s">
        <v>441</v>
      </c>
      <c r="B282" s="776" t="s">
        <v>691</v>
      </c>
      <c r="C282" s="777" t="s">
        <v>5965</v>
      </c>
      <c r="D282" s="777" t="s">
        <v>5966</v>
      </c>
      <c r="E282" s="810" t="s">
        <v>5967</v>
      </c>
      <c r="F282" s="778" t="s">
        <v>446</v>
      </c>
      <c r="G282" s="778" t="s">
        <v>536</v>
      </c>
      <c r="H282" s="778" t="s">
        <v>42</v>
      </c>
      <c r="I282" s="118" t="s">
        <v>695</v>
      </c>
      <c r="J282" s="811" t="s">
        <v>2812</v>
      </c>
      <c r="K282" s="811" t="s">
        <v>2812</v>
      </c>
      <c r="L282" s="161" t="s">
        <v>5968</v>
      </c>
      <c r="M282" s="780" t="s">
        <v>5969</v>
      </c>
      <c r="N282" s="770">
        <v>45324</v>
      </c>
      <c r="O282" s="161">
        <v>2024</v>
      </c>
      <c r="P282" s="161">
        <v>2024</v>
      </c>
      <c r="Q282" s="781">
        <v>360</v>
      </c>
      <c r="R282" s="116"/>
      <c r="S282" s="116" t="s">
        <v>5970</v>
      </c>
      <c r="T282" s="8" t="s">
        <v>12</v>
      </c>
      <c r="U282" s="8"/>
    </row>
    <row r="283" spans="1:21" s="9" customFormat="1" ht="26.5" thickBot="1">
      <c r="A283" s="775" t="s">
        <v>441</v>
      </c>
      <c r="B283" s="776" t="s">
        <v>691</v>
      </c>
      <c r="C283" s="777" t="s">
        <v>5965</v>
      </c>
      <c r="D283" s="777" t="s">
        <v>5966</v>
      </c>
      <c r="E283" s="810" t="s">
        <v>5971</v>
      </c>
      <c r="F283" s="778" t="s">
        <v>446</v>
      </c>
      <c r="G283" s="778" t="s">
        <v>536</v>
      </c>
      <c r="H283" s="778" t="s">
        <v>42</v>
      </c>
      <c r="I283" s="118" t="s">
        <v>695</v>
      </c>
      <c r="J283" s="811" t="s">
        <v>2812</v>
      </c>
      <c r="K283" s="811" t="s">
        <v>2812</v>
      </c>
      <c r="L283" s="161" t="s">
        <v>5968</v>
      </c>
      <c r="M283" s="780" t="s">
        <v>5969</v>
      </c>
      <c r="N283" s="770">
        <v>45328</v>
      </c>
      <c r="O283" s="161">
        <v>2024</v>
      </c>
      <c r="P283" s="161">
        <v>2024</v>
      </c>
      <c r="Q283" s="781">
        <v>480</v>
      </c>
      <c r="R283" s="116"/>
      <c r="S283" s="116" t="s">
        <v>5970</v>
      </c>
      <c r="T283" s="8" t="s">
        <v>12</v>
      </c>
      <c r="U283" s="8"/>
    </row>
    <row r="284" spans="1:21" s="9" customFormat="1" ht="78.5" thickBot="1">
      <c r="A284" s="775" t="s">
        <v>441</v>
      </c>
      <c r="B284" s="776" t="s">
        <v>691</v>
      </c>
      <c r="C284" s="777" t="s">
        <v>5312</v>
      </c>
      <c r="D284" s="812" t="s">
        <v>5313</v>
      </c>
      <c r="E284" s="813" t="s">
        <v>5972</v>
      </c>
      <c r="F284" s="778" t="s">
        <v>446</v>
      </c>
      <c r="G284" s="778" t="s">
        <v>536</v>
      </c>
      <c r="H284" s="778" t="s">
        <v>42</v>
      </c>
      <c r="I284" s="118" t="s">
        <v>695</v>
      </c>
      <c r="J284" s="779" t="s">
        <v>2812</v>
      </c>
      <c r="K284" s="779" t="s">
        <v>2812</v>
      </c>
      <c r="L284" s="161" t="s">
        <v>5973</v>
      </c>
      <c r="M284" s="780" t="s">
        <v>5974</v>
      </c>
      <c r="N284" s="770">
        <v>45330</v>
      </c>
      <c r="O284" s="161">
        <v>2024</v>
      </c>
      <c r="P284" s="161">
        <v>2024</v>
      </c>
      <c r="Q284" s="781">
        <v>2876.45</v>
      </c>
      <c r="R284" s="116"/>
      <c r="S284" s="116" t="s">
        <v>5323</v>
      </c>
      <c r="T284" s="8" t="s">
        <v>12</v>
      </c>
      <c r="U284" s="8"/>
    </row>
    <row r="285" spans="1:21" s="9" customFormat="1" ht="78.5" thickBot="1">
      <c r="A285" s="775" t="s">
        <v>441</v>
      </c>
      <c r="B285" s="776" t="s">
        <v>691</v>
      </c>
      <c r="C285" s="116" t="s">
        <v>5940</v>
      </c>
      <c r="D285" s="777" t="s">
        <v>5313</v>
      </c>
      <c r="E285" s="814">
        <v>240001</v>
      </c>
      <c r="F285" s="778" t="s">
        <v>446</v>
      </c>
      <c r="G285" s="778" t="s">
        <v>536</v>
      </c>
      <c r="H285" s="778" t="s">
        <v>42</v>
      </c>
      <c r="I285" s="118" t="s">
        <v>695</v>
      </c>
      <c r="J285" s="779" t="s">
        <v>2812</v>
      </c>
      <c r="K285" s="779" t="s">
        <v>2812</v>
      </c>
      <c r="L285" s="161" t="s">
        <v>5332</v>
      </c>
      <c r="M285" s="780" t="s">
        <v>5975</v>
      </c>
      <c r="N285" s="770">
        <v>45330</v>
      </c>
      <c r="O285" s="161">
        <v>2024</v>
      </c>
      <c r="P285" s="161">
        <v>2024</v>
      </c>
      <c r="Q285" s="781">
        <v>2016</v>
      </c>
      <c r="R285" s="116"/>
      <c r="S285" s="116" t="s">
        <v>5323</v>
      </c>
      <c r="T285" s="8" t="s">
        <v>12</v>
      </c>
      <c r="U285" s="8"/>
    </row>
    <row r="286" spans="1:21" s="9" customFormat="1" ht="39.5" thickBot="1">
      <c r="A286" s="775" t="s">
        <v>441</v>
      </c>
      <c r="B286" s="776" t="s">
        <v>691</v>
      </c>
      <c r="C286" s="777" t="s">
        <v>5976</v>
      </c>
      <c r="D286" s="777" t="s">
        <v>5977</v>
      </c>
      <c r="E286" s="810" t="s">
        <v>5978</v>
      </c>
      <c r="F286" s="778" t="s">
        <v>446</v>
      </c>
      <c r="G286" s="778" t="s">
        <v>536</v>
      </c>
      <c r="H286" s="778" t="s">
        <v>42</v>
      </c>
      <c r="I286" s="118" t="s">
        <v>124</v>
      </c>
      <c r="J286" s="779" t="s">
        <v>2812</v>
      </c>
      <c r="K286" s="779" t="s">
        <v>2812</v>
      </c>
      <c r="L286" s="161" t="s">
        <v>5979</v>
      </c>
      <c r="M286" s="780" t="s">
        <v>5980</v>
      </c>
      <c r="N286" s="770">
        <v>45316</v>
      </c>
      <c r="O286" s="161">
        <v>2024</v>
      </c>
      <c r="P286" s="161">
        <v>2024</v>
      </c>
      <c r="Q286" s="781">
        <v>1998</v>
      </c>
      <c r="R286" s="116"/>
      <c r="S286" s="116" t="s">
        <v>5981</v>
      </c>
      <c r="T286" s="8" t="s">
        <v>12</v>
      </c>
      <c r="U286" s="8"/>
    </row>
    <row r="287" spans="1:21" s="9" customFormat="1" ht="39.5" thickBot="1">
      <c r="A287" s="775" t="s">
        <v>441</v>
      </c>
      <c r="B287" s="776" t="s">
        <v>691</v>
      </c>
      <c r="C287" s="777" t="s">
        <v>5976</v>
      </c>
      <c r="D287" s="777" t="s">
        <v>5977</v>
      </c>
      <c r="E287" s="810" t="s">
        <v>5982</v>
      </c>
      <c r="F287" s="778" t="s">
        <v>446</v>
      </c>
      <c r="G287" s="778" t="s">
        <v>536</v>
      </c>
      <c r="H287" s="778" t="s">
        <v>42</v>
      </c>
      <c r="I287" s="118" t="s">
        <v>124</v>
      </c>
      <c r="J287" s="779" t="s">
        <v>2812</v>
      </c>
      <c r="K287" s="779" t="s">
        <v>2812</v>
      </c>
      <c r="L287" s="161" t="s">
        <v>5979</v>
      </c>
      <c r="M287" s="780" t="s">
        <v>5980</v>
      </c>
      <c r="N287" s="770">
        <v>45316</v>
      </c>
      <c r="O287" s="161">
        <v>2024</v>
      </c>
      <c r="P287" s="161">
        <v>2024</v>
      </c>
      <c r="Q287" s="781">
        <v>625.20000000000005</v>
      </c>
      <c r="R287" s="116"/>
      <c r="S287" s="116" t="s">
        <v>5981</v>
      </c>
      <c r="T287" s="8" t="s">
        <v>12</v>
      </c>
      <c r="U287" s="8"/>
    </row>
    <row r="288" spans="1:21" s="9" customFormat="1" ht="39.5" thickBot="1">
      <c r="A288" s="775" t="s">
        <v>441</v>
      </c>
      <c r="B288" s="776" t="s">
        <v>691</v>
      </c>
      <c r="C288" s="777" t="s">
        <v>5976</v>
      </c>
      <c r="D288" s="777" t="s">
        <v>5977</v>
      </c>
      <c r="E288" s="810" t="s">
        <v>5983</v>
      </c>
      <c r="F288" s="778" t="s">
        <v>446</v>
      </c>
      <c r="G288" s="778" t="s">
        <v>536</v>
      </c>
      <c r="H288" s="778" t="s">
        <v>42</v>
      </c>
      <c r="I288" s="118" t="s">
        <v>124</v>
      </c>
      <c r="J288" s="779" t="s">
        <v>2812</v>
      </c>
      <c r="K288" s="779" t="s">
        <v>2812</v>
      </c>
      <c r="L288" s="161" t="s">
        <v>5979</v>
      </c>
      <c r="M288" s="780" t="s">
        <v>5980</v>
      </c>
      <c r="N288" s="770">
        <v>45314</v>
      </c>
      <c r="O288" s="161">
        <v>2024</v>
      </c>
      <c r="P288" s="161">
        <v>2024</v>
      </c>
      <c r="Q288" s="781">
        <v>625.20000000000005</v>
      </c>
      <c r="R288" s="116"/>
      <c r="S288" s="116" t="s">
        <v>5981</v>
      </c>
      <c r="T288" s="8" t="s">
        <v>12</v>
      </c>
      <c r="U288" s="8"/>
    </row>
    <row r="289" spans="1:21" s="9" customFormat="1" ht="26.5" thickBot="1">
      <c r="A289" s="775" t="s">
        <v>441</v>
      </c>
      <c r="B289" s="776" t="s">
        <v>691</v>
      </c>
      <c r="C289" s="161" t="s">
        <v>5326</v>
      </c>
      <c r="D289" s="116" t="s">
        <v>5327</v>
      </c>
      <c r="E289" s="810" t="s">
        <v>5984</v>
      </c>
      <c r="F289" s="778" t="s">
        <v>446</v>
      </c>
      <c r="G289" s="778" t="s">
        <v>536</v>
      </c>
      <c r="H289" s="778" t="s">
        <v>42</v>
      </c>
      <c r="I289" s="118" t="s">
        <v>695</v>
      </c>
      <c r="J289" s="782" t="s">
        <v>2812</v>
      </c>
      <c r="K289" s="782" t="s">
        <v>2812</v>
      </c>
      <c r="L289" s="161" t="s">
        <v>4973</v>
      </c>
      <c r="M289" s="780" t="s">
        <v>5936</v>
      </c>
      <c r="N289" s="770">
        <v>45338</v>
      </c>
      <c r="O289" s="161">
        <v>2024</v>
      </c>
      <c r="P289" s="161">
        <v>2024</v>
      </c>
      <c r="Q289" s="781">
        <v>858</v>
      </c>
      <c r="R289" s="116"/>
      <c r="S289" s="116" t="s">
        <v>5933</v>
      </c>
      <c r="T289" s="8" t="s">
        <v>12</v>
      </c>
      <c r="U289" s="8"/>
    </row>
    <row r="290" spans="1:21" s="9" customFormat="1" ht="26.5" thickBot="1">
      <c r="A290" s="775" t="s">
        <v>441</v>
      </c>
      <c r="B290" s="776" t="s">
        <v>691</v>
      </c>
      <c r="C290" s="161" t="s">
        <v>5326</v>
      </c>
      <c r="D290" s="116" t="s">
        <v>5327</v>
      </c>
      <c r="E290" s="810" t="s">
        <v>5985</v>
      </c>
      <c r="F290" s="778" t="s">
        <v>446</v>
      </c>
      <c r="G290" s="778" t="s">
        <v>536</v>
      </c>
      <c r="H290" s="778" t="s">
        <v>42</v>
      </c>
      <c r="I290" s="118" t="s">
        <v>695</v>
      </c>
      <c r="J290" s="782" t="s">
        <v>2812</v>
      </c>
      <c r="K290" s="782" t="s">
        <v>2812</v>
      </c>
      <c r="L290" s="161" t="s">
        <v>5931</v>
      </c>
      <c r="M290" s="780" t="s">
        <v>5932</v>
      </c>
      <c r="N290" s="770">
        <v>45338</v>
      </c>
      <c r="O290" s="161">
        <v>2024</v>
      </c>
      <c r="P290" s="161">
        <v>2024</v>
      </c>
      <c r="Q290" s="781">
        <v>2076</v>
      </c>
      <c r="R290" s="116"/>
      <c r="S290" s="116" t="s">
        <v>5933</v>
      </c>
      <c r="T290" s="8" t="s">
        <v>12</v>
      </c>
      <c r="U290" s="8"/>
    </row>
    <row r="291" spans="1:21" s="9" customFormat="1" ht="26.5" thickBot="1">
      <c r="A291" s="775" t="s">
        <v>441</v>
      </c>
      <c r="B291" s="776" t="s">
        <v>691</v>
      </c>
      <c r="C291" s="161" t="s">
        <v>5326</v>
      </c>
      <c r="D291" s="116" t="s">
        <v>5327</v>
      </c>
      <c r="E291" s="814">
        <v>20240201</v>
      </c>
      <c r="F291" s="778" t="s">
        <v>446</v>
      </c>
      <c r="G291" s="778" t="s">
        <v>536</v>
      </c>
      <c r="H291" s="778" t="s">
        <v>42</v>
      </c>
      <c r="I291" s="118" t="s">
        <v>695</v>
      </c>
      <c r="J291" s="782" t="s">
        <v>2812</v>
      </c>
      <c r="K291" s="782" t="s">
        <v>2812</v>
      </c>
      <c r="L291" s="161" t="s">
        <v>5986</v>
      </c>
      <c r="M291" s="780" t="s">
        <v>5987</v>
      </c>
      <c r="N291" s="770">
        <v>45337</v>
      </c>
      <c r="O291" s="161">
        <v>2024</v>
      </c>
      <c r="P291" s="161">
        <v>2024</v>
      </c>
      <c r="Q291" s="781">
        <v>3342</v>
      </c>
      <c r="R291" s="116"/>
      <c r="S291" s="116" t="s">
        <v>5933</v>
      </c>
      <c r="T291" s="8" t="s">
        <v>12</v>
      </c>
      <c r="U291" s="8"/>
    </row>
    <row r="292" spans="1:21" s="9" customFormat="1" ht="26.5" thickBot="1">
      <c r="A292" s="775" t="s">
        <v>441</v>
      </c>
      <c r="B292" s="776" t="s">
        <v>691</v>
      </c>
      <c r="C292" s="777" t="s">
        <v>5988</v>
      </c>
      <c r="D292" s="777" t="s">
        <v>5989</v>
      </c>
      <c r="E292" s="810" t="s">
        <v>5937</v>
      </c>
      <c r="F292" s="778" t="s">
        <v>446</v>
      </c>
      <c r="G292" s="778" t="s">
        <v>536</v>
      </c>
      <c r="H292" s="778" t="s">
        <v>42</v>
      </c>
      <c r="I292" s="118" t="s">
        <v>695</v>
      </c>
      <c r="J292" s="782" t="s">
        <v>2812</v>
      </c>
      <c r="K292" s="782" t="s">
        <v>2812</v>
      </c>
      <c r="L292" s="161" t="s">
        <v>5990</v>
      </c>
      <c r="M292" s="780" t="s">
        <v>3701</v>
      </c>
      <c r="N292" s="770">
        <v>45342</v>
      </c>
      <c r="O292" s="161">
        <v>2024</v>
      </c>
      <c r="P292" s="161">
        <v>2024</v>
      </c>
      <c r="Q292" s="781">
        <v>700</v>
      </c>
      <c r="R292" s="116"/>
      <c r="S292" s="116" t="s">
        <v>5991</v>
      </c>
      <c r="T292" s="8" t="s">
        <v>12</v>
      </c>
      <c r="U292" s="8"/>
    </row>
    <row r="293" spans="1:21" s="9" customFormat="1" ht="78.5" thickBot="1">
      <c r="A293" s="775" t="s">
        <v>441</v>
      </c>
      <c r="B293" s="776" t="s">
        <v>691</v>
      </c>
      <c r="C293" s="777" t="s">
        <v>5992</v>
      </c>
      <c r="D293" s="777" t="s">
        <v>5993</v>
      </c>
      <c r="E293" s="814" t="s">
        <v>5994</v>
      </c>
      <c r="F293" s="778" t="s">
        <v>446</v>
      </c>
      <c r="G293" s="778" t="s">
        <v>536</v>
      </c>
      <c r="H293" s="778" t="s">
        <v>42</v>
      </c>
      <c r="I293" s="118" t="s">
        <v>695</v>
      </c>
      <c r="J293" s="779" t="s">
        <v>3540</v>
      </c>
      <c r="K293" s="779" t="s">
        <v>3540</v>
      </c>
      <c r="L293" s="161" t="s">
        <v>5995</v>
      </c>
      <c r="M293" s="780" t="s">
        <v>5650</v>
      </c>
      <c r="N293" s="770">
        <v>45338</v>
      </c>
      <c r="O293" s="161">
        <v>2022</v>
      </c>
      <c r="P293" s="161">
        <v>2024</v>
      </c>
      <c r="Q293" s="781">
        <v>36672</v>
      </c>
      <c r="R293" s="116"/>
      <c r="S293" s="116" t="s">
        <v>5317</v>
      </c>
      <c r="T293" s="8" t="s">
        <v>12</v>
      </c>
      <c r="U293" s="8"/>
    </row>
    <row r="294" spans="1:21" s="9" customFormat="1" ht="52.5" thickBot="1">
      <c r="A294" s="775" t="s">
        <v>441</v>
      </c>
      <c r="B294" s="776" t="s">
        <v>691</v>
      </c>
      <c r="C294" s="777" t="s">
        <v>5992</v>
      </c>
      <c r="D294" s="777" t="s">
        <v>5993</v>
      </c>
      <c r="E294" s="814" t="s">
        <v>5996</v>
      </c>
      <c r="F294" s="778" t="s">
        <v>446</v>
      </c>
      <c r="G294" s="778" t="s">
        <v>536</v>
      </c>
      <c r="H294" s="778" t="s">
        <v>42</v>
      </c>
      <c r="I294" s="118" t="s">
        <v>695</v>
      </c>
      <c r="J294" s="811" t="s">
        <v>2812</v>
      </c>
      <c r="K294" s="811" t="s">
        <v>2812</v>
      </c>
      <c r="L294" s="161" t="s">
        <v>5997</v>
      </c>
      <c r="M294" s="780" t="s">
        <v>5998</v>
      </c>
      <c r="N294" s="770">
        <v>45324</v>
      </c>
      <c r="O294" s="161">
        <v>2024</v>
      </c>
      <c r="P294" s="161">
        <v>2024</v>
      </c>
      <c r="Q294" s="781">
        <v>4315.2</v>
      </c>
      <c r="R294" s="116"/>
      <c r="S294" s="116" t="s">
        <v>5999</v>
      </c>
      <c r="T294" s="8" t="s">
        <v>12</v>
      </c>
      <c r="U294" s="8"/>
    </row>
    <row r="295" spans="1:21" s="9" customFormat="1" ht="52.5" thickBot="1">
      <c r="A295" s="775" t="s">
        <v>441</v>
      </c>
      <c r="B295" s="776" t="s">
        <v>691</v>
      </c>
      <c r="C295" s="777" t="s">
        <v>6000</v>
      </c>
      <c r="D295" s="777" t="s">
        <v>5993</v>
      </c>
      <c r="E295" s="814" t="s">
        <v>6001</v>
      </c>
      <c r="F295" s="778" t="s">
        <v>446</v>
      </c>
      <c r="G295" s="778" t="s">
        <v>536</v>
      </c>
      <c r="H295" s="778" t="s">
        <v>42</v>
      </c>
      <c r="I295" s="118" t="s">
        <v>695</v>
      </c>
      <c r="J295" s="811" t="s">
        <v>2812</v>
      </c>
      <c r="K295" s="811" t="s">
        <v>2812</v>
      </c>
      <c r="L295" s="161" t="s">
        <v>5995</v>
      </c>
      <c r="M295" s="780" t="s">
        <v>5650</v>
      </c>
      <c r="N295" s="770">
        <v>45336</v>
      </c>
      <c r="O295" s="161">
        <v>2024</v>
      </c>
      <c r="P295" s="161">
        <v>2024</v>
      </c>
      <c r="Q295" s="781">
        <v>360</v>
      </c>
      <c r="R295" s="116"/>
      <c r="S295" s="116" t="s">
        <v>4853</v>
      </c>
      <c r="T295" s="8" t="s">
        <v>12</v>
      </c>
      <c r="U295" s="8"/>
    </row>
    <row r="296" spans="1:21" s="9" customFormat="1" ht="26.5" thickBot="1">
      <c r="A296" s="775" t="s">
        <v>441</v>
      </c>
      <c r="B296" s="776" t="s">
        <v>691</v>
      </c>
      <c r="C296" s="161" t="s">
        <v>5326</v>
      </c>
      <c r="D296" s="116" t="s">
        <v>5327</v>
      </c>
      <c r="E296" s="814" t="s">
        <v>6002</v>
      </c>
      <c r="F296" s="778" t="s">
        <v>446</v>
      </c>
      <c r="G296" s="778" t="s">
        <v>536</v>
      </c>
      <c r="H296" s="778" t="s">
        <v>42</v>
      </c>
      <c r="I296" s="118" t="s">
        <v>695</v>
      </c>
      <c r="J296" s="782" t="s">
        <v>2812</v>
      </c>
      <c r="K296" s="782" t="s">
        <v>2812</v>
      </c>
      <c r="L296" s="161" t="s">
        <v>5931</v>
      </c>
      <c r="M296" s="780" t="s">
        <v>5932</v>
      </c>
      <c r="N296" s="770">
        <v>45349</v>
      </c>
      <c r="O296" s="161">
        <v>2024</v>
      </c>
      <c r="P296" s="161">
        <v>2024</v>
      </c>
      <c r="Q296" s="781">
        <v>2832</v>
      </c>
      <c r="R296" s="116"/>
      <c r="S296" s="116" t="s">
        <v>5933</v>
      </c>
      <c r="T296" s="8" t="s">
        <v>12</v>
      </c>
      <c r="U296" s="8"/>
    </row>
    <row r="297" spans="1:21" s="9" customFormat="1" ht="78.5" thickBot="1">
      <c r="A297" s="775" t="s">
        <v>441</v>
      </c>
      <c r="B297" s="776" t="s">
        <v>691</v>
      </c>
      <c r="C297" s="777" t="s">
        <v>5312</v>
      </c>
      <c r="D297" s="777" t="s">
        <v>5313</v>
      </c>
      <c r="E297" s="140" t="s">
        <v>5314</v>
      </c>
      <c r="F297" s="778" t="s">
        <v>446</v>
      </c>
      <c r="G297" s="778" t="s">
        <v>536</v>
      </c>
      <c r="H297" s="778" t="s">
        <v>42</v>
      </c>
      <c r="I297" s="118" t="s">
        <v>695</v>
      </c>
      <c r="J297" s="779" t="s">
        <v>2812</v>
      </c>
      <c r="K297" s="779" t="s">
        <v>2812</v>
      </c>
      <c r="L297" s="161" t="s">
        <v>5315</v>
      </c>
      <c r="M297" s="780" t="s">
        <v>5316</v>
      </c>
      <c r="N297" s="770">
        <v>45341</v>
      </c>
      <c r="O297" s="161">
        <v>2024</v>
      </c>
      <c r="P297" s="161">
        <v>2024</v>
      </c>
      <c r="Q297" s="781">
        <v>23027.52</v>
      </c>
      <c r="R297" s="116"/>
      <c r="S297" s="116" t="s">
        <v>5317</v>
      </c>
      <c r="T297" s="8" t="s">
        <v>2198</v>
      </c>
      <c r="U297" s="8" t="s">
        <v>2281</v>
      </c>
    </row>
    <row r="298" spans="1:21" s="9" customFormat="1" ht="78.5" thickBot="1">
      <c r="A298" s="775" t="s">
        <v>441</v>
      </c>
      <c r="B298" s="776" t="s">
        <v>691</v>
      </c>
      <c r="C298" s="777" t="s">
        <v>5312</v>
      </c>
      <c r="D298" s="777" t="s">
        <v>5313</v>
      </c>
      <c r="E298" s="140" t="s">
        <v>6003</v>
      </c>
      <c r="F298" s="778" t="s">
        <v>446</v>
      </c>
      <c r="G298" s="778" t="s">
        <v>536</v>
      </c>
      <c r="H298" s="778" t="s">
        <v>42</v>
      </c>
      <c r="I298" s="118" t="s">
        <v>695</v>
      </c>
      <c r="J298" s="779" t="s">
        <v>2812</v>
      </c>
      <c r="K298" s="779" t="s">
        <v>2812</v>
      </c>
      <c r="L298" s="161" t="s">
        <v>5973</v>
      </c>
      <c r="M298" s="780" t="s">
        <v>5974</v>
      </c>
      <c r="N298" s="770">
        <v>45352</v>
      </c>
      <c r="O298" s="161">
        <v>2024</v>
      </c>
      <c r="P298" s="161">
        <v>2024</v>
      </c>
      <c r="Q298" s="781">
        <v>6876.38</v>
      </c>
      <c r="R298" s="116"/>
      <c r="S298" s="116" t="s">
        <v>5317</v>
      </c>
      <c r="T298" s="8" t="s">
        <v>12</v>
      </c>
      <c r="U298" s="8"/>
    </row>
    <row r="299" spans="1:21" s="9" customFormat="1" ht="84.5" thickBot="1">
      <c r="A299" s="775" t="s">
        <v>441</v>
      </c>
      <c r="B299" s="776" t="s">
        <v>691</v>
      </c>
      <c r="C299" s="116" t="s">
        <v>6004</v>
      </c>
      <c r="D299" s="777" t="s">
        <v>5993</v>
      </c>
      <c r="E299" s="140" t="s">
        <v>6005</v>
      </c>
      <c r="F299" s="778" t="s">
        <v>446</v>
      </c>
      <c r="G299" s="778" t="s">
        <v>536</v>
      </c>
      <c r="H299" s="778" t="s">
        <v>42</v>
      </c>
      <c r="I299" s="118" t="s">
        <v>695</v>
      </c>
      <c r="J299" s="140" t="s">
        <v>2812</v>
      </c>
      <c r="K299" s="140" t="s">
        <v>2812</v>
      </c>
      <c r="L299" s="161" t="s">
        <v>5995</v>
      </c>
      <c r="M299" s="780" t="s">
        <v>5650</v>
      </c>
      <c r="N299" s="770">
        <v>45356</v>
      </c>
      <c r="O299" s="161">
        <v>2023</v>
      </c>
      <c r="P299" s="161">
        <v>2024</v>
      </c>
      <c r="Q299" s="781">
        <v>19968</v>
      </c>
      <c r="R299" s="116"/>
      <c r="S299" s="815" t="s">
        <v>6006</v>
      </c>
      <c r="T299" s="8" t="s">
        <v>12</v>
      </c>
      <c r="U299" s="8"/>
    </row>
    <row r="300" spans="1:21" s="9" customFormat="1" ht="78.5" thickBot="1">
      <c r="A300" s="775" t="s">
        <v>441</v>
      </c>
      <c r="B300" s="776" t="s">
        <v>691</v>
      </c>
      <c r="C300" s="777" t="s">
        <v>5312</v>
      </c>
      <c r="D300" s="777" t="s">
        <v>5313</v>
      </c>
      <c r="E300" s="140" t="s">
        <v>6007</v>
      </c>
      <c r="F300" s="778" t="s">
        <v>446</v>
      </c>
      <c r="G300" s="778" t="s">
        <v>536</v>
      </c>
      <c r="H300" s="778" t="s">
        <v>42</v>
      </c>
      <c r="I300" s="118" t="s">
        <v>695</v>
      </c>
      <c r="J300" s="779" t="s">
        <v>2812</v>
      </c>
      <c r="K300" s="779" t="s">
        <v>2812</v>
      </c>
      <c r="L300" s="161" t="s">
        <v>6008</v>
      </c>
      <c r="M300" s="780" t="s">
        <v>6009</v>
      </c>
      <c r="N300" s="770">
        <v>45358</v>
      </c>
      <c r="O300" s="161">
        <v>2024</v>
      </c>
      <c r="P300" s="161">
        <v>2024</v>
      </c>
      <c r="Q300" s="781">
        <v>350.59</v>
      </c>
      <c r="R300" s="116"/>
      <c r="S300" s="116" t="s">
        <v>5317</v>
      </c>
      <c r="T300" s="8" t="s">
        <v>12</v>
      </c>
      <c r="U300" s="8"/>
    </row>
    <row r="301" spans="1:21" s="9" customFormat="1" ht="78.5" thickBot="1">
      <c r="A301" s="775" t="s">
        <v>441</v>
      </c>
      <c r="B301" s="776" t="s">
        <v>691</v>
      </c>
      <c r="C301" s="116" t="s">
        <v>5940</v>
      </c>
      <c r="D301" s="777" t="s">
        <v>5313</v>
      </c>
      <c r="E301" s="140" t="s">
        <v>6010</v>
      </c>
      <c r="F301" s="778" t="s">
        <v>446</v>
      </c>
      <c r="G301" s="778" t="s">
        <v>536</v>
      </c>
      <c r="H301" s="778" t="s">
        <v>42</v>
      </c>
      <c r="I301" s="118" t="s">
        <v>695</v>
      </c>
      <c r="J301" s="779" t="s">
        <v>2812</v>
      </c>
      <c r="K301" s="779" t="s">
        <v>2812</v>
      </c>
      <c r="L301" s="161" t="s">
        <v>5332</v>
      </c>
      <c r="M301" s="780" t="s">
        <v>5975</v>
      </c>
      <c r="N301" s="770">
        <v>45358</v>
      </c>
      <c r="O301" s="161">
        <v>2024</v>
      </c>
      <c r="P301" s="161">
        <v>2024</v>
      </c>
      <c r="Q301" s="781">
        <v>4032</v>
      </c>
      <c r="R301" s="116"/>
      <c r="S301" s="116" t="s">
        <v>5317</v>
      </c>
      <c r="T301" s="8" t="s">
        <v>12</v>
      </c>
      <c r="U301" s="8"/>
    </row>
    <row r="302" spans="1:21" s="9" customFormat="1" ht="26.5" thickBot="1">
      <c r="A302" s="775" t="s">
        <v>441</v>
      </c>
      <c r="B302" s="776" t="s">
        <v>691</v>
      </c>
      <c r="C302" s="161" t="s">
        <v>5326</v>
      </c>
      <c r="D302" s="116" t="s">
        <v>5327</v>
      </c>
      <c r="E302" s="814" t="s">
        <v>6011</v>
      </c>
      <c r="F302" s="778" t="s">
        <v>446</v>
      </c>
      <c r="G302" s="778" t="s">
        <v>536</v>
      </c>
      <c r="H302" s="778" t="s">
        <v>42</v>
      </c>
      <c r="I302" s="118" t="s">
        <v>695</v>
      </c>
      <c r="J302" s="782" t="s">
        <v>2812</v>
      </c>
      <c r="K302" s="782" t="s">
        <v>2812</v>
      </c>
      <c r="L302" s="161" t="s">
        <v>6012</v>
      </c>
      <c r="M302" s="780" t="s">
        <v>6013</v>
      </c>
      <c r="N302" s="770">
        <v>45362</v>
      </c>
      <c r="O302" s="161">
        <v>2024</v>
      </c>
      <c r="P302" s="161">
        <v>2024</v>
      </c>
      <c r="Q302" s="781">
        <v>420</v>
      </c>
      <c r="R302" s="116"/>
      <c r="S302" s="116" t="s">
        <v>5933</v>
      </c>
      <c r="T302" s="8" t="s">
        <v>12</v>
      </c>
      <c r="U302" s="8"/>
    </row>
    <row r="303" spans="1:21" s="9" customFormat="1" ht="26.5" thickBot="1">
      <c r="A303" s="775" t="s">
        <v>441</v>
      </c>
      <c r="B303" s="776" t="s">
        <v>691</v>
      </c>
      <c r="C303" s="161" t="s">
        <v>5326</v>
      </c>
      <c r="D303" s="116" t="s">
        <v>5327</v>
      </c>
      <c r="E303" s="810" t="s">
        <v>5937</v>
      </c>
      <c r="F303" s="778" t="s">
        <v>446</v>
      </c>
      <c r="G303" s="778" t="s">
        <v>536</v>
      </c>
      <c r="H303" s="778" t="s">
        <v>42</v>
      </c>
      <c r="I303" s="118" t="s">
        <v>695</v>
      </c>
      <c r="J303" s="782" t="s">
        <v>2812</v>
      </c>
      <c r="K303" s="782" t="s">
        <v>2812</v>
      </c>
      <c r="L303" s="161" t="s">
        <v>6014</v>
      </c>
      <c r="M303" s="780" t="s">
        <v>6015</v>
      </c>
      <c r="N303" s="770">
        <v>45358</v>
      </c>
      <c r="O303" s="161">
        <v>2024</v>
      </c>
      <c r="P303" s="161">
        <v>2024</v>
      </c>
      <c r="Q303" s="781">
        <v>264</v>
      </c>
      <c r="R303" s="116"/>
      <c r="S303" s="116" t="s">
        <v>5933</v>
      </c>
      <c r="T303" s="8" t="s">
        <v>12</v>
      </c>
      <c r="U303" s="8"/>
    </row>
    <row r="304" spans="1:21" s="9" customFormat="1" ht="26.5" thickBot="1">
      <c r="A304" s="775" t="s">
        <v>441</v>
      </c>
      <c r="B304" s="776" t="s">
        <v>691</v>
      </c>
      <c r="C304" s="161" t="s">
        <v>5326</v>
      </c>
      <c r="D304" s="116" t="s">
        <v>5327</v>
      </c>
      <c r="E304" s="814" t="s">
        <v>6016</v>
      </c>
      <c r="F304" s="778" t="s">
        <v>446</v>
      </c>
      <c r="G304" s="778" t="s">
        <v>536</v>
      </c>
      <c r="H304" s="778" t="s">
        <v>42</v>
      </c>
      <c r="I304" s="118" t="s">
        <v>695</v>
      </c>
      <c r="J304" s="782" t="s">
        <v>2812</v>
      </c>
      <c r="K304" s="782" t="s">
        <v>2812</v>
      </c>
      <c r="L304" s="161" t="s">
        <v>5986</v>
      </c>
      <c r="M304" s="780" t="s">
        <v>5987</v>
      </c>
      <c r="N304" s="770">
        <v>45364</v>
      </c>
      <c r="O304" s="161">
        <v>2024</v>
      </c>
      <c r="P304" s="161">
        <v>2024</v>
      </c>
      <c r="Q304" s="781">
        <v>1668</v>
      </c>
      <c r="R304" s="116"/>
      <c r="S304" s="116" t="s">
        <v>5933</v>
      </c>
      <c r="T304" s="8" t="s">
        <v>12</v>
      </c>
      <c r="U304" s="8"/>
    </row>
    <row r="305" spans="1:21" s="9" customFormat="1" ht="26.5" thickBot="1">
      <c r="A305" s="775" t="s">
        <v>441</v>
      </c>
      <c r="B305" s="776" t="s">
        <v>691</v>
      </c>
      <c r="C305" s="161" t="s">
        <v>5326</v>
      </c>
      <c r="D305" s="116" t="s">
        <v>5327</v>
      </c>
      <c r="E305" s="814" t="s">
        <v>6017</v>
      </c>
      <c r="F305" s="778" t="s">
        <v>446</v>
      </c>
      <c r="G305" s="778" t="s">
        <v>536</v>
      </c>
      <c r="H305" s="778" t="s">
        <v>42</v>
      </c>
      <c r="I305" s="118" t="s">
        <v>695</v>
      </c>
      <c r="J305" s="782" t="s">
        <v>2812</v>
      </c>
      <c r="K305" s="782" t="s">
        <v>2812</v>
      </c>
      <c r="L305" s="161" t="s">
        <v>5986</v>
      </c>
      <c r="M305" s="780" t="s">
        <v>5987</v>
      </c>
      <c r="N305" s="770">
        <v>45365</v>
      </c>
      <c r="O305" s="161">
        <v>2024</v>
      </c>
      <c r="P305" s="161">
        <v>2024</v>
      </c>
      <c r="Q305" s="781">
        <v>594</v>
      </c>
      <c r="R305" s="116"/>
      <c r="S305" s="116" t="s">
        <v>5933</v>
      </c>
      <c r="T305" s="8" t="s">
        <v>12</v>
      </c>
      <c r="U305" s="8"/>
    </row>
    <row r="306" spans="1:21" s="9" customFormat="1" ht="78.5" thickBot="1">
      <c r="A306" s="775" t="s">
        <v>441</v>
      </c>
      <c r="B306" s="776" t="s">
        <v>691</v>
      </c>
      <c r="C306" s="116" t="s">
        <v>5940</v>
      </c>
      <c r="D306" s="777" t="s">
        <v>5313</v>
      </c>
      <c r="E306" s="810" t="s">
        <v>5937</v>
      </c>
      <c r="F306" s="778" t="s">
        <v>446</v>
      </c>
      <c r="G306" s="778" t="s">
        <v>536</v>
      </c>
      <c r="H306" s="778" t="s">
        <v>42</v>
      </c>
      <c r="I306" s="118" t="s">
        <v>695</v>
      </c>
      <c r="J306" s="140" t="s">
        <v>2812</v>
      </c>
      <c r="K306" s="140" t="s">
        <v>2812</v>
      </c>
      <c r="L306" s="161" t="s">
        <v>5961</v>
      </c>
      <c r="M306" s="782">
        <v>35877031</v>
      </c>
      <c r="N306" s="770">
        <v>45373</v>
      </c>
      <c r="O306" s="161">
        <v>2024</v>
      </c>
      <c r="P306" s="161">
        <v>2024</v>
      </c>
      <c r="Q306" s="781">
        <v>120</v>
      </c>
      <c r="R306" s="116"/>
      <c r="S306" s="116" t="s">
        <v>5323</v>
      </c>
      <c r="T306" s="8" t="s">
        <v>12</v>
      </c>
      <c r="U306" s="8"/>
    </row>
    <row r="307" spans="1:21" s="9" customFormat="1" ht="26.5" thickBot="1">
      <c r="A307" s="775" t="s">
        <v>441</v>
      </c>
      <c r="B307" s="776" t="s">
        <v>691</v>
      </c>
      <c r="C307" s="161" t="s">
        <v>5326</v>
      </c>
      <c r="D307" s="116" t="s">
        <v>5327</v>
      </c>
      <c r="E307" s="140" t="s">
        <v>6016</v>
      </c>
      <c r="F307" s="778" t="s">
        <v>446</v>
      </c>
      <c r="G307" s="778" t="s">
        <v>536</v>
      </c>
      <c r="H307" s="778" t="s">
        <v>42</v>
      </c>
      <c r="I307" s="118" t="s">
        <v>695</v>
      </c>
      <c r="J307" s="782" t="s">
        <v>2812</v>
      </c>
      <c r="K307" s="782" t="s">
        <v>2812</v>
      </c>
      <c r="L307" s="161" t="s">
        <v>5986</v>
      </c>
      <c r="M307" s="780" t="s">
        <v>5987</v>
      </c>
      <c r="N307" s="770">
        <v>45384</v>
      </c>
      <c r="O307" s="161">
        <v>2024</v>
      </c>
      <c r="P307" s="161">
        <v>2024</v>
      </c>
      <c r="Q307" s="781">
        <v>1476</v>
      </c>
      <c r="R307" s="116"/>
      <c r="S307" s="116" t="s">
        <v>5933</v>
      </c>
      <c r="T307" s="8" t="s">
        <v>12</v>
      </c>
      <c r="U307" s="8"/>
    </row>
    <row r="308" spans="1:21" s="9" customFormat="1" ht="78.5" thickBot="1">
      <c r="A308" s="775" t="s">
        <v>441</v>
      </c>
      <c r="B308" s="776" t="s">
        <v>691</v>
      </c>
      <c r="C308" s="777" t="s">
        <v>5312</v>
      </c>
      <c r="D308" s="777" t="s">
        <v>5313</v>
      </c>
      <c r="E308" s="140" t="s">
        <v>6018</v>
      </c>
      <c r="F308" s="778" t="s">
        <v>446</v>
      </c>
      <c r="G308" s="778" t="s">
        <v>536</v>
      </c>
      <c r="H308" s="778" t="s">
        <v>42</v>
      </c>
      <c r="I308" s="118" t="s">
        <v>695</v>
      </c>
      <c r="J308" s="779" t="s">
        <v>2812</v>
      </c>
      <c r="K308" s="779" t="s">
        <v>2812</v>
      </c>
      <c r="L308" s="161" t="s">
        <v>5973</v>
      </c>
      <c r="M308" s="782" t="s">
        <v>5974</v>
      </c>
      <c r="N308" s="770">
        <v>45379</v>
      </c>
      <c r="O308" s="161">
        <v>2024</v>
      </c>
      <c r="P308" s="161">
        <v>2024</v>
      </c>
      <c r="Q308" s="781">
        <v>4119.46</v>
      </c>
      <c r="R308" s="116"/>
      <c r="S308" s="116" t="s">
        <v>5323</v>
      </c>
      <c r="T308" s="8" t="s">
        <v>12</v>
      </c>
      <c r="U308" s="8"/>
    </row>
    <row r="309" spans="1:21" s="9" customFormat="1" ht="26.5" thickBot="1">
      <c r="A309" s="775" t="s">
        <v>441</v>
      </c>
      <c r="B309" s="776" t="s">
        <v>691</v>
      </c>
      <c r="C309" s="116" t="s">
        <v>5318</v>
      </c>
      <c r="D309" s="116" t="s">
        <v>5319</v>
      </c>
      <c r="E309" s="140" t="s">
        <v>5320</v>
      </c>
      <c r="F309" s="778" t="s">
        <v>446</v>
      </c>
      <c r="G309" s="778" t="s">
        <v>536</v>
      </c>
      <c r="H309" s="778" t="s">
        <v>42</v>
      </c>
      <c r="I309" s="118" t="s">
        <v>695</v>
      </c>
      <c r="J309" s="140" t="s">
        <v>2812</v>
      </c>
      <c r="K309" s="140" t="s">
        <v>2812</v>
      </c>
      <c r="L309" s="161" t="s">
        <v>5321</v>
      </c>
      <c r="M309" s="782" t="s">
        <v>3701</v>
      </c>
      <c r="N309" s="770">
        <v>45382</v>
      </c>
      <c r="O309" s="161">
        <v>2023</v>
      </c>
      <c r="P309" s="161">
        <v>2025</v>
      </c>
      <c r="Q309" s="781">
        <v>3600</v>
      </c>
      <c r="R309" s="116"/>
      <c r="S309" s="116" t="s">
        <v>5322</v>
      </c>
      <c r="T309" s="8" t="s">
        <v>2198</v>
      </c>
      <c r="U309" s="8" t="s">
        <v>2281</v>
      </c>
    </row>
    <row r="310" spans="1:21" s="9" customFormat="1" ht="78.5" thickBot="1">
      <c r="A310" s="775" t="s">
        <v>441</v>
      </c>
      <c r="B310" s="776" t="s">
        <v>691</v>
      </c>
      <c r="C310" s="777" t="s">
        <v>5312</v>
      </c>
      <c r="D310" s="777" t="s">
        <v>5313</v>
      </c>
      <c r="E310" s="140" t="s">
        <v>2965</v>
      </c>
      <c r="F310" s="778" t="s">
        <v>446</v>
      </c>
      <c r="G310" s="778" t="s">
        <v>536</v>
      </c>
      <c r="H310" s="778" t="s">
        <v>42</v>
      </c>
      <c r="I310" s="118" t="s">
        <v>695</v>
      </c>
      <c r="J310" s="782" t="s">
        <v>2812</v>
      </c>
      <c r="K310" s="782" t="s">
        <v>2812</v>
      </c>
      <c r="L310" s="161" t="s">
        <v>6019</v>
      </c>
      <c r="M310" s="782" t="s">
        <v>6020</v>
      </c>
      <c r="N310" s="770">
        <v>45385</v>
      </c>
      <c r="O310" s="161">
        <v>2024</v>
      </c>
      <c r="P310" s="161">
        <v>2024</v>
      </c>
      <c r="Q310" s="781">
        <v>7488</v>
      </c>
      <c r="R310" s="116"/>
      <c r="S310" s="116" t="s">
        <v>5323</v>
      </c>
      <c r="T310" s="8" t="s">
        <v>12</v>
      </c>
      <c r="U310" s="8"/>
    </row>
    <row r="311" spans="1:21" s="9" customFormat="1" ht="78.5" thickBot="1">
      <c r="A311" s="775" t="s">
        <v>441</v>
      </c>
      <c r="B311" s="776" t="s">
        <v>691</v>
      </c>
      <c r="C311" s="777" t="s">
        <v>5312</v>
      </c>
      <c r="D311" s="783" t="s">
        <v>5313</v>
      </c>
      <c r="E311" s="140" t="s">
        <v>5314</v>
      </c>
      <c r="F311" s="778" t="s">
        <v>446</v>
      </c>
      <c r="G311" s="778" t="s">
        <v>536</v>
      </c>
      <c r="H311" s="778" t="s">
        <v>42</v>
      </c>
      <c r="I311" s="118" t="s">
        <v>695</v>
      </c>
      <c r="J311" s="782" t="s">
        <v>2812</v>
      </c>
      <c r="K311" s="782" t="s">
        <v>2812</v>
      </c>
      <c r="L311" s="161" t="s">
        <v>5315</v>
      </c>
      <c r="M311" s="782" t="s">
        <v>5316</v>
      </c>
      <c r="N311" s="770">
        <v>45377</v>
      </c>
      <c r="O311" s="161">
        <v>2024</v>
      </c>
      <c r="P311" s="161">
        <v>2024</v>
      </c>
      <c r="Q311" s="781">
        <v>19186.939999999999</v>
      </c>
      <c r="R311" s="116"/>
      <c r="S311" s="116" t="s">
        <v>5323</v>
      </c>
      <c r="T311" s="8" t="s">
        <v>2198</v>
      </c>
      <c r="U311" s="8" t="s">
        <v>2281</v>
      </c>
    </row>
    <row r="312" spans="1:21" s="9" customFormat="1" ht="26.5" thickBot="1">
      <c r="A312" s="775" t="s">
        <v>441</v>
      </c>
      <c r="B312" s="776" t="s">
        <v>691</v>
      </c>
      <c r="C312" s="116" t="s">
        <v>6021</v>
      </c>
      <c r="D312" s="816" t="s">
        <v>6022</v>
      </c>
      <c r="E312" s="810" t="s">
        <v>5937</v>
      </c>
      <c r="F312" s="778" t="s">
        <v>446</v>
      </c>
      <c r="G312" s="778" t="s">
        <v>536</v>
      </c>
      <c r="H312" s="778" t="s">
        <v>42</v>
      </c>
      <c r="I312" s="118" t="s">
        <v>695</v>
      </c>
      <c r="J312" s="140" t="s">
        <v>6023</v>
      </c>
      <c r="K312" s="140" t="s">
        <v>6023</v>
      </c>
      <c r="L312" s="810" t="s">
        <v>5937</v>
      </c>
      <c r="M312" s="782" t="s">
        <v>3701</v>
      </c>
      <c r="N312" s="770">
        <v>45391</v>
      </c>
      <c r="O312" s="161">
        <v>2024</v>
      </c>
      <c r="P312" s="161">
        <v>2024</v>
      </c>
      <c r="Q312" s="781">
        <v>132</v>
      </c>
      <c r="R312" s="116"/>
      <c r="S312" s="116" t="s">
        <v>6024</v>
      </c>
      <c r="T312" s="8" t="s">
        <v>12</v>
      </c>
      <c r="U312" s="8"/>
    </row>
    <row r="313" spans="1:21" s="9" customFormat="1" ht="26.5" thickBot="1">
      <c r="A313" s="775" t="s">
        <v>441</v>
      </c>
      <c r="B313" s="776" t="s">
        <v>691</v>
      </c>
      <c r="C313" s="116" t="s">
        <v>6021</v>
      </c>
      <c r="D313" s="816" t="s">
        <v>6022</v>
      </c>
      <c r="E313" s="810" t="s">
        <v>5937</v>
      </c>
      <c r="F313" s="778" t="s">
        <v>446</v>
      </c>
      <c r="G313" s="778" t="s">
        <v>536</v>
      </c>
      <c r="H313" s="778" t="s">
        <v>42</v>
      </c>
      <c r="I313" s="118" t="s">
        <v>695</v>
      </c>
      <c r="J313" s="140" t="s">
        <v>6023</v>
      </c>
      <c r="K313" s="140" t="s">
        <v>6023</v>
      </c>
      <c r="L313" s="810" t="s">
        <v>5937</v>
      </c>
      <c r="M313" s="782" t="s">
        <v>3701</v>
      </c>
      <c r="N313" s="770">
        <v>45394</v>
      </c>
      <c r="O313" s="161">
        <v>2024</v>
      </c>
      <c r="P313" s="161">
        <v>2024</v>
      </c>
      <c r="Q313" s="781">
        <v>120</v>
      </c>
      <c r="R313" s="116"/>
      <c r="S313" s="116" t="s">
        <v>6024</v>
      </c>
      <c r="T313" s="8" t="s">
        <v>12</v>
      </c>
      <c r="U313" s="8"/>
    </row>
    <row r="314" spans="1:21" s="9" customFormat="1" ht="26.5" thickBot="1">
      <c r="A314" s="775" t="s">
        <v>441</v>
      </c>
      <c r="B314" s="776" t="s">
        <v>691</v>
      </c>
      <c r="C314" s="116" t="s">
        <v>6021</v>
      </c>
      <c r="D314" s="816" t="s">
        <v>6022</v>
      </c>
      <c r="E314" s="810" t="s">
        <v>5937</v>
      </c>
      <c r="F314" s="778" t="s">
        <v>446</v>
      </c>
      <c r="G314" s="778" t="s">
        <v>536</v>
      </c>
      <c r="H314" s="778" t="s">
        <v>42</v>
      </c>
      <c r="I314" s="118" t="s">
        <v>695</v>
      </c>
      <c r="J314" s="140" t="s">
        <v>6023</v>
      </c>
      <c r="K314" s="140" t="s">
        <v>6023</v>
      </c>
      <c r="L314" s="810" t="s">
        <v>5937</v>
      </c>
      <c r="M314" s="782" t="s">
        <v>3701</v>
      </c>
      <c r="N314" s="770">
        <v>45394</v>
      </c>
      <c r="O314" s="161">
        <v>2024</v>
      </c>
      <c r="P314" s="161">
        <v>2024</v>
      </c>
      <c r="Q314" s="781">
        <v>132</v>
      </c>
      <c r="R314" s="116"/>
      <c r="S314" s="116" t="s">
        <v>6024</v>
      </c>
      <c r="T314" s="8" t="s">
        <v>12</v>
      </c>
      <c r="U314" s="8"/>
    </row>
    <row r="315" spans="1:21" s="9" customFormat="1" ht="26.5" thickBot="1">
      <c r="A315" s="775" t="s">
        <v>441</v>
      </c>
      <c r="B315" s="776" t="s">
        <v>691</v>
      </c>
      <c r="C315" s="116" t="s">
        <v>6021</v>
      </c>
      <c r="D315" s="816" t="s">
        <v>6022</v>
      </c>
      <c r="E315" s="810" t="s">
        <v>5937</v>
      </c>
      <c r="F315" s="778" t="s">
        <v>446</v>
      </c>
      <c r="G315" s="778" t="s">
        <v>536</v>
      </c>
      <c r="H315" s="778" t="s">
        <v>42</v>
      </c>
      <c r="I315" s="118" t="s">
        <v>695</v>
      </c>
      <c r="J315" s="140" t="s">
        <v>6023</v>
      </c>
      <c r="K315" s="140" t="s">
        <v>6023</v>
      </c>
      <c r="L315" s="810" t="s">
        <v>5937</v>
      </c>
      <c r="M315" s="782" t="s">
        <v>3701</v>
      </c>
      <c r="N315" s="770">
        <v>45394</v>
      </c>
      <c r="O315" s="161">
        <v>2024</v>
      </c>
      <c r="P315" s="161">
        <v>2024</v>
      </c>
      <c r="Q315" s="781">
        <v>54</v>
      </c>
      <c r="R315" s="116"/>
      <c r="S315" s="116" t="s">
        <v>6024</v>
      </c>
      <c r="T315" s="8" t="s">
        <v>12</v>
      </c>
      <c r="U315" s="8"/>
    </row>
    <row r="316" spans="1:21" s="9" customFormat="1" ht="26.5" thickBot="1">
      <c r="A316" s="775" t="s">
        <v>441</v>
      </c>
      <c r="B316" s="776" t="s">
        <v>691</v>
      </c>
      <c r="C316" s="116" t="s">
        <v>6021</v>
      </c>
      <c r="D316" s="816" t="s">
        <v>6022</v>
      </c>
      <c r="E316" s="810" t="s">
        <v>5937</v>
      </c>
      <c r="F316" s="778" t="s">
        <v>446</v>
      </c>
      <c r="G316" s="778" t="s">
        <v>536</v>
      </c>
      <c r="H316" s="778" t="s">
        <v>42</v>
      </c>
      <c r="I316" s="118" t="s">
        <v>695</v>
      </c>
      <c r="J316" s="140" t="s">
        <v>6023</v>
      </c>
      <c r="K316" s="140" t="s">
        <v>6023</v>
      </c>
      <c r="L316" s="810" t="s">
        <v>5937</v>
      </c>
      <c r="M316" s="782" t="s">
        <v>3701</v>
      </c>
      <c r="N316" s="770">
        <v>45394</v>
      </c>
      <c r="O316" s="161">
        <v>2024</v>
      </c>
      <c r="P316" s="161">
        <v>2024</v>
      </c>
      <c r="Q316" s="781">
        <v>54</v>
      </c>
      <c r="R316" s="116"/>
      <c r="S316" s="116" t="s">
        <v>6024</v>
      </c>
      <c r="T316" s="8" t="s">
        <v>12</v>
      </c>
      <c r="U316" s="8"/>
    </row>
    <row r="317" spans="1:21" s="9" customFormat="1" ht="26.5" thickBot="1">
      <c r="A317" s="775" t="s">
        <v>441</v>
      </c>
      <c r="B317" s="776" t="s">
        <v>691</v>
      </c>
      <c r="C317" s="116" t="s">
        <v>6021</v>
      </c>
      <c r="D317" s="816" t="s">
        <v>6022</v>
      </c>
      <c r="E317" s="810" t="s">
        <v>5937</v>
      </c>
      <c r="F317" s="778" t="s">
        <v>446</v>
      </c>
      <c r="G317" s="778" t="s">
        <v>536</v>
      </c>
      <c r="H317" s="778" t="s">
        <v>42</v>
      </c>
      <c r="I317" s="118" t="s">
        <v>695</v>
      </c>
      <c r="J317" s="140" t="s">
        <v>6023</v>
      </c>
      <c r="K317" s="140" t="s">
        <v>6023</v>
      </c>
      <c r="L317" s="810" t="s">
        <v>5937</v>
      </c>
      <c r="M317" s="782" t="s">
        <v>3701</v>
      </c>
      <c r="N317" s="770">
        <v>45394</v>
      </c>
      <c r="O317" s="161">
        <v>2024</v>
      </c>
      <c r="P317" s="161">
        <v>2024</v>
      </c>
      <c r="Q317" s="781">
        <v>132</v>
      </c>
      <c r="R317" s="116"/>
      <c r="S317" s="116" t="s">
        <v>6024</v>
      </c>
      <c r="T317" s="8" t="s">
        <v>12</v>
      </c>
      <c r="U317" s="8"/>
    </row>
    <row r="318" spans="1:21" s="9" customFormat="1" ht="26.5" thickBot="1">
      <c r="A318" s="775" t="s">
        <v>441</v>
      </c>
      <c r="B318" s="776" t="s">
        <v>691</v>
      </c>
      <c r="C318" s="161" t="s">
        <v>5326</v>
      </c>
      <c r="D318" s="116" t="s">
        <v>5327</v>
      </c>
      <c r="E318" s="140" t="s">
        <v>6025</v>
      </c>
      <c r="F318" s="778" t="s">
        <v>446</v>
      </c>
      <c r="G318" s="778" t="s">
        <v>536</v>
      </c>
      <c r="H318" s="778" t="s">
        <v>42</v>
      </c>
      <c r="I318" s="118" t="s">
        <v>695</v>
      </c>
      <c r="J318" s="782" t="s">
        <v>2812</v>
      </c>
      <c r="K318" s="782" t="s">
        <v>2812</v>
      </c>
      <c r="L318" s="161" t="s">
        <v>6026</v>
      </c>
      <c r="M318" s="782" t="s">
        <v>5932</v>
      </c>
      <c r="N318" s="770">
        <v>45394</v>
      </c>
      <c r="O318" s="161">
        <v>2024</v>
      </c>
      <c r="P318" s="161">
        <v>2024</v>
      </c>
      <c r="Q318" s="817">
        <v>2184</v>
      </c>
      <c r="R318" s="116"/>
      <c r="S318" s="116" t="s">
        <v>5933</v>
      </c>
      <c r="T318" s="8" t="s">
        <v>12</v>
      </c>
      <c r="U318" s="8"/>
    </row>
    <row r="319" spans="1:21" s="9" customFormat="1" ht="26.5" thickBot="1">
      <c r="A319" s="775" t="s">
        <v>441</v>
      </c>
      <c r="B319" s="776" t="s">
        <v>691</v>
      </c>
      <c r="C319" s="116" t="s">
        <v>6021</v>
      </c>
      <c r="D319" s="816" t="s">
        <v>6022</v>
      </c>
      <c r="E319" s="810" t="s">
        <v>5937</v>
      </c>
      <c r="F319" s="778" t="s">
        <v>446</v>
      </c>
      <c r="G319" s="778" t="s">
        <v>536</v>
      </c>
      <c r="H319" s="778" t="s">
        <v>42</v>
      </c>
      <c r="I319" s="118" t="s">
        <v>695</v>
      </c>
      <c r="J319" s="140" t="s">
        <v>6023</v>
      </c>
      <c r="K319" s="140" t="s">
        <v>6023</v>
      </c>
      <c r="L319" s="810" t="s">
        <v>5937</v>
      </c>
      <c r="M319" s="782" t="s">
        <v>3701</v>
      </c>
      <c r="N319" s="770">
        <v>45397</v>
      </c>
      <c r="O319" s="161">
        <v>2024</v>
      </c>
      <c r="P319" s="161">
        <v>2024</v>
      </c>
      <c r="Q319" s="781">
        <v>132</v>
      </c>
      <c r="R319" s="116"/>
      <c r="S319" s="116" t="s">
        <v>6024</v>
      </c>
      <c r="T319" s="8" t="s">
        <v>12</v>
      </c>
      <c r="U319" s="8"/>
    </row>
    <row r="320" spans="1:21" s="9" customFormat="1" ht="26.5" thickBot="1">
      <c r="A320" s="775" t="s">
        <v>441</v>
      </c>
      <c r="B320" s="776" t="s">
        <v>691</v>
      </c>
      <c r="C320" s="116" t="s">
        <v>6021</v>
      </c>
      <c r="D320" s="816" t="s">
        <v>6022</v>
      </c>
      <c r="E320" s="810" t="s">
        <v>5937</v>
      </c>
      <c r="F320" s="778" t="s">
        <v>446</v>
      </c>
      <c r="G320" s="778" t="s">
        <v>536</v>
      </c>
      <c r="H320" s="778" t="s">
        <v>42</v>
      </c>
      <c r="I320" s="118" t="s">
        <v>695</v>
      </c>
      <c r="J320" s="140" t="s">
        <v>6023</v>
      </c>
      <c r="K320" s="140" t="s">
        <v>6023</v>
      </c>
      <c r="L320" s="810" t="s">
        <v>5937</v>
      </c>
      <c r="M320" s="782" t="s">
        <v>3701</v>
      </c>
      <c r="N320" s="770">
        <v>45398</v>
      </c>
      <c r="O320" s="161">
        <v>2024</v>
      </c>
      <c r="P320" s="161">
        <v>2024</v>
      </c>
      <c r="Q320" s="781">
        <v>132</v>
      </c>
      <c r="R320" s="116"/>
      <c r="S320" s="116" t="s">
        <v>6024</v>
      </c>
      <c r="T320" s="8" t="s">
        <v>12</v>
      </c>
      <c r="U320" s="8"/>
    </row>
    <row r="321" spans="1:21" s="9" customFormat="1" ht="26.5" thickBot="1">
      <c r="A321" s="775" t="s">
        <v>441</v>
      </c>
      <c r="B321" s="776" t="s">
        <v>691</v>
      </c>
      <c r="C321" s="116" t="s">
        <v>6021</v>
      </c>
      <c r="D321" s="816" t="s">
        <v>6022</v>
      </c>
      <c r="E321" s="810" t="s">
        <v>5937</v>
      </c>
      <c r="F321" s="778" t="s">
        <v>446</v>
      </c>
      <c r="G321" s="778" t="s">
        <v>536</v>
      </c>
      <c r="H321" s="778" t="s">
        <v>42</v>
      </c>
      <c r="I321" s="118" t="s">
        <v>695</v>
      </c>
      <c r="J321" s="140" t="s">
        <v>6023</v>
      </c>
      <c r="K321" s="140" t="s">
        <v>6023</v>
      </c>
      <c r="L321" s="810" t="s">
        <v>5937</v>
      </c>
      <c r="M321" s="782" t="s">
        <v>3701</v>
      </c>
      <c r="N321" s="770">
        <v>45398</v>
      </c>
      <c r="O321" s="161">
        <v>2024</v>
      </c>
      <c r="P321" s="161">
        <v>2024</v>
      </c>
      <c r="Q321" s="781">
        <v>120</v>
      </c>
      <c r="R321" s="116"/>
      <c r="S321" s="116" t="s">
        <v>6024</v>
      </c>
      <c r="T321" s="8" t="s">
        <v>12</v>
      </c>
      <c r="U321" s="8"/>
    </row>
    <row r="322" spans="1:21" s="9" customFormat="1" ht="26.5" thickBot="1">
      <c r="A322" s="775" t="s">
        <v>441</v>
      </c>
      <c r="B322" s="776" t="s">
        <v>691</v>
      </c>
      <c r="C322" s="116" t="s">
        <v>6021</v>
      </c>
      <c r="D322" s="816" t="s">
        <v>6022</v>
      </c>
      <c r="E322" s="810" t="s">
        <v>5937</v>
      </c>
      <c r="F322" s="778" t="s">
        <v>446</v>
      </c>
      <c r="G322" s="778" t="s">
        <v>536</v>
      </c>
      <c r="H322" s="778" t="s">
        <v>42</v>
      </c>
      <c r="I322" s="118" t="s">
        <v>695</v>
      </c>
      <c r="J322" s="140" t="s">
        <v>6023</v>
      </c>
      <c r="K322" s="140" t="s">
        <v>6023</v>
      </c>
      <c r="L322" s="810" t="s">
        <v>5937</v>
      </c>
      <c r="M322" s="782" t="s">
        <v>3701</v>
      </c>
      <c r="N322" s="770">
        <v>45398</v>
      </c>
      <c r="O322" s="161">
        <v>2024</v>
      </c>
      <c r="P322" s="161">
        <v>2024</v>
      </c>
      <c r="Q322" s="781">
        <v>132</v>
      </c>
      <c r="R322" s="116"/>
      <c r="S322" s="116" t="s">
        <v>6024</v>
      </c>
      <c r="T322" s="8" t="s">
        <v>12</v>
      </c>
      <c r="U322" s="8"/>
    </row>
    <row r="323" spans="1:21" s="9" customFormat="1" ht="26.5" thickBot="1">
      <c r="A323" s="775" t="s">
        <v>441</v>
      </c>
      <c r="B323" s="776" t="s">
        <v>691</v>
      </c>
      <c r="C323" s="116" t="s">
        <v>6021</v>
      </c>
      <c r="D323" s="816" t="s">
        <v>6022</v>
      </c>
      <c r="E323" s="810" t="s">
        <v>5937</v>
      </c>
      <c r="F323" s="778" t="s">
        <v>446</v>
      </c>
      <c r="G323" s="778" t="s">
        <v>536</v>
      </c>
      <c r="H323" s="778" t="s">
        <v>42</v>
      </c>
      <c r="I323" s="118" t="s">
        <v>695</v>
      </c>
      <c r="J323" s="140" t="s">
        <v>6023</v>
      </c>
      <c r="K323" s="140" t="s">
        <v>6023</v>
      </c>
      <c r="L323" s="810" t="s">
        <v>5937</v>
      </c>
      <c r="M323" s="782" t="s">
        <v>3701</v>
      </c>
      <c r="N323" s="770">
        <v>45398</v>
      </c>
      <c r="O323" s="161">
        <v>2024</v>
      </c>
      <c r="P323" s="161">
        <v>2024</v>
      </c>
      <c r="Q323" s="781">
        <v>54</v>
      </c>
      <c r="R323" s="116"/>
      <c r="S323" s="116" t="s">
        <v>6024</v>
      </c>
      <c r="T323" s="8" t="s">
        <v>12</v>
      </c>
      <c r="U323" s="8"/>
    </row>
    <row r="324" spans="1:21" s="9" customFormat="1" ht="26.5" thickBot="1">
      <c r="A324" s="775" t="s">
        <v>441</v>
      </c>
      <c r="B324" s="776" t="s">
        <v>691</v>
      </c>
      <c r="C324" s="116" t="s">
        <v>6021</v>
      </c>
      <c r="D324" s="816" t="s">
        <v>6022</v>
      </c>
      <c r="E324" s="810" t="s">
        <v>5937</v>
      </c>
      <c r="F324" s="778" t="s">
        <v>446</v>
      </c>
      <c r="G324" s="778" t="s">
        <v>536</v>
      </c>
      <c r="H324" s="778" t="s">
        <v>42</v>
      </c>
      <c r="I324" s="118" t="s">
        <v>695</v>
      </c>
      <c r="J324" s="140" t="s">
        <v>6023</v>
      </c>
      <c r="K324" s="140" t="s">
        <v>6023</v>
      </c>
      <c r="L324" s="810" t="s">
        <v>5937</v>
      </c>
      <c r="M324" s="782" t="s">
        <v>3701</v>
      </c>
      <c r="N324" s="770">
        <v>45399</v>
      </c>
      <c r="O324" s="161">
        <v>2024</v>
      </c>
      <c r="P324" s="161">
        <v>2024</v>
      </c>
      <c r="Q324" s="781">
        <v>120</v>
      </c>
      <c r="R324" s="116"/>
      <c r="S324" s="116" t="s">
        <v>6024</v>
      </c>
      <c r="T324" s="8" t="s">
        <v>12</v>
      </c>
      <c r="U324" s="8"/>
    </row>
    <row r="325" spans="1:21" s="9" customFormat="1" ht="26.5" thickBot="1">
      <c r="A325" s="775" t="s">
        <v>441</v>
      </c>
      <c r="B325" s="776" t="s">
        <v>691</v>
      </c>
      <c r="C325" s="116" t="s">
        <v>6021</v>
      </c>
      <c r="D325" s="816" t="s">
        <v>6022</v>
      </c>
      <c r="E325" s="810" t="s">
        <v>5937</v>
      </c>
      <c r="F325" s="778" t="s">
        <v>446</v>
      </c>
      <c r="G325" s="778" t="s">
        <v>536</v>
      </c>
      <c r="H325" s="778" t="s">
        <v>42</v>
      </c>
      <c r="I325" s="118" t="s">
        <v>695</v>
      </c>
      <c r="J325" s="140" t="s">
        <v>6023</v>
      </c>
      <c r="K325" s="140" t="s">
        <v>6023</v>
      </c>
      <c r="L325" s="810" t="s">
        <v>5937</v>
      </c>
      <c r="M325" s="782" t="s">
        <v>3701</v>
      </c>
      <c r="N325" s="770">
        <v>45399</v>
      </c>
      <c r="O325" s="161">
        <v>2024</v>
      </c>
      <c r="P325" s="161">
        <v>2024</v>
      </c>
      <c r="Q325" s="781">
        <v>132</v>
      </c>
      <c r="R325" s="116"/>
      <c r="S325" s="116" t="s">
        <v>6024</v>
      </c>
      <c r="T325" s="8" t="s">
        <v>12</v>
      </c>
      <c r="U325" s="8"/>
    </row>
    <row r="326" spans="1:21" s="9" customFormat="1" ht="26.5" thickBot="1">
      <c r="A326" s="775" t="s">
        <v>441</v>
      </c>
      <c r="B326" s="776" t="s">
        <v>691</v>
      </c>
      <c r="C326" s="161" t="s">
        <v>5326</v>
      </c>
      <c r="D326" s="116" t="s">
        <v>5327</v>
      </c>
      <c r="E326" s="782" t="s">
        <v>6027</v>
      </c>
      <c r="F326" s="778" t="s">
        <v>446</v>
      </c>
      <c r="G326" s="778" t="s">
        <v>536</v>
      </c>
      <c r="H326" s="778" t="s">
        <v>42</v>
      </c>
      <c r="I326" s="118" t="s">
        <v>695</v>
      </c>
      <c r="J326" s="116"/>
      <c r="K326" s="782" t="s">
        <v>2812</v>
      </c>
      <c r="L326" s="818" t="s">
        <v>6028</v>
      </c>
      <c r="M326" s="818" t="s">
        <v>6029</v>
      </c>
      <c r="N326" s="770">
        <v>45405</v>
      </c>
      <c r="O326" s="161">
        <v>2024</v>
      </c>
      <c r="P326" s="161">
        <v>2024</v>
      </c>
      <c r="Q326" s="819">
        <v>2046</v>
      </c>
      <c r="R326" s="116"/>
      <c r="S326" s="116" t="s">
        <v>5331</v>
      </c>
      <c r="T326" s="8" t="s">
        <v>12</v>
      </c>
      <c r="U326" s="8"/>
    </row>
    <row r="327" spans="1:21" s="9" customFormat="1" ht="78.5" thickBot="1">
      <c r="A327" s="775" t="s">
        <v>441</v>
      </c>
      <c r="B327" s="776" t="s">
        <v>691</v>
      </c>
      <c r="C327" s="777" t="s">
        <v>5312</v>
      </c>
      <c r="D327" s="777" t="s">
        <v>5313</v>
      </c>
      <c r="E327" s="782" t="s">
        <v>6030</v>
      </c>
      <c r="F327" s="778" t="s">
        <v>446</v>
      </c>
      <c r="G327" s="778" t="s">
        <v>536</v>
      </c>
      <c r="H327" s="778" t="s">
        <v>42</v>
      </c>
      <c r="I327" s="118" t="s">
        <v>695</v>
      </c>
      <c r="J327" s="116"/>
      <c r="K327" s="782" t="s">
        <v>2812</v>
      </c>
      <c r="L327" s="818" t="s">
        <v>5973</v>
      </c>
      <c r="M327" s="818" t="s">
        <v>5974</v>
      </c>
      <c r="N327" s="770">
        <v>45405</v>
      </c>
      <c r="O327" s="161">
        <v>2024</v>
      </c>
      <c r="P327" s="161">
        <v>2024</v>
      </c>
      <c r="Q327" s="819">
        <v>2493.98</v>
      </c>
      <c r="R327" s="116"/>
      <c r="S327" s="116" t="s">
        <v>5323</v>
      </c>
      <c r="T327" s="8" t="s">
        <v>12</v>
      </c>
      <c r="U327" s="8"/>
    </row>
    <row r="328" spans="1:21" s="9" customFormat="1" ht="26">
      <c r="A328" s="775" t="s">
        <v>441</v>
      </c>
      <c r="B328" s="776" t="s">
        <v>691</v>
      </c>
      <c r="C328" s="116" t="s">
        <v>6021</v>
      </c>
      <c r="D328" s="816" t="s">
        <v>6022</v>
      </c>
      <c r="E328" s="810" t="s">
        <v>5937</v>
      </c>
      <c r="F328" s="810" t="s">
        <v>5937</v>
      </c>
      <c r="G328" s="810" t="s">
        <v>5937</v>
      </c>
      <c r="H328" s="810" t="s">
        <v>5937</v>
      </c>
      <c r="I328" s="810" t="s">
        <v>5937</v>
      </c>
      <c r="J328" s="810" t="s">
        <v>5937</v>
      </c>
      <c r="K328" s="140" t="s">
        <v>6023</v>
      </c>
      <c r="L328" s="810" t="s">
        <v>5937</v>
      </c>
      <c r="M328" s="782" t="s">
        <v>3701</v>
      </c>
      <c r="N328" s="770">
        <v>45406</v>
      </c>
      <c r="O328" s="161">
        <v>2024</v>
      </c>
      <c r="P328" s="161">
        <v>2024</v>
      </c>
      <c r="Q328" s="781">
        <v>54</v>
      </c>
      <c r="R328" s="116"/>
      <c r="S328" s="116" t="s">
        <v>6024</v>
      </c>
      <c r="T328" s="8" t="s">
        <v>12</v>
      </c>
      <c r="U328" s="8"/>
    </row>
    <row r="329" spans="1:21" s="9" customFormat="1" ht="26.5" thickBot="1">
      <c r="A329" s="775" t="s">
        <v>441</v>
      </c>
      <c r="B329" s="776" t="s">
        <v>691</v>
      </c>
      <c r="C329" s="116" t="s">
        <v>6021</v>
      </c>
      <c r="D329" s="816" t="s">
        <v>6022</v>
      </c>
      <c r="E329" s="810" t="s">
        <v>5937</v>
      </c>
      <c r="F329" s="810" t="s">
        <v>5937</v>
      </c>
      <c r="G329" s="810" t="s">
        <v>5937</v>
      </c>
      <c r="H329" s="810" t="s">
        <v>5937</v>
      </c>
      <c r="I329" s="810" t="s">
        <v>5937</v>
      </c>
      <c r="J329" s="810" t="s">
        <v>5937</v>
      </c>
      <c r="K329" s="140" t="s">
        <v>6023</v>
      </c>
      <c r="L329" s="810" t="s">
        <v>5937</v>
      </c>
      <c r="M329" s="782" t="s">
        <v>3701</v>
      </c>
      <c r="N329" s="770">
        <v>45406</v>
      </c>
      <c r="O329" s="161">
        <v>2024</v>
      </c>
      <c r="P329" s="161">
        <v>2024</v>
      </c>
      <c r="Q329" s="781">
        <v>108</v>
      </c>
      <c r="R329" s="116"/>
      <c r="S329" s="116" t="s">
        <v>6024</v>
      </c>
      <c r="T329" s="8" t="s">
        <v>12</v>
      </c>
      <c r="U329" s="8"/>
    </row>
    <row r="330" spans="1:21" s="9" customFormat="1" ht="78.5" thickBot="1">
      <c r="A330" s="775" t="s">
        <v>441</v>
      </c>
      <c r="B330" s="776" t="s">
        <v>691</v>
      </c>
      <c r="C330" s="777" t="s">
        <v>5947</v>
      </c>
      <c r="D330" s="777" t="s">
        <v>5313</v>
      </c>
      <c r="E330" s="782" t="s">
        <v>6031</v>
      </c>
      <c r="F330" s="778" t="s">
        <v>446</v>
      </c>
      <c r="G330" s="778" t="s">
        <v>536</v>
      </c>
      <c r="H330" s="778" t="s">
        <v>42</v>
      </c>
      <c r="I330" s="118" t="s">
        <v>695</v>
      </c>
      <c r="J330" s="116"/>
      <c r="K330" s="782" t="s">
        <v>2812</v>
      </c>
      <c r="L330" s="818" t="s">
        <v>6032</v>
      </c>
      <c r="M330" s="818" t="s">
        <v>5950</v>
      </c>
      <c r="N330" s="770">
        <v>45406</v>
      </c>
      <c r="O330" s="161">
        <v>2024</v>
      </c>
      <c r="P330" s="161">
        <v>2024</v>
      </c>
      <c r="Q330" s="819">
        <v>2904</v>
      </c>
      <c r="R330" s="116"/>
      <c r="S330" s="116" t="s">
        <v>5323</v>
      </c>
      <c r="T330" s="8" t="s">
        <v>12</v>
      </c>
      <c r="U330" s="8"/>
    </row>
    <row r="331" spans="1:21" s="9" customFormat="1" ht="26.5" thickBot="1">
      <c r="A331" s="775" t="s">
        <v>441</v>
      </c>
      <c r="B331" s="776" t="s">
        <v>691</v>
      </c>
      <c r="C331" s="161" t="s">
        <v>5326</v>
      </c>
      <c r="D331" s="116" t="s">
        <v>5327</v>
      </c>
      <c r="E331" s="140" t="s">
        <v>6033</v>
      </c>
      <c r="F331" s="778" t="s">
        <v>446</v>
      </c>
      <c r="G331" s="778" t="s">
        <v>536</v>
      </c>
      <c r="H331" s="778" t="s">
        <v>42</v>
      </c>
      <c r="I331" s="118" t="s">
        <v>695</v>
      </c>
      <c r="J331" s="116"/>
      <c r="K331" s="782" t="s">
        <v>2812</v>
      </c>
      <c r="L331" s="818" t="s">
        <v>5986</v>
      </c>
      <c r="M331" s="818" t="s">
        <v>5987</v>
      </c>
      <c r="N331" s="770">
        <v>45407</v>
      </c>
      <c r="O331" s="161">
        <v>2024</v>
      </c>
      <c r="P331" s="161">
        <v>2024</v>
      </c>
      <c r="Q331" s="819">
        <v>1170</v>
      </c>
      <c r="R331" s="116"/>
      <c r="S331" s="116" t="s">
        <v>5331</v>
      </c>
      <c r="T331" s="8" t="s">
        <v>12</v>
      </c>
      <c r="U331" s="8"/>
    </row>
    <row r="332" spans="1:21" s="9" customFormat="1" ht="26.5" thickBot="1">
      <c r="A332" s="775" t="s">
        <v>441</v>
      </c>
      <c r="B332" s="776" t="s">
        <v>691</v>
      </c>
      <c r="C332" s="161" t="s">
        <v>5326</v>
      </c>
      <c r="D332" s="116" t="s">
        <v>5327</v>
      </c>
      <c r="E332" s="782" t="s">
        <v>6034</v>
      </c>
      <c r="F332" s="778" t="s">
        <v>446</v>
      </c>
      <c r="G332" s="778" t="s">
        <v>536</v>
      </c>
      <c r="H332" s="778" t="s">
        <v>42</v>
      </c>
      <c r="I332" s="118" t="s">
        <v>695</v>
      </c>
      <c r="J332" s="116"/>
      <c r="K332" s="782" t="s">
        <v>2812</v>
      </c>
      <c r="L332" s="818" t="s">
        <v>5986</v>
      </c>
      <c r="M332" s="818" t="s">
        <v>5987</v>
      </c>
      <c r="N332" s="770">
        <v>45407</v>
      </c>
      <c r="O332" s="161">
        <v>2024</v>
      </c>
      <c r="P332" s="161">
        <v>2024</v>
      </c>
      <c r="Q332" s="819">
        <v>1170</v>
      </c>
      <c r="R332" s="116"/>
      <c r="S332" s="116" t="s">
        <v>5331</v>
      </c>
      <c r="T332" s="8" t="s">
        <v>12</v>
      </c>
      <c r="U332" s="8"/>
    </row>
    <row r="333" spans="1:21" s="9" customFormat="1" ht="26.5" thickBot="1">
      <c r="A333" s="775" t="s">
        <v>441</v>
      </c>
      <c r="B333" s="776" t="s">
        <v>691</v>
      </c>
      <c r="C333" s="161" t="s">
        <v>5326</v>
      </c>
      <c r="D333" s="116" t="s">
        <v>5327</v>
      </c>
      <c r="E333" s="782" t="s">
        <v>6035</v>
      </c>
      <c r="F333" s="778" t="s">
        <v>446</v>
      </c>
      <c r="G333" s="778" t="s">
        <v>536</v>
      </c>
      <c r="H333" s="778" t="s">
        <v>42</v>
      </c>
      <c r="I333" s="118" t="s">
        <v>695</v>
      </c>
      <c r="J333" s="116"/>
      <c r="K333" s="782" t="s">
        <v>2812</v>
      </c>
      <c r="L333" s="818" t="s">
        <v>5986</v>
      </c>
      <c r="M333" s="818" t="s">
        <v>5987</v>
      </c>
      <c r="N333" s="770">
        <v>45407</v>
      </c>
      <c r="O333" s="161">
        <v>2024</v>
      </c>
      <c r="P333" s="161">
        <v>2024</v>
      </c>
      <c r="Q333" s="819">
        <v>1170</v>
      </c>
      <c r="R333" s="116"/>
      <c r="S333" s="116" t="s">
        <v>5331</v>
      </c>
      <c r="T333" s="8" t="s">
        <v>12</v>
      </c>
      <c r="U333" s="8"/>
    </row>
    <row r="334" spans="1:21" s="9" customFormat="1" ht="26.5" thickBot="1">
      <c r="A334" s="775" t="s">
        <v>441</v>
      </c>
      <c r="B334" s="776" t="s">
        <v>691</v>
      </c>
      <c r="C334" s="161" t="s">
        <v>5326</v>
      </c>
      <c r="D334" s="116" t="s">
        <v>5327</v>
      </c>
      <c r="E334" s="140" t="s">
        <v>6036</v>
      </c>
      <c r="F334" s="778" t="s">
        <v>446</v>
      </c>
      <c r="G334" s="778" t="s">
        <v>536</v>
      </c>
      <c r="H334" s="778" t="s">
        <v>42</v>
      </c>
      <c r="I334" s="118" t="s">
        <v>695</v>
      </c>
      <c r="J334" s="116"/>
      <c r="K334" s="782" t="s">
        <v>2812</v>
      </c>
      <c r="L334" s="818" t="s">
        <v>5986</v>
      </c>
      <c r="M334" s="818" t="s">
        <v>5987</v>
      </c>
      <c r="N334" s="770">
        <v>45407</v>
      </c>
      <c r="O334" s="161">
        <v>2024</v>
      </c>
      <c r="P334" s="161">
        <v>2024</v>
      </c>
      <c r="Q334" s="819">
        <v>1170</v>
      </c>
      <c r="R334" s="116"/>
      <c r="S334" s="116" t="s">
        <v>5331</v>
      </c>
      <c r="T334" s="8" t="s">
        <v>12</v>
      </c>
      <c r="U334" s="8"/>
    </row>
    <row r="335" spans="1:21" s="9" customFormat="1" ht="26.5" thickBot="1">
      <c r="A335" s="775" t="s">
        <v>441</v>
      </c>
      <c r="B335" s="776" t="s">
        <v>691</v>
      </c>
      <c r="C335" s="116" t="s">
        <v>6021</v>
      </c>
      <c r="D335" s="816" t="s">
        <v>6022</v>
      </c>
      <c r="E335" s="810" t="s">
        <v>5937</v>
      </c>
      <c r="F335" s="810" t="s">
        <v>5937</v>
      </c>
      <c r="G335" s="810" t="s">
        <v>5937</v>
      </c>
      <c r="H335" s="810" t="s">
        <v>5937</v>
      </c>
      <c r="I335" s="810" t="s">
        <v>5937</v>
      </c>
      <c r="J335" s="810" t="s">
        <v>5937</v>
      </c>
      <c r="K335" s="140" t="s">
        <v>6023</v>
      </c>
      <c r="L335" s="810" t="s">
        <v>5937</v>
      </c>
      <c r="M335" s="782" t="s">
        <v>3701</v>
      </c>
      <c r="N335" s="770">
        <v>45408</v>
      </c>
      <c r="O335" s="161">
        <v>2024</v>
      </c>
      <c r="P335" s="161">
        <v>2024</v>
      </c>
      <c r="Q335" s="781">
        <v>66</v>
      </c>
      <c r="R335" s="116"/>
      <c r="S335" s="116" t="s">
        <v>6024</v>
      </c>
      <c r="T335" s="8" t="s">
        <v>12</v>
      </c>
      <c r="U335" s="8"/>
    </row>
    <row r="336" spans="1:21" s="9" customFormat="1" ht="78.5" thickBot="1">
      <c r="A336" s="775" t="s">
        <v>441</v>
      </c>
      <c r="B336" s="776" t="s">
        <v>691</v>
      </c>
      <c r="C336" s="116" t="s">
        <v>5940</v>
      </c>
      <c r="D336" s="777" t="s">
        <v>5313</v>
      </c>
      <c r="E336" s="810" t="s">
        <v>5937</v>
      </c>
      <c r="F336" s="778" t="s">
        <v>446</v>
      </c>
      <c r="G336" s="778" t="s">
        <v>536</v>
      </c>
      <c r="H336" s="778" t="s">
        <v>42</v>
      </c>
      <c r="I336" s="118" t="s">
        <v>695</v>
      </c>
      <c r="J336" s="116"/>
      <c r="K336" s="782" t="s">
        <v>2812</v>
      </c>
      <c r="L336" s="818" t="s">
        <v>5961</v>
      </c>
      <c r="M336" s="818" t="s">
        <v>5962</v>
      </c>
      <c r="N336" s="770">
        <v>45412</v>
      </c>
      <c r="O336" s="161">
        <v>2024</v>
      </c>
      <c r="P336" s="161">
        <v>2024</v>
      </c>
      <c r="Q336" s="781">
        <v>120</v>
      </c>
      <c r="R336" s="116"/>
      <c r="S336" s="116" t="s">
        <v>5323</v>
      </c>
      <c r="T336" s="8" t="s">
        <v>12</v>
      </c>
      <c r="U336" s="8"/>
    </row>
    <row r="337" spans="1:21" s="9" customFormat="1" ht="78.5" thickBot="1">
      <c r="A337" s="775" t="s">
        <v>441</v>
      </c>
      <c r="B337" s="776" t="s">
        <v>691</v>
      </c>
      <c r="C337" s="116" t="s">
        <v>5940</v>
      </c>
      <c r="D337" s="777" t="s">
        <v>5313</v>
      </c>
      <c r="E337" s="116">
        <v>240003</v>
      </c>
      <c r="F337" s="778" t="s">
        <v>446</v>
      </c>
      <c r="G337" s="778" t="s">
        <v>536</v>
      </c>
      <c r="H337" s="778" t="s">
        <v>42</v>
      </c>
      <c r="I337" s="118" t="s">
        <v>695</v>
      </c>
      <c r="J337" s="116"/>
      <c r="K337" s="782" t="s">
        <v>2812</v>
      </c>
      <c r="L337" s="818" t="s">
        <v>5332</v>
      </c>
      <c r="M337" s="818" t="s">
        <v>5975</v>
      </c>
      <c r="N337" s="770">
        <v>45419</v>
      </c>
      <c r="O337" s="161">
        <v>2024</v>
      </c>
      <c r="P337" s="161">
        <v>2024</v>
      </c>
      <c r="Q337" s="781">
        <v>4032</v>
      </c>
      <c r="R337" s="116"/>
      <c r="S337" s="116" t="s">
        <v>5323</v>
      </c>
      <c r="T337" s="8" t="s">
        <v>12</v>
      </c>
      <c r="U337" s="8"/>
    </row>
    <row r="338" spans="1:21" s="9" customFormat="1" ht="26.5" thickBot="1">
      <c r="A338" s="775" t="s">
        <v>441</v>
      </c>
      <c r="B338" s="776" t="s">
        <v>691</v>
      </c>
      <c r="C338" s="777" t="s">
        <v>5976</v>
      </c>
      <c r="D338" s="777" t="s">
        <v>5977</v>
      </c>
      <c r="E338" s="116" t="s">
        <v>6037</v>
      </c>
      <c r="F338" s="778" t="s">
        <v>446</v>
      </c>
      <c r="G338" s="778" t="s">
        <v>536</v>
      </c>
      <c r="H338" s="778" t="s">
        <v>42</v>
      </c>
      <c r="I338" s="118" t="s">
        <v>124</v>
      </c>
      <c r="J338" s="116"/>
      <c r="K338" s="140" t="s">
        <v>2812</v>
      </c>
      <c r="L338" s="818" t="s">
        <v>6038</v>
      </c>
      <c r="M338" s="782" t="s">
        <v>3701</v>
      </c>
      <c r="N338" s="770">
        <v>45407</v>
      </c>
      <c r="O338" s="161">
        <v>2024</v>
      </c>
      <c r="P338" s="161">
        <v>2024</v>
      </c>
      <c r="Q338" s="781">
        <v>1000</v>
      </c>
      <c r="R338" s="116"/>
      <c r="S338" s="116" t="s">
        <v>5331</v>
      </c>
      <c r="T338" s="8" t="s">
        <v>12</v>
      </c>
      <c r="U338" s="8"/>
    </row>
    <row r="339" spans="1:21" s="9" customFormat="1" ht="26.5" thickBot="1">
      <c r="A339" s="775" t="s">
        <v>441</v>
      </c>
      <c r="B339" s="776" t="s">
        <v>691</v>
      </c>
      <c r="C339" s="161" t="s">
        <v>5326</v>
      </c>
      <c r="D339" s="116" t="s">
        <v>5327</v>
      </c>
      <c r="E339" s="116">
        <v>622400342</v>
      </c>
      <c r="F339" s="778" t="s">
        <v>446</v>
      </c>
      <c r="G339" s="778" t="s">
        <v>536</v>
      </c>
      <c r="H339" s="778" t="s">
        <v>42</v>
      </c>
      <c r="I339" s="118" t="s">
        <v>695</v>
      </c>
      <c r="J339" s="116"/>
      <c r="K339" s="782" t="s">
        <v>2812</v>
      </c>
      <c r="L339" s="818" t="s">
        <v>6039</v>
      </c>
      <c r="M339" s="818" t="s">
        <v>6040</v>
      </c>
      <c r="N339" s="770">
        <v>45414</v>
      </c>
      <c r="O339" s="161">
        <v>2024</v>
      </c>
      <c r="P339" s="161">
        <v>2024</v>
      </c>
      <c r="Q339" s="781">
        <v>2112</v>
      </c>
      <c r="R339" s="116"/>
      <c r="S339" s="116" t="s">
        <v>5331</v>
      </c>
      <c r="T339" s="8" t="s">
        <v>12</v>
      </c>
      <c r="U339" s="8"/>
    </row>
    <row r="340" spans="1:21" s="9" customFormat="1" ht="26.5" thickBot="1">
      <c r="A340" s="775" t="s">
        <v>441</v>
      </c>
      <c r="B340" s="776" t="s">
        <v>691</v>
      </c>
      <c r="C340" s="116" t="s">
        <v>6021</v>
      </c>
      <c r="D340" s="816" t="s">
        <v>6022</v>
      </c>
      <c r="E340" s="810" t="s">
        <v>5937</v>
      </c>
      <c r="F340" s="778" t="s">
        <v>446</v>
      </c>
      <c r="G340" s="778" t="s">
        <v>536</v>
      </c>
      <c r="H340" s="778" t="s">
        <v>42</v>
      </c>
      <c r="I340" s="118" t="s">
        <v>695</v>
      </c>
      <c r="J340" s="116"/>
      <c r="K340" s="140" t="s">
        <v>6023</v>
      </c>
      <c r="L340" s="810" t="s">
        <v>5937</v>
      </c>
      <c r="M340" s="782" t="s">
        <v>3701</v>
      </c>
      <c r="N340" s="770">
        <v>45415</v>
      </c>
      <c r="O340" s="161">
        <v>2024</v>
      </c>
      <c r="P340" s="161">
        <v>2024</v>
      </c>
      <c r="Q340" s="781">
        <v>54</v>
      </c>
      <c r="R340" s="116"/>
      <c r="S340" s="116" t="s">
        <v>6024</v>
      </c>
      <c r="T340" s="8" t="s">
        <v>12</v>
      </c>
      <c r="U340" s="8"/>
    </row>
    <row r="341" spans="1:21" s="9" customFormat="1" ht="26.5" thickBot="1">
      <c r="A341" s="775" t="s">
        <v>441</v>
      </c>
      <c r="B341" s="776" t="s">
        <v>691</v>
      </c>
      <c r="C341" s="116" t="s">
        <v>6021</v>
      </c>
      <c r="D341" s="816" t="s">
        <v>6022</v>
      </c>
      <c r="E341" s="810" t="s">
        <v>5937</v>
      </c>
      <c r="F341" s="778" t="s">
        <v>446</v>
      </c>
      <c r="G341" s="778" t="s">
        <v>536</v>
      </c>
      <c r="H341" s="778" t="s">
        <v>42</v>
      </c>
      <c r="I341" s="118" t="s">
        <v>695</v>
      </c>
      <c r="J341" s="116"/>
      <c r="K341" s="140" t="s">
        <v>6023</v>
      </c>
      <c r="L341" s="810" t="s">
        <v>5937</v>
      </c>
      <c r="M341" s="782" t="s">
        <v>3701</v>
      </c>
      <c r="N341" s="770">
        <v>45418</v>
      </c>
      <c r="O341" s="161">
        <v>2024</v>
      </c>
      <c r="P341" s="161">
        <v>2024</v>
      </c>
      <c r="Q341" s="781">
        <v>108</v>
      </c>
      <c r="R341" s="116"/>
      <c r="S341" s="116" t="s">
        <v>6024</v>
      </c>
      <c r="T341" s="8" t="s">
        <v>12</v>
      </c>
      <c r="U341" s="8"/>
    </row>
    <row r="342" spans="1:21" s="9" customFormat="1" ht="26.5" thickBot="1">
      <c r="A342" s="775" t="s">
        <v>441</v>
      </c>
      <c r="B342" s="776" t="s">
        <v>691</v>
      </c>
      <c r="C342" s="161" t="s">
        <v>5326</v>
      </c>
      <c r="D342" s="116" t="s">
        <v>5327</v>
      </c>
      <c r="E342" s="116" t="s">
        <v>6041</v>
      </c>
      <c r="F342" s="778" t="s">
        <v>446</v>
      </c>
      <c r="G342" s="778" t="s">
        <v>536</v>
      </c>
      <c r="H342" s="778" t="s">
        <v>42</v>
      </c>
      <c r="I342" s="118" t="s">
        <v>695</v>
      </c>
      <c r="J342" s="116"/>
      <c r="K342" s="782" t="s">
        <v>2812</v>
      </c>
      <c r="L342" s="818" t="s">
        <v>6042</v>
      </c>
      <c r="M342" s="818" t="s">
        <v>6043</v>
      </c>
      <c r="N342" s="770">
        <v>45418</v>
      </c>
      <c r="O342" s="161">
        <v>2024</v>
      </c>
      <c r="P342" s="161">
        <v>2024</v>
      </c>
      <c r="Q342" s="781">
        <v>360</v>
      </c>
      <c r="R342" s="116"/>
      <c r="S342" s="116" t="s">
        <v>5331</v>
      </c>
      <c r="T342" s="8" t="s">
        <v>12</v>
      </c>
      <c r="U342" s="8"/>
    </row>
    <row r="343" spans="1:21" s="9" customFormat="1" ht="26.5" thickBot="1">
      <c r="A343" s="775" t="s">
        <v>441</v>
      </c>
      <c r="B343" s="776" t="s">
        <v>691</v>
      </c>
      <c r="C343" s="116" t="s">
        <v>6044</v>
      </c>
      <c r="D343" s="116" t="s">
        <v>5327</v>
      </c>
      <c r="E343" s="116">
        <v>444214</v>
      </c>
      <c r="F343" s="778" t="s">
        <v>446</v>
      </c>
      <c r="G343" s="778" t="s">
        <v>536</v>
      </c>
      <c r="H343" s="778" t="s">
        <v>42</v>
      </c>
      <c r="I343" s="118" t="s">
        <v>695</v>
      </c>
      <c r="J343" s="116"/>
      <c r="K343" s="782" t="s">
        <v>2812</v>
      </c>
      <c r="L343" s="818" t="s">
        <v>6045</v>
      </c>
      <c r="M343" s="818" t="s">
        <v>6046</v>
      </c>
      <c r="N343" s="770">
        <v>45421</v>
      </c>
      <c r="O343" s="161">
        <v>2024</v>
      </c>
      <c r="P343" s="161">
        <v>2024</v>
      </c>
      <c r="Q343" s="819">
        <v>528</v>
      </c>
      <c r="R343" s="116"/>
      <c r="S343" s="116" t="s">
        <v>5331</v>
      </c>
      <c r="T343" s="8" t="s">
        <v>12</v>
      </c>
      <c r="U343" s="8"/>
    </row>
    <row r="344" spans="1:21" s="9" customFormat="1" ht="26.5" thickBot="1">
      <c r="A344" s="775" t="s">
        <v>441</v>
      </c>
      <c r="B344" s="776" t="s">
        <v>691</v>
      </c>
      <c r="C344" s="116" t="s">
        <v>6044</v>
      </c>
      <c r="D344" s="116" t="s">
        <v>5327</v>
      </c>
      <c r="E344" s="116">
        <v>2024002</v>
      </c>
      <c r="F344" s="778" t="s">
        <v>446</v>
      </c>
      <c r="G344" s="778" t="s">
        <v>536</v>
      </c>
      <c r="H344" s="778" t="s">
        <v>42</v>
      </c>
      <c r="I344" s="118" t="s">
        <v>695</v>
      </c>
      <c r="J344" s="116"/>
      <c r="K344" s="782" t="s">
        <v>2812</v>
      </c>
      <c r="L344" s="818" t="s">
        <v>6047</v>
      </c>
      <c r="M344" s="818" t="s">
        <v>6048</v>
      </c>
      <c r="N344" s="770">
        <v>45422</v>
      </c>
      <c r="O344" s="161">
        <v>2024</v>
      </c>
      <c r="P344" s="161">
        <v>2024</v>
      </c>
      <c r="Q344" s="819">
        <v>600</v>
      </c>
      <c r="R344" s="116"/>
      <c r="S344" s="116" t="s">
        <v>5331</v>
      </c>
      <c r="T344" s="8" t="s">
        <v>12</v>
      </c>
      <c r="U344" s="8"/>
    </row>
    <row r="345" spans="1:21" s="9" customFormat="1" ht="26.5" thickBot="1">
      <c r="A345" s="775" t="s">
        <v>441</v>
      </c>
      <c r="B345" s="776" t="s">
        <v>691</v>
      </c>
      <c r="C345" s="116" t="s">
        <v>6049</v>
      </c>
      <c r="D345" s="116" t="s">
        <v>6050</v>
      </c>
      <c r="E345" s="116" t="s">
        <v>6051</v>
      </c>
      <c r="F345" s="778" t="s">
        <v>446</v>
      </c>
      <c r="G345" s="778" t="s">
        <v>536</v>
      </c>
      <c r="H345" s="778" t="s">
        <v>42</v>
      </c>
      <c r="I345" s="118" t="s">
        <v>124</v>
      </c>
      <c r="J345" s="116"/>
      <c r="K345" s="782" t="s">
        <v>2812</v>
      </c>
      <c r="L345" s="818" t="s">
        <v>6052</v>
      </c>
      <c r="M345" s="818" t="s">
        <v>6053</v>
      </c>
      <c r="N345" s="770">
        <v>45422</v>
      </c>
      <c r="O345" s="161">
        <v>2024</v>
      </c>
      <c r="P345" s="161">
        <v>2024</v>
      </c>
      <c r="Q345" s="819">
        <v>1200</v>
      </c>
      <c r="R345" s="116"/>
      <c r="S345" s="116" t="s">
        <v>6024</v>
      </c>
      <c r="T345" s="8" t="s">
        <v>12</v>
      </c>
      <c r="U345" s="8"/>
    </row>
    <row r="346" spans="1:21" s="9" customFormat="1" ht="26.5" thickBot="1">
      <c r="A346" s="775" t="s">
        <v>441</v>
      </c>
      <c r="B346" s="776" t="s">
        <v>691</v>
      </c>
      <c r="C346" s="116" t="s">
        <v>6021</v>
      </c>
      <c r="D346" s="816" t="s">
        <v>6022</v>
      </c>
      <c r="E346" s="810" t="s">
        <v>5937</v>
      </c>
      <c r="F346" s="778" t="s">
        <v>446</v>
      </c>
      <c r="G346" s="778" t="s">
        <v>536</v>
      </c>
      <c r="H346" s="778" t="s">
        <v>42</v>
      </c>
      <c r="I346" s="118" t="s">
        <v>695</v>
      </c>
      <c r="J346" s="116"/>
      <c r="K346" s="140" t="s">
        <v>6023</v>
      </c>
      <c r="L346" s="810" t="s">
        <v>5937</v>
      </c>
      <c r="M346" s="782" t="s">
        <v>3701</v>
      </c>
      <c r="N346" s="770">
        <v>45421</v>
      </c>
      <c r="O346" s="161">
        <v>2024</v>
      </c>
      <c r="P346" s="161">
        <v>2024</v>
      </c>
      <c r="Q346" s="781">
        <v>108</v>
      </c>
      <c r="R346" s="116"/>
      <c r="S346" s="116" t="s">
        <v>6024</v>
      </c>
      <c r="T346" s="8" t="s">
        <v>12</v>
      </c>
      <c r="U346" s="8"/>
    </row>
    <row r="347" spans="1:21" s="9" customFormat="1" ht="26.5" thickBot="1">
      <c r="A347" s="775" t="s">
        <v>441</v>
      </c>
      <c r="B347" s="776" t="s">
        <v>691</v>
      </c>
      <c r="C347" s="116" t="s">
        <v>6021</v>
      </c>
      <c r="D347" s="816" t="s">
        <v>6022</v>
      </c>
      <c r="E347" s="810" t="s">
        <v>5937</v>
      </c>
      <c r="F347" s="778" t="s">
        <v>446</v>
      </c>
      <c r="G347" s="778" t="s">
        <v>536</v>
      </c>
      <c r="H347" s="778" t="s">
        <v>42</v>
      </c>
      <c r="I347" s="118" t="s">
        <v>695</v>
      </c>
      <c r="J347" s="116"/>
      <c r="K347" s="140" t="s">
        <v>6023</v>
      </c>
      <c r="L347" s="810" t="s">
        <v>5937</v>
      </c>
      <c r="M347" s="782" t="s">
        <v>3701</v>
      </c>
      <c r="N347" s="770">
        <v>45421</v>
      </c>
      <c r="O347" s="161">
        <v>2024</v>
      </c>
      <c r="P347" s="161">
        <v>2024</v>
      </c>
      <c r="Q347" s="781">
        <v>132</v>
      </c>
      <c r="R347" s="116"/>
      <c r="S347" s="116" t="s">
        <v>6024</v>
      </c>
      <c r="T347" s="8" t="s">
        <v>12</v>
      </c>
      <c r="U347" s="8"/>
    </row>
    <row r="348" spans="1:21" s="9" customFormat="1" ht="78.5" thickBot="1">
      <c r="A348" s="775" t="s">
        <v>441</v>
      </c>
      <c r="B348" s="776" t="s">
        <v>691</v>
      </c>
      <c r="C348" s="777" t="s">
        <v>5312</v>
      </c>
      <c r="D348" s="777" t="s">
        <v>5313</v>
      </c>
      <c r="E348" s="116" t="s">
        <v>6054</v>
      </c>
      <c r="F348" s="778" t="s">
        <v>446</v>
      </c>
      <c r="G348" s="778" t="s">
        <v>536</v>
      </c>
      <c r="H348" s="778" t="s">
        <v>42</v>
      </c>
      <c r="I348" s="118" t="s">
        <v>695</v>
      </c>
      <c r="J348" s="116"/>
      <c r="K348" s="782" t="s">
        <v>2812</v>
      </c>
      <c r="L348" s="818" t="s">
        <v>5973</v>
      </c>
      <c r="M348" s="818" t="s">
        <v>5974</v>
      </c>
      <c r="N348" s="770">
        <v>45415</v>
      </c>
      <c r="O348" s="161">
        <v>2024</v>
      </c>
      <c r="P348" s="161">
        <v>2024</v>
      </c>
      <c r="Q348" s="819">
        <v>3051.74</v>
      </c>
      <c r="R348" s="116"/>
      <c r="S348" s="116" t="s">
        <v>5323</v>
      </c>
      <c r="T348" s="8" t="s">
        <v>12</v>
      </c>
      <c r="U348" s="8"/>
    </row>
    <row r="349" spans="1:21" s="9" customFormat="1" ht="26.5" thickBot="1">
      <c r="A349" s="775" t="s">
        <v>441</v>
      </c>
      <c r="B349" s="776" t="s">
        <v>691</v>
      </c>
      <c r="C349" s="116" t="s">
        <v>6021</v>
      </c>
      <c r="D349" s="816" t="s">
        <v>6022</v>
      </c>
      <c r="E349" s="810" t="s">
        <v>6055</v>
      </c>
      <c r="F349" s="778" t="s">
        <v>446</v>
      </c>
      <c r="G349" s="778" t="s">
        <v>536</v>
      </c>
      <c r="H349" s="778" t="s">
        <v>42</v>
      </c>
      <c r="I349" s="118" t="s">
        <v>695</v>
      </c>
      <c r="J349" s="116"/>
      <c r="K349" s="140" t="s">
        <v>6023</v>
      </c>
      <c r="L349" s="161" t="s">
        <v>6056</v>
      </c>
      <c r="M349" s="782" t="s">
        <v>6057</v>
      </c>
      <c r="N349" s="770">
        <v>45419</v>
      </c>
      <c r="O349" s="161">
        <v>2024</v>
      </c>
      <c r="P349" s="161">
        <v>2024</v>
      </c>
      <c r="Q349" s="781">
        <v>312</v>
      </c>
      <c r="R349" s="116"/>
      <c r="S349" s="116" t="s">
        <v>6024</v>
      </c>
      <c r="T349" s="8" t="s">
        <v>12</v>
      </c>
      <c r="U349" s="8"/>
    </row>
    <row r="350" spans="1:21" s="9" customFormat="1" ht="78.5" thickBot="1">
      <c r="A350" s="775" t="s">
        <v>441</v>
      </c>
      <c r="B350" s="776" t="s">
        <v>691</v>
      </c>
      <c r="C350" s="777" t="s">
        <v>5312</v>
      </c>
      <c r="D350" s="777" t="s">
        <v>5313</v>
      </c>
      <c r="E350" s="116" t="s">
        <v>6058</v>
      </c>
      <c r="F350" s="778" t="s">
        <v>446</v>
      </c>
      <c r="G350" s="778" t="s">
        <v>536</v>
      </c>
      <c r="H350" s="778" t="s">
        <v>42</v>
      </c>
      <c r="I350" s="118" t="s">
        <v>695</v>
      </c>
      <c r="J350" s="116"/>
      <c r="K350" s="779" t="s">
        <v>2812</v>
      </c>
      <c r="L350" s="161" t="s">
        <v>5973</v>
      </c>
      <c r="M350" s="782" t="s">
        <v>5974</v>
      </c>
      <c r="N350" s="784">
        <v>45425</v>
      </c>
      <c r="O350" s="161">
        <v>2024</v>
      </c>
      <c r="P350" s="161">
        <v>2024</v>
      </c>
      <c r="Q350" s="781">
        <v>2143.39</v>
      </c>
      <c r="R350" s="116"/>
      <c r="S350" s="116" t="s">
        <v>5323</v>
      </c>
      <c r="T350" s="8" t="s">
        <v>12</v>
      </c>
      <c r="U350" s="8"/>
    </row>
    <row r="351" spans="1:21" s="9" customFormat="1" ht="26.5" thickBot="1">
      <c r="A351" s="775" t="s">
        <v>441</v>
      </c>
      <c r="B351" s="776" t="s">
        <v>691</v>
      </c>
      <c r="C351" s="161" t="s">
        <v>5326</v>
      </c>
      <c r="D351" s="116" t="s">
        <v>5327</v>
      </c>
      <c r="E351" s="116">
        <v>20240001</v>
      </c>
      <c r="F351" s="778" t="s">
        <v>446</v>
      </c>
      <c r="G351" s="778" t="s">
        <v>536</v>
      </c>
      <c r="H351" s="778" t="s">
        <v>42</v>
      </c>
      <c r="I351" s="118" t="s">
        <v>695</v>
      </c>
      <c r="J351" s="116"/>
      <c r="K351" s="782" t="s">
        <v>2812</v>
      </c>
      <c r="L351" s="161" t="s">
        <v>6059</v>
      </c>
      <c r="M351" s="782" t="s">
        <v>6060</v>
      </c>
      <c r="N351" s="784">
        <v>45429</v>
      </c>
      <c r="O351" s="161">
        <v>2024</v>
      </c>
      <c r="P351" s="161">
        <v>2024</v>
      </c>
      <c r="Q351" s="781">
        <v>1536</v>
      </c>
      <c r="R351" s="116"/>
      <c r="S351" s="116" t="s">
        <v>5331</v>
      </c>
      <c r="T351" s="8" t="s">
        <v>12</v>
      </c>
      <c r="U351" s="8"/>
    </row>
    <row r="352" spans="1:21" s="9" customFormat="1" ht="78.5" thickBot="1">
      <c r="A352" s="775" t="s">
        <v>441</v>
      </c>
      <c r="B352" s="776" t="s">
        <v>691</v>
      </c>
      <c r="C352" s="116" t="s">
        <v>6061</v>
      </c>
      <c r="D352" s="777" t="s">
        <v>5313</v>
      </c>
      <c r="E352" s="810" t="s">
        <v>5937</v>
      </c>
      <c r="F352" s="778" t="s">
        <v>446</v>
      </c>
      <c r="G352" s="778" t="s">
        <v>536</v>
      </c>
      <c r="H352" s="778" t="s">
        <v>42</v>
      </c>
      <c r="I352" s="118" t="s">
        <v>695</v>
      </c>
      <c r="J352" s="116"/>
      <c r="K352" s="140" t="s">
        <v>6023</v>
      </c>
      <c r="L352" s="810" t="s">
        <v>5937</v>
      </c>
      <c r="M352" s="782" t="s">
        <v>3701</v>
      </c>
      <c r="N352" s="784">
        <v>45433</v>
      </c>
      <c r="O352" s="161">
        <v>2024</v>
      </c>
      <c r="P352" s="161">
        <v>2024</v>
      </c>
      <c r="Q352" s="781">
        <v>60</v>
      </c>
      <c r="R352" s="116"/>
      <c r="S352" s="116" t="s">
        <v>5323</v>
      </c>
      <c r="T352" s="8" t="s">
        <v>12</v>
      </c>
      <c r="U352" s="8"/>
    </row>
    <row r="353" spans="1:21" s="9" customFormat="1" ht="78.5" thickBot="1">
      <c r="A353" s="775" t="s">
        <v>441</v>
      </c>
      <c r="B353" s="776" t="s">
        <v>691</v>
      </c>
      <c r="C353" s="116" t="s">
        <v>6061</v>
      </c>
      <c r="D353" s="777" t="s">
        <v>5313</v>
      </c>
      <c r="E353" s="810" t="s">
        <v>5937</v>
      </c>
      <c r="F353" s="778" t="s">
        <v>446</v>
      </c>
      <c r="G353" s="778" t="s">
        <v>536</v>
      </c>
      <c r="H353" s="778" t="s">
        <v>42</v>
      </c>
      <c r="I353" s="118" t="s">
        <v>695</v>
      </c>
      <c r="J353" s="116"/>
      <c r="K353" s="140" t="s">
        <v>6023</v>
      </c>
      <c r="L353" s="810" t="s">
        <v>5937</v>
      </c>
      <c r="M353" s="782" t="s">
        <v>3701</v>
      </c>
      <c r="N353" s="784">
        <v>45433</v>
      </c>
      <c r="O353" s="161">
        <v>2024</v>
      </c>
      <c r="P353" s="161">
        <v>2024</v>
      </c>
      <c r="Q353" s="781">
        <v>60</v>
      </c>
      <c r="R353" s="116"/>
      <c r="S353" s="116" t="s">
        <v>5323</v>
      </c>
      <c r="T353" s="8" t="s">
        <v>12</v>
      </c>
      <c r="U353" s="8"/>
    </row>
    <row r="354" spans="1:21" s="9" customFormat="1" ht="78.5" thickBot="1">
      <c r="A354" s="775" t="s">
        <v>441</v>
      </c>
      <c r="B354" s="776" t="s">
        <v>691</v>
      </c>
      <c r="C354" s="116" t="s">
        <v>6061</v>
      </c>
      <c r="D354" s="777" t="s">
        <v>5313</v>
      </c>
      <c r="E354" s="810" t="s">
        <v>5937</v>
      </c>
      <c r="F354" s="778" t="s">
        <v>446</v>
      </c>
      <c r="G354" s="778" t="s">
        <v>536</v>
      </c>
      <c r="H354" s="778" t="s">
        <v>42</v>
      </c>
      <c r="I354" s="118" t="s">
        <v>695</v>
      </c>
      <c r="J354" s="116"/>
      <c r="K354" s="140" t="s">
        <v>6023</v>
      </c>
      <c r="L354" s="810" t="s">
        <v>5937</v>
      </c>
      <c r="M354" s="782" t="s">
        <v>3701</v>
      </c>
      <c r="N354" s="784">
        <v>45433</v>
      </c>
      <c r="O354" s="161">
        <v>2024</v>
      </c>
      <c r="P354" s="161">
        <v>2024</v>
      </c>
      <c r="Q354" s="781">
        <v>60</v>
      </c>
      <c r="R354" s="116"/>
      <c r="S354" s="116" t="s">
        <v>5323</v>
      </c>
      <c r="T354" s="8" t="s">
        <v>12</v>
      </c>
      <c r="U354" s="8"/>
    </row>
    <row r="355" spans="1:21" s="9" customFormat="1" ht="78.5" thickBot="1">
      <c r="A355" s="775" t="s">
        <v>441</v>
      </c>
      <c r="B355" s="776" t="s">
        <v>691</v>
      </c>
      <c r="C355" s="116" t="s">
        <v>6061</v>
      </c>
      <c r="D355" s="777" t="s">
        <v>5313</v>
      </c>
      <c r="E355" s="810" t="s">
        <v>5937</v>
      </c>
      <c r="F355" s="778" t="s">
        <v>446</v>
      </c>
      <c r="G355" s="778" t="s">
        <v>536</v>
      </c>
      <c r="H355" s="778" t="s">
        <v>42</v>
      </c>
      <c r="I355" s="118" t="s">
        <v>695</v>
      </c>
      <c r="J355" s="116"/>
      <c r="K355" s="140" t="s">
        <v>6023</v>
      </c>
      <c r="L355" s="810" t="s">
        <v>5937</v>
      </c>
      <c r="M355" s="782" t="s">
        <v>6062</v>
      </c>
      <c r="N355" s="784">
        <v>45433</v>
      </c>
      <c r="O355" s="161">
        <v>2024</v>
      </c>
      <c r="P355" s="161">
        <v>2024</v>
      </c>
      <c r="Q355" s="781">
        <v>60</v>
      </c>
      <c r="R355" s="116"/>
      <c r="S355" s="116" t="s">
        <v>5323</v>
      </c>
      <c r="T355" s="8" t="s">
        <v>12</v>
      </c>
      <c r="U355" s="8"/>
    </row>
    <row r="356" spans="1:21" s="9" customFormat="1" ht="78.5" thickBot="1">
      <c r="A356" s="775" t="s">
        <v>441</v>
      </c>
      <c r="B356" s="776" t="s">
        <v>691</v>
      </c>
      <c r="C356" s="116" t="s">
        <v>6061</v>
      </c>
      <c r="D356" s="777" t="s">
        <v>5313</v>
      </c>
      <c r="E356" s="810" t="s">
        <v>5937</v>
      </c>
      <c r="F356" s="778" t="s">
        <v>446</v>
      </c>
      <c r="G356" s="778" t="s">
        <v>536</v>
      </c>
      <c r="H356" s="778" t="s">
        <v>42</v>
      </c>
      <c r="I356" s="118" t="s">
        <v>695</v>
      </c>
      <c r="J356" s="116"/>
      <c r="K356" s="140" t="s">
        <v>6023</v>
      </c>
      <c r="L356" s="810" t="s">
        <v>5937</v>
      </c>
      <c r="M356" s="782" t="s">
        <v>3701</v>
      </c>
      <c r="N356" s="784">
        <v>45433</v>
      </c>
      <c r="O356" s="161">
        <v>2024</v>
      </c>
      <c r="P356" s="161">
        <v>2024</v>
      </c>
      <c r="Q356" s="781">
        <v>60</v>
      </c>
      <c r="R356" s="116"/>
      <c r="S356" s="116" t="s">
        <v>5323</v>
      </c>
      <c r="T356" s="8" t="s">
        <v>12</v>
      </c>
      <c r="U356" s="8"/>
    </row>
    <row r="357" spans="1:21" s="9" customFormat="1" ht="78.5" thickBot="1">
      <c r="A357" s="775" t="s">
        <v>441</v>
      </c>
      <c r="B357" s="776" t="s">
        <v>691</v>
      </c>
      <c r="C357" s="116" t="s">
        <v>6061</v>
      </c>
      <c r="D357" s="777" t="s">
        <v>5313</v>
      </c>
      <c r="E357" s="810" t="s">
        <v>5937</v>
      </c>
      <c r="F357" s="778" t="s">
        <v>446</v>
      </c>
      <c r="G357" s="778" t="s">
        <v>536</v>
      </c>
      <c r="H357" s="778" t="s">
        <v>42</v>
      </c>
      <c r="I357" s="118" t="s">
        <v>695</v>
      </c>
      <c r="J357" s="116"/>
      <c r="K357" s="140" t="s">
        <v>6023</v>
      </c>
      <c r="L357" s="810" t="s">
        <v>5937</v>
      </c>
      <c r="M357" s="782" t="s">
        <v>6063</v>
      </c>
      <c r="N357" s="784">
        <v>45433</v>
      </c>
      <c r="O357" s="161">
        <v>2024</v>
      </c>
      <c r="P357" s="161">
        <v>2024</v>
      </c>
      <c r="Q357" s="781">
        <v>60</v>
      </c>
      <c r="R357" s="116"/>
      <c r="S357" s="116" t="s">
        <v>5323</v>
      </c>
      <c r="T357" s="8" t="s">
        <v>12</v>
      </c>
      <c r="U357" s="8"/>
    </row>
    <row r="358" spans="1:21" s="9" customFormat="1" ht="78.5" thickBot="1">
      <c r="A358" s="775" t="s">
        <v>441</v>
      </c>
      <c r="B358" s="776" t="s">
        <v>691</v>
      </c>
      <c r="C358" s="116" t="s">
        <v>6061</v>
      </c>
      <c r="D358" s="777" t="s">
        <v>5313</v>
      </c>
      <c r="E358" s="810" t="s">
        <v>5937</v>
      </c>
      <c r="F358" s="778" t="s">
        <v>446</v>
      </c>
      <c r="G358" s="778" t="s">
        <v>536</v>
      </c>
      <c r="H358" s="778" t="s">
        <v>42</v>
      </c>
      <c r="I358" s="118" t="s">
        <v>695</v>
      </c>
      <c r="J358" s="116"/>
      <c r="K358" s="140" t="s">
        <v>6023</v>
      </c>
      <c r="L358" s="810" t="s">
        <v>5937</v>
      </c>
      <c r="M358" s="782" t="s">
        <v>5943</v>
      </c>
      <c r="N358" s="784">
        <v>45433</v>
      </c>
      <c r="O358" s="161">
        <v>2024</v>
      </c>
      <c r="P358" s="161">
        <v>2024</v>
      </c>
      <c r="Q358" s="781">
        <v>60</v>
      </c>
      <c r="R358" s="116"/>
      <c r="S358" s="116" t="s">
        <v>5323</v>
      </c>
      <c r="T358" s="8" t="s">
        <v>12</v>
      </c>
      <c r="U358" s="8"/>
    </row>
    <row r="359" spans="1:21" s="9" customFormat="1" ht="78.5" thickBot="1">
      <c r="A359" s="775" t="s">
        <v>441</v>
      </c>
      <c r="B359" s="776" t="s">
        <v>691</v>
      </c>
      <c r="C359" s="116" t="s">
        <v>6061</v>
      </c>
      <c r="D359" s="777" t="s">
        <v>5313</v>
      </c>
      <c r="E359" s="810" t="s">
        <v>5937</v>
      </c>
      <c r="F359" s="778" t="s">
        <v>446</v>
      </c>
      <c r="G359" s="778" t="s">
        <v>536</v>
      </c>
      <c r="H359" s="778" t="s">
        <v>42</v>
      </c>
      <c r="I359" s="118" t="s">
        <v>695</v>
      </c>
      <c r="J359" s="116"/>
      <c r="K359" s="140" t="s">
        <v>6023</v>
      </c>
      <c r="L359" s="810" t="s">
        <v>5937</v>
      </c>
      <c r="M359" s="782" t="s">
        <v>6064</v>
      </c>
      <c r="N359" s="784">
        <v>45433</v>
      </c>
      <c r="O359" s="161">
        <v>2024</v>
      </c>
      <c r="P359" s="161">
        <v>2024</v>
      </c>
      <c r="Q359" s="781">
        <v>60</v>
      </c>
      <c r="R359" s="116"/>
      <c r="S359" s="116" t="s">
        <v>5323</v>
      </c>
      <c r="T359" s="8" t="s">
        <v>12</v>
      </c>
      <c r="U359" s="8"/>
    </row>
    <row r="360" spans="1:21" s="9" customFormat="1" ht="26.5" thickBot="1">
      <c r="A360" s="775" t="s">
        <v>441</v>
      </c>
      <c r="B360" s="776" t="s">
        <v>691</v>
      </c>
      <c r="C360" s="116" t="s">
        <v>6021</v>
      </c>
      <c r="D360" s="816" t="s">
        <v>6022</v>
      </c>
      <c r="E360" s="810" t="s">
        <v>5937</v>
      </c>
      <c r="F360" s="778" t="s">
        <v>446</v>
      </c>
      <c r="G360" s="778" t="s">
        <v>536</v>
      </c>
      <c r="H360" s="778" t="s">
        <v>42</v>
      </c>
      <c r="I360" s="118" t="s">
        <v>695</v>
      </c>
      <c r="J360" s="116"/>
      <c r="K360" s="140" t="s">
        <v>6023</v>
      </c>
      <c r="L360" s="810" t="s">
        <v>5937</v>
      </c>
      <c r="M360" s="782" t="s">
        <v>3701</v>
      </c>
      <c r="N360" s="784">
        <v>45433</v>
      </c>
      <c r="O360" s="161">
        <v>2024</v>
      </c>
      <c r="P360" s="161">
        <v>2024</v>
      </c>
      <c r="Q360" s="781">
        <v>54</v>
      </c>
      <c r="R360" s="116"/>
      <c r="S360" s="116" t="s">
        <v>6024</v>
      </c>
      <c r="T360" s="8" t="s">
        <v>12</v>
      </c>
      <c r="U360" s="8"/>
    </row>
    <row r="361" spans="1:21" s="9" customFormat="1" ht="52.5" thickBot="1">
      <c r="A361" s="775" t="s">
        <v>441</v>
      </c>
      <c r="B361" s="776" t="s">
        <v>691</v>
      </c>
      <c r="C361" s="777" t="s">
        <v>6000</v>
      </c>
      <c r="D361" s="777" t="s">
        <v>5993</v>
      </c>
      <c r="E361" s="161">
        <v>4500343775</v>
      </c>
      <c r="F361" s="778" t="s">
        <v>446</v>
      </c>
      <c r="G361" s="778" t="s">
        <v>536</v>
      </c>
      <c r="H361" s="778" t="s">
        <v>42</v>
      </c>
      <c r="I361" s="118" t="s">
        <v>695</v>
      </c>
      <c r="J361" s="116"/>
      <c r="K361" s="811" t="s">
        <v>2812</v>
      </c>
      <c r="L361" s="161" t="s">
        <v>5995</v>
      </c>
      <c r="M361" s="782" t="s">
        <v>5650</v>
      </c>
      <c r="N361" s="784">
        <v>45427</v>
      </c>
      <c r="O361" s="161">
        <v>2024</v>
      </c>
      <c r="P361" s="161">
        <v>2024</v>
      </c>
      <c r="Q361" s="781">
        <v>360</v>
      </c>
      <c r="R361" s="116"/>
      <c r="S361" s="116" t="s">
        <v>4853</v>
      </c>
      <c r="T361" s="8" t="s">
        <v>12</v>
      </c>
      <c r="U361" s="8"/>
    </row>
    <row r="362" spans="1:21" s="9" customFormat="1" ht="78.5" thickBot="1">
      <c r="A362" s="775" t="s">
        <v>441</v>
      </c>
      <c r="B362" s="776" t="s">
        <v>691</v>
      </c>
      <c r="C362" s="116" t="s">
        <v>6061</v>
      </c>
      <c r="D362" s="777" t="s">
        <v>5313</v>
      </c>
      <c r="E362" s="810" t="s">
        <v>5937</v>
      </c>
      <c r="F362" s="778" t="s">
        <v>446</v>
      </c>
      <c r="G362" s="778" t="s">
        <v>536</v>
      </c>
      <c r="H362" s="778" t="s">
        <v>42</v>
      </c>
      <c r="I362" s="118" t="s">
        <v>695</v>
      </c>
      <c r="J362" s="116"/>
      <c r="K362" s="140" t="s">
        <v>6023</v>
      </c>
      <c r="L362" s="161" t="s">
        <v>6065</v>
      </c>
      <c r="M362" s="782" t="s">
        <v>6066</v>
      </c>
      <c r="N362" s="784">
        <v>45434</v>
      </c>
      <c r="O362" s="161">
        <v>2024</v>
      </c>
      <c r="P362" s="161">
        <v>2024</v>
      </c>
      <c r="Q362" s="781">
        <v>60</v>
      </c>
      <c r="R362" s="116"/>
      <c r="S362" s="116" t="s">
        <v>5323</v>
      </c>
      <c r="T362" s="8" t="s">
        <v>12</v>
      </c>
      <c r="U362" s="8"/>
    </row>
    <row r="363" spans="1:21" s="9" customFormat="1" ht="78.5" thickBot="1">
      <c r="A363" s="775" t="s">
        <v>441</v>
      </c>
      <c r="B363" s="776" t="s">
        <v>691</v>
      </c>
      <c r="C363" s="116" t="s">
        <v>6061</v>
      </c>
      <c r="D363" s="777" t="s">
        <v>5313</v>
      </c>
      <c r="E363" s="810" t="s">
        <v>5937</v>
      </c>
      <c r="F363" s="778" t="s">
        <v>446</v>
      </c>
      <c r="G363" s="778" t="s">
        <v>536</v>
      </c>
      <c r="H363" s="778" t="s">
        <v>42</v>
      </c>
      <c r="I363" s="118" t="s">
        <v>695</v>
      </c>
      <c r="J363" s="116"/>
      <c r="K363" s="140" t="s">
        <v>6023</v>
      </c>
      <c r="L363" s="810" t="s">
        <v>5937</v>
      </c>
      <c r="M363" s="782" t="s">
        <v>3701</v>
      </c>
      <c r="N363" s="784">
        <v>45434</v>
      </c>
      <c r="O363" s="161">
        <v>2024</v>
      </c>
      <c r="P363" s="161">
        <v>2024</v>
      </c>
      <c r="Q363" s="781">
        <v>60</v>
      </c>
      <c r="R363" s="116"/>
      <c r="S363" s="116" t="s">
        <v>5323</v>
      </c>
      <c r="T363" s="8" t="s">
        <v>12</v>
      </c>
      <c r="U363" s="8"/>
    </row>
    <row r="364" spans="1:21" s="9" customFormat="1" ht="78.5" thickBot="1">
      <c r="A364" s="775" t="s">
        <v>441</v>
      </c>
      <c r="B364" s="776" t="s">
        <v>691</v>
      </c>
      <c r="C364" s="116" t="s">
        <v>6061</v>
      </c>
      <c r="D364" s="777" t="s">
        <v>5313</v>
      </c>
      <c r="E364" s="810" t="s">
        <v>5937</v>
      </c>
      <c r="F364" s="778" t="s">
        <v>446</v>
      </c>
      <c r="G364" s="778" t="s">
        <v>536</v>
      </c>
      <c r="H364" s="778" t="s">
        <v>42</v>
      </c>
      <c r="I364" s="118" t="s">
        <v>695</v>
      </c>
      <c r="J364" s="116"/>
      <c r="K364" s="140" t="s">
        <v>6023</v>
      </c>
      <c r="L364" s="810" t="s">
        <v>5937</v>
      </c>
      <c r="M364" s="782" t="s">
        <v>6067</v>
      </c>
      <c r="N364" s="784">
        <v>45435</v>
      </c>
      <c r="O364" s="161">
        <v>2024</v>
      </c>
      <c r="P364" s="161">
        <v>2024</v>
      </c>
      <c r="Q364" s="781">
        <v>60</v>
      </c>
      <c r="R364" s="116"/>
      <c r="S364" s="116" t="s">
        <v>5323</v>
      </c>
      <c r="T364" s="8" t="s">
        <v>12</v>
      </c>
      <c r="U364" s="8"/>
    </row>
    <row r="365" spans="1:21" s="9" customFormat="1" ht="78.5" thickBot="1">
      <c r="A365" s="775" t="s">
        <v>441</v>
      </c>
      <c r="B365" s="776" t="s">
        <v>691</v>
      </c>
      <c r="C365" s="116" t="s">
        <v>6061</v>
      </c>
      <c r="D365" s="777" t="s">
        <v>5313</v>
      </c>
      <c r="E365" s="810" t="s">
        <v>5937</v>
      </c>
      <c r="F365" s="778" t="s">
        <v>446</v>
      </c>
      <c r="G365" s="778" t="s">
        <v>536</v>
      </c>
      <c r="H365" s="778" t="s">
        <v>42</v>
      </c>
      <c r="I365" s="118" t="s">
        <v>695</v>
      </c>
      <c r="J365" s="116"/>
      <c r="K365" s="140" t="s">
        <v>6023</v>
      </c>
      <c r="L365" s="810" t="s">
        <v>5937</v>
      </c>
      <c r="M365" s="782" t="s">
        <v>3701</v>
      </c>
      <c r="N365" s="784">
        <v>45435</v>
      </c>
      <c r="O365" s="161">
        <v>2024</v>
      </c>
      <c r="P365" s="161">
        <v>2024</v>
      </c>
      <c r="Q365" s="781">
        <v>60</v>
      </c>
      <c r="R365" s="116"/>
      <c r="S365" s="116" t="s">
        <v>5323</v>
      </c>
      <c r="T365" s="8" t="s">
        <v>12</v>
      </c>
      <c r="U365" s="8"/>
    </row>
    <row r="366" spans="1:21" s="9" customFormat="1" ht="78.5" thickBot="1">
      <c r="A366" s="775" t="s">
        <v>441</v>
      </c>
      <c r="B366" s="776" t="s">
        <v>691</v>
      </c>
      <c r="C366" s="116" t="s">
        <v>6061</v>
      </c>
      <c r="D366" s="777" t="s">
        <v>5313</v>
      </c>
      <c r="E366" s="810" t="s">
        <v>5937</v>
      </c>
      <c r="F366" s="778" t="s">
        <v>446</v>
      </c>
      <c r="G366" s="778" t="s">
        <v>536</v>
      </c>
      <c r="H366" s="778" t="s">
        <v>42</v>
      </c>
      <c r="I366" s="118" t="s">
        <v>695</v>
      </c>
      <c r="J366" s="116"/>
      <c r="K366" s="140" t="s">
        <v>6023</v>
      </c>
      <c r="L366" s="810" t="s">
        <v>5937</v>
      </c>
      <c r="M366" s="782" t="s">
        <v>3701</v>
      </c>
      <c r="N366" s="784">
        <v>45435</v>
      </c>
      <c r="O366" s="161">
        <v>2024</v>
      </c>
      <c r="P366" s="161">
        <v>2024</v>
      </c>
      <c r="Q366" s="781">
        <v>60</v>
      </c>
      <c r="R366" s="116"/>
      <c r="S366" s="116" t="s">
        <v>5323</v>
      </c>
      <c r="T366" s="8" t="s">
        <v>12</v>
      </c>
      <c r="U366" s="8"/>
    </row>
    <row r="367" spans="1:21" s="9" customFormat="1" ht="78.5" thickBot="1">
      <c r="A367" s="775" t="s">
        <v>441</v>
      </c>
      <c r="B367" s="776" t="s">
        <v>691</v>
      </c>
      <c r="C367" s="116" t="s">
        <v>6061</v>
      </c>
      <c r="D367" s="777" t="s">
        <v>5313</v>
      </c>
      <c r="E367" s="810" t="s">
        <v>5937</v>
      </c>
      <c r="F367" s="778" t="s">
        <v>446</v>
      </c>
      <c r="G367" s="778" t="s">
        <v>536</v>
      </c>
      <c r="H367" s="778" t="s">
        <v>42</v>
      </c>
      <c r="I367" s="118" t="s">
        <v>695</v>
      </c>
      <c r="J367" s="116"/>
      <c r="K367" s="140" t="s">
        <v>6023</v>
      </c>
      <c r="L367" s="810" t="s">
        <v>5937</v>
      </c>
      <c r="M367" s="782" t="s">
        <v>6068</v>
      </c>
      <c r="N367" s="784">
        <v>45435</v>
      </c>
      <c r="O367" s="161">
        <v>2024</v>
      </c>
      <c r="P367" s="161">
        <v>2024</v>
      </c>
      <c r="Q367" s="781">
        <v>60</v>
      </c>
      <c r="R367" s="116"/>
      <c r="S367" s="116" t="s">
        <v>5323</v>
      </c>
      <c r="T367" s="8" t="s">
        <v>12</v>
      </c>
      <c r="U367" s="8"/>
    </row>
    <row r="368" spans="1:21" s="9" customFormat="1" ht="78.5" thickBot="1">
      <c r="A368" s="775" t="s">
        <v>441</v>
      </c>
      <c r="B368" s="776" t="s">
        <v>691</v>
      </c>
      <c r="C368" s="116" t="s">
        <v>6061</v>
      </c>
      <c r="D368" s="777" t="s">
        <v>5313</v>
      </c>
      <c r="E368" s="810" t="s">
        <v>5937</v>
      </c>
      <c r="F368" s="778" t="s">
        <v>446</v>
      </c>
      <c r="G368" s="778" t="s">
        <v>536</v>
      </c>
      <c r="H368" s="778" t="s">
        <v>42</v>
      </c>
      <c r="I368" s="118" t="s">
        <v>695</v>
      </c>
      <c r="J368" s="116"/>
      <c r="K368" s="140" t="s">
        <v>6023</v>
      </c>
      <c r="L368" s="810" t="s">
        <v>5937</v>
      </c>
      <c r="M368" s="782" t="s">
        <v>3701</v>
      </c>
      <c r="N368" s="784">
        <v>45435</v>
      </c>
      <c r="O368" s="161">
        <v>2024</v>
      </c>
      <c r="P368" s="161">
        <v>2024</v>
      </c>
      <c r="Q368" s="781">
        <v>60</v>
      </c>
      <c r="R368" s="116"/>
      <c r="S368" s="116" t="s">
        <v>5323</v>
      </c>
      <c r="T368" s="8" t="s">
        <v>12</v>
      </c>
      <c r="U368" s="8"/>
    </row>
    <row r="369" spans="1:21" s="9" customFormat="1" ht="78.5" thickBot="1">
      <c r="A369" s="775" t="s">
        <v>441</v>
      </c>
      <c r="B369" s="776" t="s">
        <v>691</v>
      </c>
      <c r="C369" s="116" t="s">
        <v>6061</v>
      </c>
      <c r="D369" s="777" t="s">
        <v>5313</v>
      </c>
      <c r="E369" s="810" t="s">
        <v>5937</v>
      </c>
      <c r="F369" s="778" t="s">
        <v>446</v>
      </c>
      <c r="G369" s="778" t="s">
        <v>536</v>
      </c>
      <c r="H369" s="778" t="s">
        <v>42</v>
      </c>
      <c r="I369" s="118" t="s">
        <v>695</v>
      </c>
      <c r="J369" s="116"/>
      <c r="K369" s="140" t="s">
        <v>6023</v>
      </c>
      <c r="L369" s="810" t="s">
        <v>5937</v>
      </c>
      <c r="M369" s="782" t="s">
        <v>6069</v>
      </c>
      <c r="N369" s="784">
        <v>45436</v>
      </c>
      <c r="O369" s="161">
        <v>2024</v>
      </c>
      <c r="P369" s="161">
        <v>2024</v>
      </c>
      <c r="Q369" s="781">
        <v>60</v>
      </c>
      <c r="R369" s="116"/>
      <c r="S369" s="116" t="s">
        <v>5323</v>
      </c>
      <c r="T369" s="8" t="s">
        <v>12</v>
      </c>
      <c r="U369" s="8"/>
    </row>
    <row r="370" spans="1:21" s="9" customFormat="1" ht="78.5" thickBot="1">
      <c r="A370" s="775" t="s">
        <v>441</v>
      </c>
      <c r="B370" s="776" t="s">
        <v>691</v>
      </c>
      <c r="C370" s="116" t="s">
        <v>6061</v>
      </c>
      <c r="D370" s="777" t="s">
        <v>5313</v>
      </c>
      <c r="E370" s="810" t="s">
        <v>5937</v>
      </c>
      <c r="F370" s="778" t="s">
        <v>446</v>
      </c>
      <c r="G370" s="778" t="s">
        <v>536</v>
      </c>
      <c r="H370" s="778" t="s">
        <v>42</v>
      </c>
      <c r="I370" s="118" t="s">
        <v>695</v>
      </c>
      <c r="J370" s="116"/>
      <c r="K370" s="140" t="s">
        <v>6023</v>
      </c>
      <c r="L370" s="810" t="s">
        <v>5937</v>
      </c>
      <c r="M370" s="782" t="s">
        <v>3701</v>
      </c>
      <c r="N370" s="784">
        <v>45436</v>
      </c>
      <c r="O370" s="161">
        <v>2024</v>
      </c>
      <c r="P370" s="161">
        <v>2024</v>
      </c>
      <c r="Q370" s="781">
        <v>60</v>
      </c>
      <c r="R370" s="116"/>
      <c r="S370" s="116" t="s">
        <v>5323</v>
      </c>
      <c r="T370" s="8" t="s">
        <v>12</v>
      </c>
      <c r="U370" s="8"/>
    </row>
    <row r="371" spans="1:21" s="9" customFormat="1" ht="78.5" thickBot="1">
      <c r="A371" s="775" t="s">
        <v>441</v>
      </c>
      <c r="B371" s="776" t="s">
        <v>691</v>
      </c>
      <c r="C371" s="116" t="s">
        <v>6061</v>
      </c>
      <c r="D371" s="777" t="s">
        <v>5313</v>
      </c>
      <c r="E371" s="810" t="s">
        <v>5937</v>
      </c>
      <c r="F371" s="778" t="s">
        <v>446</v>
      </c>
      <c r="G371" s="778" t="s">
        <v>536</v>
      </c>
      <c r="H371" s="778" t="s">
        <v>42</v>
      </c>
      <c r="I371" s="118" t="s">
        <v>695</v>
      </c>
      <c r="J371" s="116"/>
      <c r="K371" s="140" t="s">
        <v>6023</v>
      </c>
      <c r="L371" s="810" t="s">
        <v>5937</v>
      </c>
      <c r="M371" s="782" t="s">
        <v>3701</v>
      </c>
      <c r="N371" s="784">
        <v>45436</v>
      </c>
      <c r="O371" s="161">
        <v>2024</v>
      </c>
      <c r="P371" s="161">
        <v>2024</v>
      </c>
      <c r="Q371" s="781">
        <v>60</v>
      </c>
      <c r="R371" s="116"/>
      <c r="S371" s="116" t="s">
        <v>5323</v>
      </c>
      <c r="T371" s="8" t="s">
        <v>12</v>
      </c>
      <c r="U371" s="8"/>
    </row>
    <row r="372" spans="1:21" s="9" customFormat="1" ht="78.5" thickBot="1">
      <c r="A372" s="775" t="s">
        <v>441</v>
      </c>
      <c r="B372" s="776" t="s">
        <v>691</v>
      </c>
      <c r="C372" s="116" t="s">
        <v>6061</v>
      </c>
      <c r="D372" s="777" t="s">
        <v>5313</v>
      </c>
      <c r="E372" s="810" t="s">
        <v>5937</v>
      </c>
      <c r="F372" s="778" t="s">
        <v>446</v>
      </c>
      <c r="G372" s="778" t="s">
        <v>536</v>
      </c>
      <c r="H372" s="778" t="s">
        <v>42</v>
      </c>
      <c r="I372" s="118" t="s">
        <v>695</v>
      </c>
      <c r="J372" s="116"/>
      <c r="K372" s="140" t="s">
        <v>6023</v>
      </c>
      <c r="L372" s="810" t="s">
        <v>5937</v>
      </c>
      <c r="M372" s="782" t="s">
        <v>3701</v>
      </c>
      <c r="N372" s="784">
        <v>45436</v>
      </c>
      <c r="O372" s="161">
        <v>2024</v>
      </c>
      <c r="P372" s="161">
        <v>2024</v>
      </c>
      <c r="Q372" s="781">
        <v>60</v>
      </c>
      <c r="R372" s="116"/>
      <c r="S372" s="116" t="s">
        <v>5323</v>
      </c>
      <c r="T372" s="8" t="s">
        <v>12</v>
      </c>
      <c r="U372" s="8"/>
    </row>
    <row r="373" spans="1:21" s="9" customFormat="1" ht="26.5" thickBot="1">
      <c r="A373" s="775" t="s">
        <v>441</v>
      </c>
      <c r="B373" s="776" t="s">
        <v>691</v>
      </c>
      <c r="C373" s="116" t="s">
        <v>6021</v>
      </c>
      <c r="D373" s="816" t="s">
        <v>6022</v>
      </c>
      <c r="E373" s="810" t="s">
        <v>5937</v>
      </c>
      <c r="F373" s="778" t="s">
        <v>446</v>
      </c>
      <c r="G373" s="778" t="s">
        <v>536</v>
      </c>
      <c r="H373" s="778" t="s">
        <v>42</v>
      </c>
      <c r="I373" s="118" t="s">
        <v>695</v>
      </c>
      <c r="J373" s="116"/>
      <c r="K373" s="140" t="s">
        <v>6023</v>
      </c>
      <c r="L373" s="810" t="s">
        <v>5937</v>
      </c>
      <c r="M373" s="782" t="s">
        <v>3701</v>
      </c>
      <c r="N373" s="784">
        <v>45439</v>
      </c>
      <c r="O373" s="161">
        <v>2024</v>
      </c>
      <c r="P373" s="161">
        <v>2024</v>
      </c>
      <c r="Q373" s="781">
        <v>120</v>
      </c>
      <c r="R373" s="116"/>
      <c r="S373" s="116" t="s">
        <v>6024</v>
      </c>
      <c r="T373" s="8" t="s">
        <v>12</v>
      </c>
      <c r="U373" s="8"/>
    </row>
    <row r="374" spans="1:21" s="9" customFormat="1" ht="78.5" thickBot="1">
      <c r="A374" s="775" t="s">
        <v>441</v>
      </c>
      <c r="B374" s="776" t="s">
        <v>691</v>
      </c>
      <c r="C374" s="116" t="s">
        <v>6061</v>
      </c>
      <c r="D374" s="777" t="s">
        <v>5313</v>
      </c>
      <c r="E374" s="810" t="s">
        <v>5937</v>
      </c>
      <c r="F374" s="778" t="s">
        <v>446</v>
      </c>
      <c r="G374" s="778" t="s">
        <v>536</v>
      </c>
      <c r="H374" s="778" t="s">
        <v>42</v>
      </c>
      <c r="I374" s="118" t="s">
        <v>695</v>
      </c>
      <c r="J374" s="116"/>
      <c r="K374" s="140" t="s">
        <v>6023</v>
      </c>
      <c r="L374" s="810" t="s">
        <v>5937</v>
      </c>
      <c r="M374" s="782" t="s">
        <v>3701</v>
      </c>
      <c r="N374" s="784">
        <v>45439</v>
      </c>
      <c r="O374" s="161">
        <v>2024</v>
      </c>
      <c r="P374" s="161">
        <v>2024</v>
      </c>
      <c r="Q374" s="781">
        <v>60</v>
      </c>
      <c r="R374" s="116"/>
      <c r="S374" s="116" t="s">
        <v>5323</v>
      </c>
      <c r="T374" s="8" t="s">
        <v>12</v>
      </c>
      <c r="U374" s="8"/>
    </row>
    <row r="375" spans="1:21" s="9" customFormat="1" ht="78.5" thickBot="1">
      <c r="A375" s="775" t="s">
        <v>441</v>
      </c>
      <c r="B375" s="776" t="s">
        <v>691</v>
      </c>
      <c r="C375" s="116" t="s">
        <v>6061</v>
      </c>
      <c r="D375" s="777" t="s">
        <v>5313</v>
      </c>
      <c r="E375" s="810" t="s">
        <v>5937</v>
      </c>
      <c r="F375" s="778" t="s">
        <v>446</v>
      </c>
      <c r="G375" s="778" t="s">
        <v>536</v>
      </c>
      <c r="H375" s="778" t="s">
        <v>42</v>
      </c>
      <c r="I375" s="118" t="s">
        <v>695</v>
      </c>
      <c r="J375" s="116"/>
      <c r="K375" s="140" t="s">
        <v>6023</v>
      </c>
      <c r="L375" s="810" t="s">
        <v>5937</v>
      </c>
      <c r="M375" s="782" t="s">
        <v>3701</v>
      </c>
      <c r="N375" s="784">
        <v>45439</v>
      </c>
      <c r="O375" s="161">
        <v>2024</v>
      </c>
      <c r="P375" s="161">
        <v>2024</v>
      </c>
      <c r="Q375" s="781">
        <v>60</v>
      </c>
      <c r="R375" s="116"/>
      <c r="S375" s="116" t="s">
        <v>5323</v>
      </c>
      <c r="T375" s="8" t="s">
        <v>12</v>
      </c>
      <c r="U375" s="8"/>
    </row>
    <row r="376" spans="1:21" s="9" customFormat="1" ht="78.5" thickBot="1">
      <c r="A376" s="775" t="s">
        <v>441</v>
      </c>
      <c r="B376" s="776" t="s">
        <v>691</v>
      </c>
      <c r="C376" s="116" t="s">
        <v>6061</v>
      </c>
      <c r="D376" s="777" t="s">
        <v>5313</v>
      </c>
      <c r="E376" s="810" t="s">
        <v>5937</v>
      </c>
      <c r="F376" s="778" t="s">
        <v>446</v>
      </c>
      <c r="G376" s="778" t="s">
        <v>536</v>
      </c>
      <c r="H376" s="778" t="s">
        <v>42</v>
      </c>
      <c r="I376" s="118" t="s">
        <v>695</v>
      </c>
      <c r="J376" s="116"/>
      <c r="K376" s="140" t="s">
        <v>6023</v>
      </c>
      <c r="L376" s="810" t="s">
        <v>5937</v>
      </c>
      <c r="M376" s="782" t="s">
        <v>3701</v>
      </c>
      <c r="N376" s="784">
        <v>45439</v>
      </c>
      <c r="O376" s="161">
        <v>2024</v>
      </c>
      <c r="P376" s="161">
        <v>2024</v>
      </c>
      <c r="Q376" s="781">
        <v>60</v>
      </c>
      <c r="R376" s="116"/>
      <c r="S376" s="116" t="s">
        <v>5323</v>
      </c>
      <c r="T376" s="8" t="s">
        <v>12</v>
      </c>
      <c r="U376" s="8"/>
    </row>
    <row r="377" spans="1:21" s="9" customFormat="1" ht="78.5" thickBot="1">
      <c r="A377" s="775" t="s">
        <v>441</v>
      </c>
      <c r="B377" s="776" t="s">
        <v>691</v>
      </c>
      <c r="C377" s="116" t="s">
        <v>6061</v>
      </c>
      <c r="D377" s="777" t="s">
        <v>5313</v>
      </c>
      <c r="E377" s="810" t="s">
        <v>5937</v>
      </c>
      <c r="F377" s="778" t="s">
        <v>446</v>
      </c>
      <c r="G377" s="778" t="s">
        <v>536</v>
      </c>
      <c r="H377" s="778" t="s">
        <v>42</v>
      </c>
      <c r="I377" s="118" t="s">
        <v>695</v>
      </c>
      <c r="J377" s="116"/>
      <c r="K377" s="140" t="s">
        <v>6023</v>
      </c>
      <c r="L377" s="161" t="s">
        <v>6070</v>
      </c>
      <c r="M377" s="782" t="s">
        <v>6071</v>
      </c>
      <c r="N377" s="784">
        <v>45439</v>
      </c>
      <c r="O377" s="161">
        <v>2024</v>
      </c>
      <c r="P377" s="161">
        <v>2024</v>
      </c>
      <c r="Q377" s="781">
        <v>60</v>
      </c>
      <c r="R377" s="116"/>
      <c r="S377" s="116" t="s">
        <v>5323</v>
      </c>
      <c r="T377" s="8" t="s">
        <v>12</v>
      </c>
      <c r="U377" s="8"/>
    </row>
    <row r="378" spans="1:21" s="9" customFormat="1" ht="26.5" thickBot="1">
      <c r="A378" s="775" t="s">
        <v>441</v>
      </c>
      <c r="B378" s="776" t="s">
        <v>691</v>
      </c>
      <c r="C378" s="161" t="s">
        <v>5326</v>
      </c>
      <c r="D378" s="116" t="s">
        <v>5327</v>
      </c>
      <c r="E378" s="116">
        <v>622400430</v>
      </c>
      <c r="F378" s="778" t="s">
        <v>446</v>
      </c>
      <c r="G378" s="778" t="s">
        <v>536</v>
      </c>
      <c r="H378" s="778" t="s">
        <v>42</v>
      </c>
      <c r="I378" s="118" t="s">
        <v>695</v>
      </c>
      <c r="J378" s="116"/>
      <c r="K378" s="140" t="s">
        <v>2812</v>
      </c>
      <c r="L378" s="161" t="s">
        <v>6039</v>
      </c>
      <c r="M378" s="782" t="s">
        <v>6040</v>
      </c>
      <c r="N378" s="784">
        <v>45436</v>
      </c>
      <c r="O378" s="161">
        <v>2024</v>
      </c>
      <c r="P378" s="161">
        <v>2024</v>
      </c>
      <c r="Q378" s="781">
        <v>1476</v>
      </c>
      <c r="R378" s="116"/>
      <c r="S378" s="116" t="s">
        <v>5331</v>
      </c>
      <c r="T378" s="8" t="s">
        <v>12</v>
      </c>
      <c r="U378" s="8"/>
    </row>
    <row r="379" spans="1:21" s="9" customFormat="1" ht="26.5" thickBot="1">
      <c r="A379" s="775" t="s">
        <v>441</v>
      </c>
      <c r="B379" s="776" t="s">
        <v>691</v>
      </c>
      <c r="C379" s="116" t="s">
        <v>6072</v>
      </c>
      <c r="D379" s="116" t="s">
        <v>5327</v>
      </c>
      <c r="E379" s="116" t="s">
        <v>6073</v>
      </c>
      <c r="F379" s="778" t="s">
        <v>446</v>
      </c>
      <c r="G379" s="778" t="s">
        <v>536</v>
      </c>
      <c r="H379" s="778" t="s">
        <v>42</v>
      </c>
      <c r="I379" s="118" t="s">
        <v>695</v>
      </c>
      <c r="J379" s="116"/>
      <c r="K379" s="140" t="s">
        <v>2812</v>
      </c>
      <c r="L379" s="161" t="s">
        <v>6074</v>
      </c>
      <c r="M379" s="782" t="s">
        <v>5939</v>
      </c>
      <c r="N379" s="784">
        <v>45440</v>
      </c>
      <c r="O379" s="161">
        <v>2024</v>
      </c>
      <c r="P379" s="161">
        <v>2024</v>
      </c>
      <c r="Q379" s="781">
        <v>2160</v>
      </c>
      <c r="R379" s="116"/>
      <c r="S379" s="116" t="s">
        <v>5331</v>
      </c>
      <c r="T379" s="8" t="s">
        <v>12</v>
      </c>
      <c r="U379" s="8"/>
    </row>
    <row r="380" spans="1:21" s="9" customFormat="1" ht="26.5" thickBot="1">
      <c r="A380" s="775" t="s">
        <v>441</v>
      </c>
      <c r="B380" s="776" t="s">
        <v>691</v>
      </c>
      <c r="C380" s="116" t="s">
        <v>6072</v>
      </c>
      <c r="D380" s="116" t="s">
        <v>5327</v>
      </c>
      <c r="E380" s="116" t="s">
        <v>6075</v>
      </c>
      <c r="F380" s="778" t="s">
        <v>446</v>
      </c>
      <c r="G380" s="778" t="s">
        <v>536</v>
      </c>
      <c r="H380" s="778" t="s">
        <v>42</v>
      </c>
      <c r="I380" s="118" t="s">
        <v>695</v>
      </c>
      <c r="J380" s="116"/>
      <c r="K380" s="140" t="s">
        <v>2812</v>
      </c>
      <c r="L380" s="161" t="s">
        <v>6076</v>
      </c>
      <c r="M380" s="782" t="s">
        <v>6077</v>
      </c>
      <c r="N380" s="784">
        <v>45435</v>
      </c>
      <c r="O380" s="161">
        <v>2024</v>
      </c>
      <c r="P380" s="161">
        <v>2024</v>
      </c>
      <c r="Q380" s="781">
        <v>1800</v>
      </c>
      <c r="R380" s="116"/>
      <c r="S380" s="116" t="s">
        <v>5331</v>
      </c>
      <c r="T380" s="8" t="s">
        <v>12</v>
      </c>
      <c r="U380" s="8"/>
    </row>
    <row r="381" spans="1:21" s="9" customFormat="1" ht="78.5" thickBot="1">
      <c r="A381" s="775" t="s">
        <v>441</v>
      </c>
      <c r="B381" s="776" t="s">
        <v>691</v>
      </c>
      <c r="C381" s="116" t="s">
        <v>6061</v>
      </c>
      <c r="D381" s="777" t="s">
        <v>5313</v>
      </c>
      <c r="E381" s="810" t="s">
        <v>5937</v>
      </c>
      <c r="F381" s="778" t="s">
        <v>446</v>
      </c>
      <c r="G381" s="778" t="s">
        <v>536</v>
      </c>
      <c r="H381" s="778" t="s">
        <v>42</v>
      </c>
      <c r="I381" s="118" t="s">
        <v>695</v>
      </c>
      <c r="J381" s="116"/>
      <c r="K381" s="140" t="s">
        <v>6023</v>
      </c>
      <c r="L381" s="810" t="s">
        <v>5937</v>
      </c>
      <c r="M381" s="782" t="s">
        <v>3701</v>
      </c>
      <c r="N381" s="784">
        <v>45440</v>
      </c>
      <c r="O381" s="161">
        <v>2024</v>
      </c>
      <c r="P381" s="161">
        <v>2024</v>
      </c>
      <c r="Q381" s="781">
        <v>60</v>
      </c>
      <c r="R381" s="116"/>
      <c r="S381" s="116" t="s">
        <v>5323</v>
      </c>
      <c r="T381" s="8" t="s">
        <v>12</v>
      </c>
      <c r="U381" s="8"/>
    </row>
    <row r="382" spans="1:21" s="9" customFormat="1" ht="78.5" thickBot="1">
      <c r="A382" s="775" t="s">
        <v>441</v>
      </c>
      <c r="B382" s="776" t="s">
        <v>691</v>
      </c>
      <c r="C382" s="116" t="s">
        <v>6061</v>
      </c>
      <c r="D382" s="777" t="s">
        <v>5313</v>
      </c>
      <c r="E382" s="810" t="s">
        <v>5937</v>
      </c>
      <c r="F382" s="778" t="s">
        <v>446</v>
      </c>
      <c r="G382" s="778" t="s">
        <v>536</v>
      </c>
      <c r="H382" s="778" t="s">
        <v>42</v>
      </c>
      <c r="I382" s="118" t="s">
        <v>695</v>
      </c>
      <c r="J382" s="116"/>
      <c r="K382" s="140" t="s">
        <v>6023</v>
      </c>
      <c r="L382" s="810" t="s">
        <v>5937</v>
      </c>
      <c r="M382" s="782" t="s">
        <v>3701</v>
      </c>
      <c r="N382" s="784">
        <v>45441</v>
      </c>
      <c r="O382" s="161">
        <v>2024</v>
      </c>
      <c r="P382" s="161">
        <v>2024</v>
      </c>
      <c r="Q382" s="781">
        <v>60</v>
      </c>
      <c r="R382" s="116"/>
      <c r="S382" s="116" t="s">
        <v>5323</v>
      </c>
      <c r="T382" s="8" t="s">
        <v>12</v>
      </c>
      <c r="U382" s="8"/>
    </row>
    <row r="383" spans="1:21" s="9" customFormat="1" ht="78.5" thickBot="1">
      <c r="A383" s="775" t="s">
        <v>441</v>
      </c>
      <c r="B383" s="776" t="s">
        <v>691</v>
      </c>
      <c r="C383" s="116" t="s">
        <v>6061</v>
      </c>
      <c r="D383" s="777" t="s">
        <v>5313</v>
      </c>
      <c r="E383" s="810" t="s">
        <v>5937</v>
      </c>
      <c r="F383" s="778" t="s">
        <v>446</v>
      </c>
      <c r="G383" s="778" t="s">
        <v>536</v>
      </c>
      <c r="H383" s="778" t="s">
        <v>42</v>
      </c>
      <c r="I383" s="118" t="s">
        <v>695</v>
      </c>
      <c r="J383" s="116"/>
      <c r="K383" s="140" t="s">
        <v>6023</v>
      </c>
      <c r="L383" s="161" t="s">
        <v>6078</v>
      </c>
      <c r="M383" s="782" t="s">
        <v>6079</v>
      </c>
      <c r="N383" s="784">
        <v>45441</v>
      </c>
      <c r="O383" s="161">
        <v>2024</v>
      </c>
      <c r="P383" s="161">
        <v>2024</v>
      </c>
      <c r="Q383" s="781">
        <v>60</v>
      </c>
      <c r="R383" s="116"/>
      <c r="S383" s="116" t="s">
        <v>5323</v>
      </c>
      <c r="T383" s="8" t="s">
        <v>12</v>
      </c>
      <c r="U383" s="8"/>
    </row>
    <row r="384" spans="1:21" s="9" customFormat="1" ht="78.5" thickBot="1">
      <c r="A384" s="775" t="s">
        <v>441</v>
      </c>
      <c r="B384" s="776" t="s">
        <v>691</v>
      </c>
      <c r="C384" s="116" t="s">
        <v>6061</v>
      </c>
      <c r="D384" s="777" t="s">
        <v>5313</v>
      </c>
      <c r="E384" s="810" t="s">
        <v>5937</v>
      </c>
      <c r="F384" s="778" t="s">
        <v>446</v>
      </c>
      <c r="G384" s="778" t="s">
        <v>536</v>
      </c>
      <c r="H384" s="778" t="s">
        <v>42</v>
      </c>
      <c r="I384" s="118" t="s">
        <v>695</v>
      </c>
      <c r="J384" s="116"/>
      <c r="K384" s="140" t="s">
        <v>6023</v>
      </c>
      <c r="L384" s="161" t="s">
        <v>6080</v>
      </c>
      <c r="M384" s="782" t="s">
        <v>6081</v>
      </c>
      <c r="N384" s="784">
        <v>45441</v>
      </c>
      <c r="O384" s="161">
        <v>2024</v>
      </c>
      <c r="P384" s="161">
        <v>2024</v>
      </c>
      <c r="Q384" s="781">
        <v>60</v>
      </c>
      <c r="R384" s="116"/>
      <c r="S384" s="116" t="s">
        <v>5323</v>
      </c>
      <c r="T384" s="8" t="s">
        <v>12</v>
      </c>
      <c r="U384" s="8"/>
    </row>
    <row r="385" spans="1:21" s="9" customFormat="1" ht="78.5" thickBot="1">
      <c r="A385" s="775" t="s">
        <v>441</v>
      </c>
      <c r="B385" s="776" t="s">
        <v>691</v>
      </c>
      <c r="C385" s="116" t="s">
        <v>6061</v>
      </c>
      <c r="D385" s="777" t="s">
        <v>5313</v>
      </c>
      <c r="E385" s="810" t="s">
        <v>5937</v>
      </c>
      <c r="F385" s="778" t="s">
        <v>446</v>
      </c>
      <c r="G385" s="778" t="s">
        <v>536</v>
      </c>
      <c r="H385" s="778" t="s">
        <v>42</v>
      </c>
      <c r="I385" s="118" t="s">
        <v>695</v>
      </c>
      <c r="J385" s="116"/>
      <c r="K385" s="140" t="s">
        <v>6023</v>
      </c>
      <c r="L385" s="810" t="s">
        <v>5937</v>
      </c>
      <c r="M385" s="782" t="s">
        <v>6082</v>
      </c>
      <c r="N385" s="784">
        <v>45441</v>
      </c>
      <c r="O385" s="161">
        <v>2024</v>
      </c>
      <c r="P385" s="161">
        <v>2024</v>
      </c>
      <c r="Q385" s="781">
        <v>60</v>
      </c>
      <c r="R385" s="116"/>
      <c r="S385" s="116" t="s">
        <v>5323</v>
      </c>
      <c r="T385" s="8" t="s">
        <v>12</v>
      </c>
      <c r="U385" s="8"/>
    </row>
    <row r="386" spans="1:21" s="9" customFormat="1" ht="78.5" thickBot="1">
      <c r="A386" s="775" t="s">
        <v>441</v>
      </c>
      <c r="B386" s="776" t="s">
        <v>691</v>
      </c>
      <c r="C386" s="116" t="s">
        <v>6061</v>
      </c>
      <c r="D386" s="777" t="s">
        <v>5313</v>
      </c>
      <c r="E386" s="810" t="s">
        <v>5937</v>
      </c>
      <c r="F386" s="778" t="s">
        <v>446</v>
      </c>
      <c r="G386" s="778" t="s">
        <v>536</v>
      </c>
      <c r="H386" s="778" t="s">
        <v>42</v>
      </c>
      <c r="I386" s="118" t="s">
        <v>695</v>
      </c>
      <c r="J386" s="116"/>
      <c r="K386" s="140" t="s">
        <v>6023</v>
      </c>
      <c r="L386" s="810" t="s">
        <v>5937</v>
      </c>
      <c r="M386" s="782" t="s">
        <v>3701</v>
      </c>
      <c r="N386" s="784">
        <v>45441</v>
      </c>
      <c r="O386" s="161">
        <v>2024</v>
      </c>
      <c r="P386" s="161">
        <v>2024</v>
      </c>
      <c r="Q386" s="781">
        <v>60</v>
      </c>
      <c r="R386" s="116"/>
      <c r="S386" s="116" t="s">
        <v>5323</v>
      </c>
      <c r="T386" s="8" t="s">
        <v>12</v>
      </c>
      <c r="U386" s="8"/>
    </row>
    <row r="387" spans="1:21" s="9" customFormat="1" ht="78.5" thickBot="1">
      <c r="A387" s="775" t="s">
        <v>441</v>
      </c>
      <c r="B387" s="776" t="s">
        <v>691</v>
      </c>
      <c r="C387" s="116" t="s">
        <v>6061</v>
      </c>
      <c r="D387" s="777" t="s">
        <v>5313</v>
      </c>
      <c r="E387" s="810" t="s">
        <v>5937</v>
      </c>
      <c r="F387" s="778" t="s">
        <v>446</v>
      </c>
      <c r="G387" s="778" t="s">
        <v>536</v>
      </c>
      <c r="H387" s="778" t="s">
        <v>42</v>
      </c>
      <c r="I387" s="118" t="s">
        <v>695</v>
      </c>
      <c r="J387" s="116"/>
      <c r="K387" s="140" t="s">
        <v>6023</v>
      </c>
      <c r="L387" s="161" t="s">
        <v>6083</v>
      </c>
      <c r="M387" s="782" t="s">
        <v>6084</v>
      </c>
      <c r="N387" s="784">
        <v>45441</v>
      </c>
      <c r="O387" s="161">
        <v>2024</v>
      </c>
      <c r="P387" s="161">
        <v>2024</v>
      </c>
      <c r="Q387" s="781">
        <v>60</v>
      </c>
      <c r="R387" s="116"/>
      <c r="S387" s="116" t="s">
        <v>5323</v>
      </c>
      <c r="T387" s="8" t="s">
        <v>12</v>
      </c>
      <c r="U387" s="8"/>
    </row>
    <row r="388" spans="1:21" s="9" customFormat="1" ht="78.5" thickBot="1">
      <c r="A388" s="775" t="s">
        <v>441</v>
      </c>
      <c r="B388" s="776" t="s">
        <v>691</v>
      </c>
      <c r="C388" s="777" t="s">
        <v>6000</v>
      </c>
      <c r="D388" s="116" t="s">
        <v>5957</v>
      </c>
      <c r="E388" s="116">
        <v>4600017862</v>
      </c>
      <c r="F388" s="778" t="s">
        <v>446</v>
      </c>
      <c r="G388" s="778" t="s">
        <v>536</v>
      </c>
      <c r="H388" s="778" t="s">
        <v>42</v>
      </c>
      <c r="I388" s="118" t="s">
        <v>695</v>
      </c>
      <c r="J388" s="116"/>
      <c r="K388" s="782" t="s">
        <v>2812</v>
      </c>
      <c r="L388" s="161" t="s">
        <v>5995</v>
      </c>
      <c r="M388" s="782" t="s">
        <v>5650</v>
      </c>
      <c r="N388" s="784">
        <v>45428</v>
      </c>
      <c r="O388" s="161">
        <v>2024</v>
      </c>
      <c r="P388" s="161">
        <v>2024</v>
      </c>
      <c r="Q388" s="781">
        <v>324</v>
      </c>
      <c r="R388" s="116"/>
      <c r="S388" s="116" t="s">
        <v>5323</v>
      </c>
      <c r="T388" s="8" t="s">
        <v>12</v>
      </c>
      <c r="U388" s="8"/>
    </row>
    <row r="389" spans="1:21" s="9" customFormat="1" ht="26.5" thickBot="1">
      <c r="A389" s="775" t="s">
        <v>441</v>
      </c>
      <c r="B389" s="776" t="s">
        <v>691</v>
      </c>
      <c r="C389" s="161" t="s">
        <v>5326</v>
      </c>
      <c r="D389" s="116" t="s">
        <v>5327</v>
      </c>
      <c r="E389" s="161">
        <v>602400689</v>
      </c>
      <c r="F389" s="778" t="s">
        <v>446</v>
      </c>
      <c r="G389" s="778" t="s">
        <v>536</v>
      </c>
      <c r="H389" s="778" t="s">
        <v>42</v>
      </c>
      <c r="I389" s="118" t="s">
        <v>695</v>
      </c>
      <c r="J389" s="116"/>
      <c r="K389" s="782" t="s">
        <v>2812</v>
      </c>
      <c r="L389" s="161" t="s">
        <v>6039</v>
      </c>
      <c r="M389" s="782" t="s">
        <v>6040</v>
      </c>
      <c r="N389" s="784">
        <v>45443</v>
      </c>
      <c r="O389" s="161">
        <v>2024</v>
      </c>
      <c r="P389" s="161">
        <v>2024</v>
      </c>
      <c r="Q389" s="781">
        <v>2112</v>
      </c>
      <c r="R389" s="116"/>
      <c r="S389" s="116" t="s">
        <v>5331</v>
      </c>
      <c r="T389" s="8" t="s">
        <v>12</v>
      </c>
      <c r="U389" s="8"/>
    </row>
    <row r="390" spans="1:21" s="9" customFormat="1" ht="78.5" thickBot="1">
      <c r="A390" s="775" t="s">
        <v>441</v>
      </c>
      <c r="B390" s="776" t="s">
        <v>691</v>
      </c>
      <c r="C390" s="116" t="s">
        <v>6061</v>
      </c>
      <c r="D390" s="777" t="s">
        <v>5313</v>
      </c>
      <c r="E390" s="810" t="s">
        <v>5937</v>
      </c>
      <c r="F390" s="778" t="s">
        <v>446</v>
      </c>
      <c r="G390" s="778" t="s">
        <v>536</v>
      </c>
      <c r="H390" s="778" t="s">
        <v>42</v>
      </c>
      <c r="I390" s="118" t="s">
        <v>695</v>
      </c>
      <c r="J390" s="116"/>
      <c r="K390" s="140" t="s">
        <v>6023</v>
      </c>
      <c r="L390" s="810" t="s">
        <v>5937</v>
      </c>
      <c r="M390" s="782" t="s">
        <v>3701</v>
      </c>
      <c r="N390" s="784">
        <v>45442</v>
      </c>
      <c r="O390" s="161">
        <v>2024</v>
      </c>
      <c r="P390" s="161">
        <v>2024</v>
      </c>
      <c r="Q390" s="781">
        <v>60</v>
      </c>
      <c r="R390" s="116"/>
      <c r="S390" s="116" t="s">
        <v>5323</v>
      </c>
      <c r="T390" s="8" t="s">
        <v>12</v>
      </c>
      <c r="U390" s="8"/>
    </row>
    <row r="391" spans="1:21" s="9" customFormat="1" ht="78.5" thickBot="1">
      <c r="A391" s="775" t="s">
        <v>441</v>
      </c>
      <c r="B391" s="776" t="s">
        <v>691</v>
      </c>
      <c r="C391" s="116" t="s">
        <v>6061</v>
      </c>
      <c r="D391" s="777" t="s">
        <v>5313</v>
      </c>
      <c r="E391" s="810" t="s">
        <v>5937</v>
      </c>
      <c r="F391" s="778" t="s">
        <v>446</v>
      </c>
      <c r="G391" s="778" t="s">
        <v>536</v>
      </c>
      <c r="H391" s="778" t="s">
        <v>42</v>
      </c>
      <c r="I391" s="118" t="s">
        <v>695</v>
      </c>
      <c r="J391" s="116"/>
      <c r="K391" s="140" t="s">
        <v>6023</v>
      </c>
      <c r="L391" s="810" t="s">
        <v>5937</v>
      </c>
      <c r="M391" s="782" t="s">
        <v>3701</v>
      </c>
      <c r="N391" s="784">
        <v>45442</v>
      </c>
      <c r="O391" s="161">
        <v>2024</v>
      </c>
      <c r="P391" s="161">
        <v>2024</v>
      </c>
      <c r="Q391" s="781">
        <v>60</v>
      </c>
      <c r="R391" s="116"/>
      <c r="S391" s="116" t="s">
        <v>5323</v>
      </c>
      <c r="T391" s="8" t="s">
        <v>12</v>
      </c>
      <c r="U391" s="8"/>
    </row>
    <row r="392" spans="1:21" s="9" customFormat="1" ht="78.5" thickBot="1">
      <c r="A392" s="775" t="s">
        <v>441</v>
      </c>
      <c r="B392" s="776" t="s">
        <v>691</v>
      </c>
      <c r="C392" s="116" t="s">
        <v>6061</v>
      </c>
      <c r="D392" s="777" t="s">
        <v>5313</v>
      </c>
      <c r="E392" s="810" t="s">
        <v>5937</v>
      </c>
      <c r="F392" s="778" t="s">
        <v>446</v>
      </c>
      <c r="G392" s="778" t="s">
        <v>536</v>
      </c>
      <c r="H392" s="778" t="s">
        <v>42</v>
      </c>
      <c r="I392" s="118" t="s">
        <v>695</v>
      </c>
      <c r="J392" s="116"/>
      <c r="K392" s="140" t="s">
        <v>6023</v>
      </c>
      <c r="L392" s="161" t="s">
        <v>6085</v>
      </c>
      <c r="M392" s="782" t="s">
        <v>6086</v>
      </c>
      <c r="N392" s="784">
        <v>45442</v>
      </c>
      <c r="O392" s="161">
        <v>2024</v>
      </c>
      <c r="P392" s="161">
        <v>2024</v>
      </c>
      <c r="Q392" s="781">
        <v>60</v>
      </c>
      <c r="R392" s="116"/>
      <c r="S392" s="116" t="s">
        <v>5323</v>
      </c>
      <c r="T392" s="8" t="s">
        <v>12</v>
      </c>
      <c r="U392" s="8"/>
    </row>
    <row r="393" spans="1:21" s="9" customFormat="1" ht="78.5" thickBot="1">
      <c r="A393" s="775" t="s">
        <v>441</v>
      </c>
      <c r="B393" s="776" t="s">
        <v>691</v>
      </c>
      <c r="C393" s="116" t="s">
        <v>6061</v>
      </c>
      <c r="D393" s="777" t="s">
        <v>5313</v>
      </c>
      <c r="E393" s="810" t="s">
        <v>5937</v>
      </c>
      <c r="F393" s="778" t="s">
        <v>446</v>
      </c>
      <c r="G393" s="778" t="s">
        <v>536</v>
      </c>
      <c r="H393" s="778" t="s">
        <v>42</v>
      </c>
      <c r="I393" s="118" t="s">
        <v>695</v>
      </c>
      <c r="J393" s="116"/>
      <c r="K393" s="140" t="s">
        <v>6023</v>
      </c>
      <c r="L393" s="161" t="s">
        <v>6087</v>
      </c>
      <c r="M393" s="782" t="s">
        <v>6088</v>
      </c>
      <c r="N393" s="784">
        <v>45442</v>
      </c>
      <c r="O393" s="161">
        <v>2024</v>
      </c>
      <c r="P393" s="161">
        <v>2024</v>
      </c>
      <c r="Q393" s="781">
        <v>120</v>
      </c>
      <c r="R393" s="116"/>
      <c r="S393" s="116" t="s">
        <v>5323</v>
      </c>
      <c r="T393" s="8" t="s">
        <v>12</v>
      </c>
      <c r="U393" s="8"/>
    </row>
    <row r="394" spans="1:21" s="9" customFormat="1" ht="78.5" thickBot="1">
      <c r="A394" s="775" t="s">
        <v>441</v>
      </c>
      <c r="B394" s="776" t="s">
        <v>691</v>
      </c>
      <c r="C394" s="116" t="s">
        <v>6061</v>
      </c>
      <c r="D394" s="777" t="s">
        <v>5313</v>
      </c>
      <c r="E394" s="810" t="s">
        <v>5937</v>
      </c>
      <c r="F394" s="778" t="s">
        <v>446</v>
      </c>
      <c r="G394" s="778" t="s">
        <v>536</v>
      </c>
      <c r="H394" s="778" t="s">
        <v>42</v>
      </c>
      <c r="I394" s="118" t="s">
        <v>695</v>
      </c>
      <c r="J394" s="116"/>
      <c r="K394" s="140" t="s">
        <v>6023</v>
      </c>
      <c r="L394" s="810" t="s">
        <v>5937</v>
      </c>
      <c r="M394" s="782" t="s">
        <v>6089</v>
      </c>
      <c r="N394" s="784">
        <v>45442</v>
      </c>
      <c r="O394" s="161">
        <v>2024</v>
      </c>
      <c r="P394" s="161">
        <v>2024</v>
      </c>
      <c r="Q394" s="781">
        <v>60</v>
      </c>
      <c r="R394" s="116"/>
      <c r="S394" s="116" t="s">
        <v>5323</v>
      </c>
      <c r="T394" s="8" t="s">
        <v>12</v>
      </c>
      <c r="U394" s="8"/>
    </row>
    <row r="395" spans="1:21" s="9" customFormat="1" ht="78.5" thickBot="1">
      <c r="A395" s="775" t="s">
        <v>441</v>
      </c>
      <c r="B395" s="776" t="s">
        <v>691</v>
      </c>
      <c r="C395" s="116" t="s">
        <v>6061</v>
      </c>
      <c r="D395" s="777" t="s">
        <v>5313</v>
      </c>
      <c r="E395" s="810" t="s">
        <v>5937</v>
      </c>
      <c r="F395" s="778" t="s">
        <v>446</v>
      </c>
      <c r="G395" s="778" t="s">
        <v>536</v>
      </c>
      <c r="H395" s="778" t="s">
        <v>42</v>
      </c>
      <c r="I395" s="118" t="s">
        <v>695</v>
      </c>
      <c r="J395" s="116"/>
      <c r="K395" s="140" t="s">
        <v>6023</v>
      </c>
      <c r="L395" s="810" t="s">
        <v>5937</v>
      </c>
      <c r="M395" s="782" t="s">
        <v>3701</v>
      </c>
      <c r="N395" s="784">
        <v>45442</v>
      </c>
      <c r="O395" s="161">
        <v>2024</v>
      </c>
      <c r="P395" s="161">
        <v>2024</v>
      </c>
      <c r="Q395" s="781">
        <v>60</v>
      </c>
      <c r="R395" s="116"/>
      <c r="S395" s="116" t="s">
        <v>5323</v>
      </c>
      <c r="T395" s="8" t="s">
        <v>12</v>
      </c>
      <c r="U395" s="8"/>
    </row>
    <row r="396" spans="1:21" s="9" customFormat="1" ht="78.5" thickBot="1">
      <c r="A396" s="775" t="s">
        <v>441</v>
      </c>
      <c r="B396" s="776" t="s">
        <v>691</v>
      </c>
      <c r="C396" s="116" t="s">
        <v>6061</v>
      </c>
      <c r="D396" s="777" t="s">
        <v>5313</v>
      </c>
      <c r="E396" s="810" t="s">
        <v>5937</v>
      </c>
      <c r="F396" s="778" t="s">
        <v>446</v>
      </c>
      <c r="G396" s="778" t="s">
        <v>536</v>
      </c>
      <c r="H396" s="778" t="s">
        <v>42</v>
      </c>
      <c r="I396" s="118" t="s">
        <v>695</v>
      </c>
      <c r="J396" s="116"/>
      <c r="K396" s="140" t="s">
        <v>6023</v>
      </c>
      <c r="L396" s="810" t="s">
        <v>5937</v>
      </c>
      <c r="M396" s="782" t="s">
        <v>3701</v>
      </c>
      <c r="N396" s="784">
        <v>45442</v>
      </c>
      <c r="O396" s="161">
        <v>2024</v>
      </c>
      <c r="P396" s="161">
        <v>2024</v>
      </c>
      <c r="Q396" s="781">
        <v>60</v>
      </c>
      <c r="R396" s="116"/>
      <c r="S396" s="116" t="s">
        <v>5323</v>
      </c>
      <c r="T396" s="8" t="s">
        <v>12</v>
      </c>
      <c r="U396" s="8"/>
    </row>
    <row r="397" spans="1:21" s="9" customFormat="1" ht="78.5" thickBot="1">
      <c r="A397" s="775" t="s">
        <v>441</v>
      </c>
      <c r="B397" s="776" t="s">
        <v>691</v>
      </c>
      <c r="C397" s="116" t="s">
        <v>6061</v>
      </c>
      <c r="D397" s="777" t="s">
        <v>5313</v>
      </c>
      <c r="E397" s="810" t="s">
        <v>5937</v>
      </c>
      <c r="F397" s="778" t="s">
        <v>446</v>
      </c>
      <c r="G397" s="778" t="s">
        <v>536</v>
      </c>
      <c r="H397" s="778" t="s">
        <v>42</v>
      </c>
      <c r="I397" s="118" t="s">
        <v>695</v>
      </c>
      <c r="J397" s="116"/>
      <c r="K397" s="140" t="s">
        <v>6023</v>
      </c>
      <c r="L397" s="810" t="s">
        <v>5937</v>
      </c>
      <c r="M397" s="782" t="s">
        <v>3701</v>
      </c>
      <c r="N397" s="784">
        <v>45443</v>
      </c>
      <c r="O397" s="161">
        <v>2024</v>
      </c>
      <c r="P397" s="161">
        <v>2024</v>
      </c>
      <c r="Q397" s="781">
        <v>60</v>
      </c>
      <c r="R397" s="116"/>
      <c r="S397" s="116" t="s">
        <v>5323</v>
      </c>
      <c r="T397" s="8" t="s">
        <v>12</v>
      </c>
      <c r="U397" s="8"/>
    </row>
    <row r="398" spans="1:21" s="9" customFormat="1" ht="78.5" thickBot="1">
      <c r="A398" s="775" t="s">
        <v>441</v>
      </c>
      <c r="B398" s="776" t="s">
        <v>691</v>
      </c>
      <c r="C398" s="116" t="s">
        <v>6061</v>
      </c>
      <c r="D398" s="777" t="s">
        <v>5313</v>
      </c>
      <c r="E398" s="810" t="s">
        <v>5937</v>
      </c>
      <c r="F398" s="778" t="s">
        <v>446</v>
      </c>
      <c r="G398" s="778" t="s">
        <v>536</v>
      </c>
      <c r="H398" s="778" t="s">
        <v>42</v>
      </c>
      <c r="I398" s="118" t="s">
        <v>695</v>
      </c>
      <c r="J398" s="116"/>
      <c r="K398" s="140" t="s">
        <v>6023</v>
      </c>
      <c r="L398" s="161" t="s">
        <v>5961</v>
      </c>
      <c r="M398" s="782" t="s">
        <v>5962</v>
      </c>
      <c r="N398" s="784">
        <v>45443</v>
      </c>
      <c r="O398" s="161">
        <v>2024</v>
      </c>
      <c r="P398" s="161">
        <v>2024</v>
      </c>
      <c r="Q398" s="781">
        <v>60</v>
      </c>
      <c r="R398" s="116"/>
      <c r="S398" s="116" t="s">
        <v>5323</v>
      </c>
      <c r="T398" s="8" t="s">
        <v>12</v>
      </c>
      <c r="U398" s="8"/>
    </row>
    <row r="399" spans="1:21" s="9" customFormat="1" ht="78.5" thickBot="1">
      <c r="A399" s="775" t="s">
        <v>441</v>
      </c>
      <c r="B399" s="776" t="s">
        <v>691</v>
      </c>
      <c r="C399" s="116" t="s">
        <v>6061</v>
      </c>
      <c r="D399" s="777" t="s">
        <v>5313</v>
      </c>
      <c r="E399" s="810" t="s">
        <v>5937</v>
      </c>
      <c r="F399" s="778" t="s">
        <v>446</v>
      </c>
      <c r="G399" s="778" t="s">
        <v>536</v>
      </c>
      <c r="H399" s="778" t="s">
        <v>42</v>
      </c>
      <c r="I399" s="118" t="s">
        <v>695</v>
      </c>
      <c r="J399" s="116"/>
      <c r="K399" s="140" t="s">
        <v>6023</v>
      </c>
      <c r="L399" s="161" t="s">
        <v>6090</v>
      </c>
      <c r="M399" s="782" t="s">
        <v>6091</v>
      </c>
      <c r="N399" s="784">
        <v>45443</v>
      </c>
      <c r="O399" s="161">
        <v>2024</v>
      </c>
      <c r="P399" s="161">
        <v>2024</v>
      </c>
      <c r="Q399" s="781">
        <v>60</v>
      </c>
      <c r="R399" s="116"/>
      <c r="S399" s="116" t="s">
        <v>5323</v>
      </c>
      <c r="T399" s="8" t="s">
        <v>12</v>
      </c>
      <c r="U399" s="8"/>
    </row>
    <row r="400" spans="1:21" s="9" customFormat="1" ht="78.5" thickBot="1">
      <c r="A400" s="775" t="s">
        <v>441</v>
      </c>
      <c r="B400" s="776" t="s">
        <v>691</v>
      </c>
      <c r="C400" s="777" t="s">
        <v>5312</v>
      </c>
      <c r="D400" s="777" t="s">
        <v>5313</v>
      </c>
      <c r="E400" s="116">
        <v>4520165181</v>
      </c>
      <c r="F400" s="778" t="s">
        <v>446</v>
      </c>
      <c r="G400" s="778" t="s">
        <v>536</v>
      </c>
      <c r="H400" s="778" t="s">
        <v>42</v>
      </c>
      <c r="I400" s="118" t="s">
        <v>695</v>
      </c>
      <c r="J400" s="116"/>
      <c r="K400" s="140" t="s">
        <v>2812</v>
      </c>
      <c r="L400" s="161" t="s">
        <v>6008</v>
      </c>
      <c r="M400" s="782" t="s">
        <v>6009</v>
      </c>
      <c r="N400" s="784">
        <v>45439</v>
      </c>
      <c r="O400" s="161">
        <v>2024</v>
      </c>
      <c r="P400" s="161">
        <v>2024</v>
      </c>
      <c r="Q400" s="781">
        <v>350.59</v>
      </c>
      <c r="R400" s="116"/>
      <c r="S400" s="116" t="s">
        <v>5323</v>
      </c>
      <c r="T400" s="8" t="s">
        <v>12</v>
      </c>
      <c r="U400" s="8"/>
    </row>
    <row r="401" spans="1:21" s="9" customFormat="1" ht="78.5" thickBot="1">
      <c r="A401" s="775" t="s">
        <v>441</v>
      </c>
      <c r="B401" s="776" t="s">
        <v>691</v>
      </c>
      <c r="C401" s="116" t="s">
        <v>6061</v>
      </c>
      <c r="D401" s="777" t="s">
        <v>5313</v>
      </c>
      <c r="E401" s="810" t="s">
        <v>5937</v>
      </c>
      <c r="F401" s="778" t="s">
        <v>446</v>
      </c>
      <c r="G401" s="778" t="s">
        <v>536</v>
      </c>
      <c r="H401" s="778" t="s">
        <v>42</v>
      </c>
      <c r="I401" s="118" t="s">
        <v>695</v>
      </c>
      <c r="J401" s="116"/>
      <c r="K401" s="140" t="s">
        <v>6023</v>
      </c>
      <c r="L401" s="810" t="s">
        <v>5937</v>
      </c>
      <c r="M401" s="782" t="s">
        <v>3701</v>
      </c>
      <c r="N401" s="784">
        <v>45446</v>
      </c>
      <c r="O401" s="161">
        <v>2024</v>
      </c>
      <c r="P401" s="161">
        <v>2024</v>
      </c>
      <c r="Q401" s="781">
        <v>60</v>
      </c>
      <c r="R401" s="116"/>
      <c r="S401" s="116" t="s">
        <v>5323</v>
      </c>
      <c r="T401" s="8" t="s">
        <v>12</v>
      </c>
      <c r="U401" s="8"/>
    </row>
    <row r="402" spans="1:21" s="9" customFormat="1" ht="78.5" thickBot="1">
      <c r="A402" s="775" t="s">
        <v>441</v>
      </c>
      <c r="B402" s="776" t="s">
        <v>691</v>
      </c>
      <c r="C402" s="116" t="s">
        <v>6061</v>
      </c>
      <c r="D402" s="777" t="s">
        <v>5313</v>
      </c>
      <c r="E402" s="810" t="s">
        <v>5937</v>
      </c>
      <c r="F402" s="778" t="s">
        <v>446</v>
      </c>
      <c r="G402" s="778" t="s">
        <v>536</v>
      </c>
      <c r="H402" s="778" t="s">
        <v>42</v>
      </c>
      <c r="I402" s="118" t="s">
        <v>695</v>
      </c>
      <c r="J402" s="116"/>
      <c r="K402" s="140" t="s">
        <v>6023</v>
      </c>
      <c r="L402" s="810" t="s">
        <v>5937</v>
      </c>
      <c r="M402" s="782" t="s">
        <v>6092</v>
      </c>
      <c r="N402" s="784">
        <v>45446</v>
      </c>
      <c r="O402" s="161">
        <v>2024</v>
      </c>
      <c r="P402" s="161">
        <v>2024</v>
      </c>
      <c r="Q402" s="781">
        <v>60</v>
      </c>
      <c r="R402" s="116"/>
      <c r="S402" s="116" t="s">
        <v>5323</v>
      </c>
      <c r="T402" s="8" t="s">
        <v>12</v>
      </c>
      <c r="U402" s="8"/>
    </row>
    <row r="403" spans="1:21" s="9" customFormat="1" ht="78.5" thickBot="1">
      <c r="A403" s="775" t="s">
        <v>441</v>
      </c>
      <c r="B403" s="776" t="s">
        <v>691</v>
      </c>
      <c r="C403" s="116" t="s">
        <v>6061</v>
      </c>
      <c r="D403" s="777" t="s">
        <v>5313</v>
      </c>
      <c r="E403" s="810" t="s">
        <v>5937</v>
      </c>
      <c r="F403" s="778" t="s">
        <v>446</v>
      </c>
      <c r="G403" s="778" t="s">
        <v>536</v>
      </c>
      <c r="H403" s="778" t="s">
        <v>42</v>
      </c>
      <c r="I403" s="118" t="s">
        <v>695</v>
      </c>
      <c r="J403" s="116"/>
      <c r="K403" s="140" t="s">
        <v>6023</v>
      </c>
      <c r="L403" s="810" t="s">
        <v>5937</v>
      </c>
      <c r="M403" s="782" t="s">
        <v>6093</v>
      </c>
      <c r="N403" s="784">
        <v>45446</v>
      </c>
      <c r="O403" s="161">
        <v>2024</v>
      </c>
      <c r="P403" s="161">
        <v>2024</v>
      </c>
      <c r="Q403" s="781">
        <v>60</v>
      </c>
      <c r="R403" s="116"/>
      <c r="S403" s="116" t="s">
        <v>5323</v>
      </c>
      <c r="T403" s="8" t="s">
        <v>12</v>
      </c>
      <c r="U403" s="8"/>
    </row>
    <row r="404" spans="1:21" s="9" customFormat="1" ht="78.5" thickBot="1">
      <c r="A404" s="775" t="s">
        <v>441</v>
      </c>
      <c r="B404" s="776" t="s">
        <v>691</v>
      </c>
      <c r="C404" s="116" t="s">
        <v>6061</v>
      </c>
      <c r="D404" s="777" t="s">
        <v>5313</v>
      </c>
      <c r="E404" s="810" t="s">
        <v>5937</v>
      </c>
      <c r="F404" s="778" t="s">
        <v>446</v>
      </c>
      <c r="G404" s="778" t="s">
        <v>536</v>
      </c>
      <c r="H404" s="778" t="s">
        <v>42</v>
      </c>
      <c r="I404" s="118" t="s">
        <v>695</v>
      </c>
      <c r="J404" s="116"/>
      <c r="K404" s="140" t="s">
        <v>6023</v>
      </c>
      <c r="L404" s="810" t="s">
        <v>5937</v>
      </c>
      <c r="M404" s="782" t="s">
        <v>3701</v>
      </c>
      <c r="N404" s="784">
        <v>45446</v>
      </c>
      <c r="O404" s="161">
        <v>2024</v>
      </c>
      <c r="P404" s="161">
        <v>2024</v>
      </c>
      <c r="Q404" s="781">
        <v>60</v>
      </c>
      <c r="R404" s="116"/>
      <c r="S404" s="116" t="s">
        <v>5323</v>
      </c>
      <c r="T404" s="8" t="s">
        <v>12</v>
      </c>
      <c r="U404" s="8"/>
    </row>
    <row r="405" spans="1:21" s="9" customFormat="1" ht="78.5" thickBot="1">
      <c r="A405" s="775" t="s">
        <v>441</v>
      </c>
      <c r="B405" s="776" t="s">
        <v>691</v>
      </c>
      <c r="C405" s="116" t="s">
        <v>6061</v>
      </c>
      <c r="D405" s="777" t="s">
        <v>5313</v>
      </c>
      <c r="E405" s="810" t="s">
        <v>5937</v>
      </c>
      <c r="F405" s="778" t="s">
        <v>446</v>
      </c>
      <c r="G405" s="778" t="s">
        <v>536</v>
      </c>
      <c r="H405" s="778" t="s">
        <v>42</v>
      </c>
      <c r="I405" s="118" t="s">
        <v>695</v>
      </c>
      <c r="J405" s="116"/>
      <c r="K405" s="140" t="s">
        <v>6023</v>
      </c>
      <c r="L405" s="810" t="s">
        <v>5937</v>
      </c>
      <c r="M405" s="782" t="s">
        <v>6094</v>
      </c>
      <c r="N405" s="784">
        <v>45447</v>
      </c>
      <c r="O405" s="161">
        <v>2024</v>
      </c>
      <c r="P405" s="161">
        <v>2024</v>
      </c>
      <c r="Q405" s="781">
        <v>60</v>
      </c>
      <c r="R405" s="116"/>
      <c r="S405" s="116" t="s">
        <v>5323</v>
      </c>
      <c r="T405" s="8" t="s">
        <v>12</v>
      </c>
      <c r="U405" s="8"/>
    </row>
    <row r="406" spans="1:21" s="9" customFormat="1" ht="78.5" thickBot="1">
      <c r="A406" s="775" t="s">
        <v>441</v>
      </c>
      <c r="B406" s="776" t="s">
        <v>691</v>
      </c>
      <c r="C406" s="116" t="s">
        <v>6061</v>
      </c>
      <c r="D406" s="777" t="s">
        <v>5313</v>
      </c>
      <c r="E406" s="810" t="s">
        <v>5937</v>
      </c>
      <c r="F406" s="778" t="s">
        <v>446</v>
      </c>
      <c r="G406" s="778" t="s">
        <v>536</v>
      </c>
      <c r="H406" s="778" t="s">
        <v>42</v>
      </c>
      <c r="I406" s="118" t="s">
        <v>695</v>
      </c>
      <c r="J406" s="116"/>
      <c r="K406" s="140" t="s">
        <v>6023</v>
      </c>
      <c r="L406" s="810" t="s">
        <v>5937</v>
      </c>
      <c r="M406" s="782" t="s">
        <v>6095</v>
      </c>
      <c r="N406" s="784">
        <v>45447</v>
      </c>
      <c r="O406" s="161">
        <v>2024</v>
      </c>
      <c r="P406" s="161">
        <v>2024</v>
      </c>
      <c r="Q406" s="781">
        <v>60</v>
      </c>
      <c r="R406" s="116"/>
      <c r="S406" s="116" t="s">
        <v>5323</v>
      </c>
      <c r="T406" s="8" t="s">
        <v>12</v>
      </c>
      <c r="U406" s="8"/>
    </row>
    <row r="407" spans="1:21" s="9" customFormat="1" ht="78.5" thickBot="1">
      <c r="A407" s="775" t="s">
        <v>441</v>
      </c>
      <c r="B407" s="776" t="s">
        <v>691</v>
      </c>
      <c r="C407" s="116" t="s">
        <v>6061</v>
      </c>
      <c r="D407" s="777" t="s">
        <v>5313</v>
      </c>
      <c r="E407" s="810" t="s">
        <v>5937</v>
      </c>
      <c r="F407" s="778" t="s">
        <v>446</v>
      </c>
      <c r="G407" s="778" t="s">
        <v>536</v>
      </c>
      <c r="H407" s="778" t="s">
        <v>42</v>
      </c>
      <c r="I407" s="118" t="s">
        <v>695</v>
      </c>
      <c r="J407" s="116"/>
      <c r="K407" s="140" t="s">
        <v>6023</v>
      </c>
      <c r="L407" s="810" t="s">
        <v>5937</v>
      </c>
      <c r="M407" s="782" t="s">
        <v>3701</v>
      </c>
      <c r="N407" s="784">
        <v>45447</v>
      </c>
      <c r="O407" s="161">
        <v>2024</v>
      </c>
      <c r="P407" s="161">
        <v>2024</v>
      </c>
      <c r="Q407" s="781">
        <v>60</v>
      </c>
      <c r="R407" s="116"/>
      <c r="S407" s="116" t="s">
        <v>5323</v>
      </c>
      <c r="T407" s="8" t="s">
        <v>12</v>
      </c>
      <c r="U407" s="8"/>
    </row>
    <row r="408" spans="1:21" s="9" customFormat="1" ht="78.5" thickBot="1">
      <c r="A408" s="775" t="s">
        <v>441</v>
      </c>
      <c r="B408" s="776" t="s">
        <v>691</v>
      </c>
      <c r="C408" s="116" t="s">
        <v>6061</v>
      </c>
      <c r="D408" s="777" t="s">
        <v>5313</v>
      </c>
      <c r="E408" s="810" t="s">
        <v>5937</v>
      </c>
      <c r="F408" s="778" t="s">
        <v>446</v>
      </c>
      <c r="G408" s="778" t="s">
        <v>536</v>
      </c>
      <c r="H408" s="778" t="s">
        <v>42</v>
      </c>
      <c r="I408" s="118" t="s">
        <v>695</v>
      </c>
      <c r="J408" s="116"/>
      <c r="K408" s="140" t="s">
        <v>6023</v>
      </c>
      <c r="L408" s="810" t="s">
        <v>5937</v>
      </c>
      <c r="M408" s="782" t="s">
        <v>3701</v>
      </c>
      <c r="N408" s="784">
        <v>45447</v>
      </c>
      <c r="O408" s="161">
        <v>2024</v>
      </c>
      <c r="P408" s="161">
        <v>2024</v>
      </c>
      <c r="Q408" s="781">
        <v>60</v>
      </c>
      <c r="R408" s="116"/>
      <c r="S408" s="116" t="s">
        <v>5323</v>
      </c>
      <c r="T408" s="8" t="s">
        <v>12</v>
      </c>
      <c r="U408" s="8"/>
    </row>
    <row r="409" spans="1:21" s="9" customFormat="1" ht="78.5" thickBot="1">
      <c r="A409" s="775" t="s">
        <v>441</v>
      </c>
      <c r="B409" s="776" t="s">
        <v>691</v>
      </c>
      <c r="C409" s="116" t="s">
        <v>6061</v>
      </c>
      <c r="D409" s="777" t="s">
        <v>5313</v>
      </c>
      <c r="E409" s="810" t="s">
        <v>5937</v>
      </c>
      <c r="F409" s="778" t="s">
        <v>446</v>
      </c>
      <c r="G409" s="778" t="s">
        <v>536</v>
      </c>
      <c r="H409" s="778" t="s">
        <v>42</v>
      </c>
      <c r="I409" s="118" t="s">
        <v>695</v>
      </c>
      <c r="J409" s="116"/>
      <c r="K409" s="140" t="s">
        <v>6023</v>
      </c>
      <c r="L409" s="810" t="s">
        <v>5937</v>
      </c>
      <c r="M409" s="782" t="s">
        <v>3701</v>
      </c>
      <c r="N409" s="784">
        <v>45449</v>
      </c>
      <c r="O409" s="161">
        <v>2024</v>
      </c>
      <c r="P409" s="161">
        <v>2024</v>
      </c>
      <c r="Q409" s="781">
        <v>60</v>
      </c>
      <c r="R409" s="116"/>
      <c r="S409" s="116" t="s">
        <v>5323</v>
      </c>
      <c r="T409" s="8" t="s">
        <v>12</v>
      </c>
      <c r="U409" s="8"/>
    </row>
    <row r="410" spans="1:21" s="9" customFormat="1" ht="78.5" thickBot="1">
      <c r="A410" s="775" t="s">
        <v>441</v>
      </c>
      <c r="B410" s="776" t="s">
        <v>691</v>
      </c>
      <c r="C410" s="116" t="s">
        <v>6061</v>
      </c>
      <c r="D410" s="777" t="s">
        <v>5313</v>
      </c>
      <c r="E410" s="810" t="s">
        <v>5937</v>
      </c>
      <c r="F410" s="778" t="s">
        <v>446</v>
      </c>
      <c r="G410" s="778" t="s">
        <v>536</v>
      </c>
      <c r="H410" s="778" t="s">
        <v>42</v>
      </c>
      <c r="I410" s="118" t="s">
        <v>695</v>
      </c>
      <c r="J410" s="116"/>
      <c r="K410" s="140" t="s">
        <v>6023</v>
      </c>
      <c r="L410" s="810" t="s">
        <v>5937</v>
      </c>
      <c r="M410" s="782" t="s">
        <v>3701</v>
      </c>
      <c r="N410" s="784">
        <v>45449</v>
      </c>
      <c r="O410" s="161">
        <v>2024</v>
      </c>
      <c r="P410" s="161">
        <v>2024</v>
      </c>
      <c r="Q410" s="781">
        <v>60</v>
      </c>
      <c r="R410" s="116"/>
      <c r="S410" s="116" t="s">
        <v>5323</v>
      </c>
      <c r="T410" s="8" t="s">
        <v>12</v>
      </c>
      <c r="U410" s="8"/>
    </row>
    <row r="411" spans="1:21" s="9" customFormat="1" ht="78.5" thickBot="1">
      <c r="A411" s="775" t="s">
        <v>441</v>
      </c>
      <c r="B411" s="776" t="s">
        <v>691</v>
      </c>
      <c r="C411" s="116" t="s">
        <v>6061</v>
      </c>
      <c r="D411" s="777" t="s">
        <v>5313</v>
      </c>
      <c r="E411" s="810" t="s">
        <v>5937</v>
      </c>
      <c r="F411" s="778" t="s">
        <v>446</v>
      </c>
      <c r="G411" s="778" t="s">
        <v>536</v>
      </c>
      <c r="H411" s="778" t="s">
        <v>42</v>
      </c>
      <c r="I411" s="118" t="s">
        <v>695</v>
      </c>
      <c r="J411" s="116"/>
      <c r="K411" s="140" t="s">
        <v>6023</v>
      </c>
      <c r="L411" s="810" t="s">
        <v>5937</v>
      </c>
      <c r="M411" s="782" t="s">
        <v>3701</v>
      </c>
      <c r="N411" s="784">
        <v>45449</v>
      </c>
      <c r="O411" s="161">
        <v>2024</v>
      </c>
      <c r="P411" s="161">
        <v>2024</v>
      </c>
      <c r="Q411" s="781">
        <v>60</v>
      </c>
      <c r="R411" s="116"/>
      <c r="S411" s="116" t="s">
        <v>5323</v>
      </c>
      <c r="T411" s="8" t="s">
        <v>12</v>
      </c>
      <c r="U411" s="8"/>
    </row>
    <row r="412" spans="1:21" s="9" customFormat="1" ht="78.5" thickBot="1">
      <c r="A412" s="775" t="s">
        <v>441</v>
      </c>
      <c r="B412" s="776" t="s">
        <v>691</v>
      </c>
      <c r="C412" s="777" t="s">
        <v>5312</v>
      </c>
      <c r="D412" s="777" t="s">
        <v>5313</v>
      </c>
      <c r="E412" s="116" t="s">
        <v>6058</v>
      </c>
      <c r="F412" s="778" t="s">
        <v>446</v>
      </c>
      <c r="G412" s="778" t="s">
        <v>536</v>
      </c>
      <c r="H412" s="778" t="s">
        <v>42</v>
      </c>
      <c r="I412" s="118" t="s">
        <v>695</v>
      </c>
      <c r="J412" s="116"/>
      <c r="K412" s="779" t="s">
        <v>2812</v>
      </c>
      <c r="L412" s="161" t="s">
        <v>5973</v>
      </c>
      <c r="M412" s="782" t="s">
        <v>5974</v>
      </c>
      <c r="N412" s="784">
        <v>45447</v>
      </c>
      <c r="O412" s="161">
        <v>2024</v>
      </c>
      <c r="P412" s="161">
        <v>2024</v>
      </c>
      <c r="Q412" s="781">
        <v>278.88</v>
      </c>
      <c r="R412" s="116"/>
      <c r="S412" s="116" t="s">
        <v>5323</v>
      </c>
      <c r="T412" s="8" t="s">
        <v>12</v>
      </c>
      <c r="U412" s="8"/>
    </row>
    <row r="413" spans="1:21" s="9" customFormat="1" ht="26.5" thickBot="1">
      <c r="A413" s="775" t="s">
        <v>441</v>
      </c>
      <c r="B413" s="776" t="s">
        <v>691</v>
      </c>
      <c r="C413" s="116" t="s">
        <v>6072</v>
      </c>
      <c r="D413" s="116" t="s">
        <v>5327</v>
      </c>
      <c r="E413" s="116" t="s">
        <v>6096</v>
      </c>
      <c r="F413" s="778" t="s">
        <v>446</v>
      </c>
      <c r="G413" s="778" t="s">
        <v>536</v>
      </c>
      <c r="H413" s="778" t="s">
        <v>42</v>
      </c>
      <c r="I413" s="118" t="s">
        <v>695</v>
      </c>
      <c r="J413" s="116"/>
      <c r="K413" s="779" t="s">
        <v>2812</v>
      </c>
      <c r="L413" s="161" t="s">
        <v>6097</v>
      </c>
      <c r="M413" s="782" t="s">
        <v>3701</v>
      </c>
      <c r="N413" s="784">
        <v>45449</v>
      </c>
      <c r="O413" s="161">
        <v>2024</v>
      </c>
      <c r="P413" s="161">
        <v>2024</v>
      </c>
      <c r="Q413" s="781">
        <v>1500</v>
      </c>
      <c r="R413" s="116"/>
      <c r="S413" s="116" t="s">
        <v>5331</v>
      </c>
      <c r="T413" s="8" t="s">
        <v>12</v>
      </c>
      <c r="U413" s="8"/>
    </row>
    <row r="414" spans="1:21" s="9" customFormat="1" ht="78.5" thickBot="1">
      <c r="A414" s="775" t="s">
        <v>441</v>
      </c>
      <c r="B414" s="776" t="s">
        <v>691</v>
      </c>
      <c r="C414" s="116" t="s">
        <v>5940</v>
      </c>
      <c r="D414" s="777" t="s">
        <v>5313</v>
      </c>
      <c r="E414" s="810" t="s">
        <v>5937</v>
      </c>
      <c r="F414" s="778" t="s">
        <v>446</v>
      </c>
      <c r="G414" s="778" t="s">
        <v>536</v>
      </c>
      <c r="H414" s="778" t="s">
        <v>42</v>
      </c>
      <c r="I414" s="118" t="s">
        <v>695</v>
      </c>
      <c r="J414" s="116"/>
      <c r="K414" s="779" t="s">
        <v>2812</v>
      </c>
      <c r="L414" s="161" t="s">
        <v>5961</v>
      </c>
      <c r="M414" s="782" t="s">
        <v>5962</v>
      </c>
      <c r="N414" s="784">
        <v>45460</v>
      </c>
      <c r="O414" s="161">
        <v>2024</v>
      </c>
      <c r="P414" s="161">
        <v>2024</v>
      </c>
      <c r="Q414" s="781">
        <v>240</v>
      </c>
      <c r="R414" s="116"/>
      <c r="S414" s="116" t="s">
        <v>5323</v>
      </c>
      <c r="T414" s="8" t="s">
        <v>12</v>
      </c>
      <c r="U414" s="8"/>
    </row>
    <row r="415" spans="1:21" s="9" customFormat="1" ht="26.5" thickBot="1">
      <c r="A415" s="775" t="s">
        <v>441</v>
      </c>
      <c r="B415" s="776" t="s">
        <v>691</v>
      </c>
      <c r="C415" s="116" t="s">
        <v>6044</v>
      </c>
      <c r="D415" s="116" t="s">
        <v>5327</v>
      </c>
      <c r="E415" s="116">
        <v>2024002</v>
      </c>
      <c r="F415" s="778" t="s">
        <v>446</v>
      </c>
      <c r="G415" s="778" t="s">
        <v>536</v>
      </c>
      <c r="H415" s="778" t="s">
        <v>42</v>
      </c>
      <c r="I415" s="118" t="s">
        <v>695</v>
      </c>
      <c r="J415" s="116"/>
      <c r="K415" s="779" t="s">
        <v>2812</v>
      </c>
      <c r="L415" s="161" t="s">
        <v>6047</v>
      </c>
      <c r="M415" s="782" t="s">
        <v>6048</v>
      </c>
      <c r="N415" s="784">
        <v>45460</v>
      </c>
      <c r="O415" s="161">
        <v>2024</v>
      </c>
      <c r="P415" s="161">
        <v>2024</v>
      </c>
      <c r="Q415" s="781">
        <v>954</v>
      </c>
      <c r="R415" s="116"/>
      <c r="S415" s="116" t="s">
        <v>5331</v>
      </c>
      <c r="T415" s="8" t="s">
        <v>12</v>
      </c>
      <c r="U415" s="8"/>
    </row>
    <row r="416" spans="1:21" s="9" customFormat="1" ht="26.5" thickBot="1">
      <c r="A416" s="775" t="s">
        <v>441</v>
      </c>
      <c r="B416" s="776" t="s">
        <v>691</v>
      </c>
      <c r="C416" s="116" t="s">
        <v>6044</v>
      </c>
      <c r="D416" s="116" t="s">
        <v>5327</v>
      </c>
      <c r="E416" s="810" t="s">
        <v>5937</v>
      </c>
      <c r="F416" s="778" t="s">
        <v>446</v>
      </c>
      <c r="G416" s="778" t="s">
        <v>536</v>
      </c>
      <c r="H416" s="778" t="s">
        <v>42</v>
      </c>
      <c r="I416" s="118" t="s">
        <v>695</v>
      </c>
      <c r="J416" s="116"/>
      <c r="K416" s="779" t="s">
        <v>2812</v>
      </c>
      <c r="L416" s="161" t="s">
        <v>6098</v>
      </c>
      <c r="M416" s="782" t="s">
        <v>6099</v>
      </c>
      <c r="N416" s="784">
        <v>45457</v>
      </c>
      <c r="O416" s="161">
        <v>2024</v>
      </c>
      <c r="P416" s="161">
        <v>2024</v>
      </c>
      <c r="Q416" s="781">
        <v>193.2</v>
      </c>
      <c r="R416" s="116"/>
      <c r="S416" s="116" t="s">
        <v>5331</v>
      </c>
      <c r="T416" s="8" t="s">
        <v>12</v>
      </c>
      <c r="U416" s="8"/>
    </row>
    <row r="417" spans="1:21" s="9" customFormat="1" ht="39.5" thickBot="1">
      <c r="A417" s="775" t="s">
        <v>441</v>
      </c>
      <c r="B417" s="776" t="s">
        <v>691</v>
      </c>
      <c r="C417" s="116" t="s">
        <v>6100</v>
      </c>
      <c r="D417" s="116" t="s">
        <v>6101</v>
      </c>
      <c r="E417" s="116">
        <v>4500038035</v>
      </c>
      <c r="F417" s="778" t="s">
        <v>446</v>
      </c>
      <c r="G417" s="778" t="s">
        <v>536</v>
      </c>
      <c r="H417" s="778" t="s">
        <v>42</v>
      </c>
      <c r="I417" s="118" t="s">
        <v>695</v>
      </c>
      <c r="J417" s="116"/>
      <c r="K417" s="779" t="s">
        <v>2812</v>
      </c>
      <c r="L417" s="161" t="s">
        <v>6102</v>
      </c>
      <c r="M417" s="782" t="s">
        <v>6103</v>
      </c>
      <c r="N417" s="784">
        <v>45462</v>
      </c>
      <c r="O417" s="161">
        <v>2024</v>
      </c>
      <c r="P417" s="161">
        <v>2024</v>
      </c>
      <c r="Q417" s="781">
        <v>1000</v>
      </c>
      <c r="R417" s="116"/>
      <c r="S417" s="116" t="s">
        <v>6104</v>
      </c>
      <c r="T417" s="8" t="s">
        <v>12</v>
      </c>
      <c r="U417" s="8"/>
    </row>
    <row r="418" spans="1:21" s="9" customFormat="1" ht="26.5" thickBot="1">
      <c r="A418" s="775" t="s">
        <v>441</v>
      </c>
      <c r="B418" s="776" t="s">
        <v>691</v>
      </c>
      <c r="C418" s="161" t="s">
        <v>5326</v>
      </c>
      <c r="D418" s="116" t="s">
        <v>5327</v>
      </c>
      <c r="E418" s="116">
        <v>622400500</v>
      </c>
      <c r="F418" s="778" t="s">
        <v>446</v>
      </c>
      <c r="G418" s="778" t="s">
        <v>536</v>
      </c>
      <c r="H418" s="778" t="s">
        <v>42</v>
      </c>
      <c r="I418" s="118" t="s">
        <v>695</v>
      </c>
      <c r="J418" s="116"/>
      <c r="K418" s="779" t="s">
        <v>2812</v>
      </c>
      <c r="L418" s="161" t="s">
        <v>6039</v>
      </c>
      <c r="M418" s="782" t="s">
        <v>6040</v>
      </c>
      <c r="N418" s="784">
        <v>45464</v>
      </c>
      <c r="O418" s="161">
        <v>2024</v>
      </c>
      <c r="P418" s="161">
        <v>2024</v>
      </c>
      <c r="Q418" s="781">
        <v>1056</v>
      </c>
      <c r="R418" s="116"/>
      <c r="S418" s="116" t="s">
        <v>5331</v>
      </c>
      <c r="T418" s="8" t="s">
        <v>12</v>
      </c>
      <c r="U418" s="8"/>
    </row>
    <row r="419" spans="1:21" s="9" customFormat="1" ht="26.5" thickBot="1">
      <c r="A419" s="775" t="s">
        <v>441</v>
      </c>
      <c r="B419" s="776" t="s">
        <v>691</v>
      </c>
      <c r="C419" s="161" t="s">
        <v>5326</v>
      </c>
      <c r="D419" s="116" t="s">
        <v>5327</v>
      </c>
      <c r="E419" s="116" t="s">
        <v>6105</v>
      </c>
      <c r="F419" s="778" t="s">
        <v>446</v>
      </c>
      <c r="G419" s="778" t="s">
        <v>536</v>
      </c>
      <c r="H419" s="778" t="s">
        <v>42</v>
      </c>
      <c r="I419" s="118" t="s">
        <v>695</v>
      </c>
      <c r="J419" s="116"/>
      <c r="K419" s="779" t="s">
        <v>2812</v>
      </c>
      <c r="L419" s="161" t="s">
        <v>4973</v>
      </c>
      <c r="M419" s="782" t="s">
        <v>5936</v>
      </c>
      <c r="N419" s="784">
        <v>45464</v>
      </c>
      <c r="O419" s="161">
        <v>2024</v>
      </c>
      <c r="P419" s="161">
        <v>2024</v>
      </c>
      <c r="Q419" s="781">
        <v>1032</v>
      </c>
      <c r="R419" s="116"/>
      <c r="S419" s="116" t="s">
        <v>5331</v>
      </c>
      <c r="T419" s="8" t="s">
        <v>12</v>
      </c>
      <c r="U419" s="8"/>
    </row>
    <row r="420" spans="1:21" s="9" customFormat="1" ht="26.5" thickBot="1">
      <c r="A420" s="775" t="s">
        <v>441</v>
      </c>
      <c r="B420" s="776" t="s">
        <v>691</v>
      </c>
      <c r="C420" s="161" t="s">
        <v>5326</v>
      </c>
      <c r="D420" s="116" t="s">
        <v>5327</v>
      </c>
      <c r="E420" s="161">
        <v>20240515</v>
      </c>
      <c r="F420" s="778" t="s">
        <v>446</v>
      </c>
      <c r="G420" s="778" t="s">
        <v>536</v>
      </c>
      <c r="H420" s="778" t="s">
        <v>42</v>
      </c>
      <c r="I420" s="118" t="s">
        <v>695</v>
      </c>
      <c r="J420" s="116"/>
      <c r="K420" s="782" t="s">
        <v>2812</v>
      </c>
      <c r="L420" s="161" t="s">
        <v>5986</v>
      </c>
      <c r="M420" s="782" t="s">
        <v>5987</v>
      </c>
      <c r="N420" s="784">
        <v>45467</v>
      </c>
      <c r="O420" s="161">
        <v>2024</v>
      </c>
      <c r="P420" s="161">
        <v>2024</v>
      </c>
      <c r="Q420" s="781">
        <v>2916</v>
      </c>
      <c r="R420" s="116"/>
      <c r="S420" s="116" t="s">
        <v>5331</v>
      </c>
      <c r="T420" s="8" t="s">
        <v>12</v>
      </c>
      <c r="U420" s="8"/>
    </row>
    <row r="421" spans="1:21" s="9" customFormat="1" ht="26.5" thickBot="1">
      <c r="A421" s="775" t="s">
        <v>441</v>
      </c>
      <c r="B421" s="776" t="s">
        <v>691</v>
      </c>
      <c r="C421" s="116" t="s">
        <v>5318</v>
      </c>
      <c r="D421" s="116" t="s">
        <v>5324</v>
      </c>
      <c r="E421" s="140" t="s">
        <v>5320</v>
      </c>
      <c r="F421" s="778" t="s">
        <v>446</v>
      </c>
      <c r="G421" s="778" t="s">
        <v>536</v>
      </c>
      <c r="H421" s="778" t="s">
        <v>42</v>
      </c>
      <c r="I421" s="118" t="s">
        <v>695</v>
      </c>
      <c r="J421" s="116"/>
      <c r="K421" s="140" t="s">
        <v>2812</v>
      </c>
      <c r="L421" s="161" t="s">
        <v>5321</v>
      </c>
      <c r="M421" s="782" t="s">
        <v>3701</v>
      </c>
      <c r="N421" s="784">
        <v>45473</v>
      </c>
      <c r="O421" s="161">
        <v>2023</v>
      </c>
      <c r="P421" s="161">
        <v>2025</v>
      </c>
      <c r="Q421" s="781">
        <v>3600</v>
      </c>
      <c r="R421" s="116"/>
      <c r="S421" s="116" t="s">
        <v>5318</v>
      </c>
      <c r="T421" s="8" t="s">
        <v>2198</v>
      </c>
      <c r="U421" s="8" t="s">
        <v>2281</v>
      </c>
    </row>
    <row r="422" spans="1:21" s="9" customFormat="1" ht="26.5" thickBot="1">
      <c r="A422" s="775" t="s">
        <v>441</v>
      </c>
      <c r="B422" s="776" t="s">
        <v>691</v>
      </c>
      <c r="C422" s="161" t="s">
        <v>5326</v>
      </c>
      <c r="D422" s="116" t="s">
        <v>5327</v>
      </c>
      <c r="E422" s="116">
        <v>602400806</v>
      </c>
      <c r="F422" s="778" t="s">
        <v>446</v>
      </c>
      <c r="G422" s="778" t="s">
        <v>536</v>
      </c>
      <c r="H422" s="778" t="s">
        <v>42</v>
      </c>
      <c r="I422" s="118" t="s">
        <v>695</v>
      </c>
      <c r="J422" s="116"/>
      <c r="K422" s="140" t="s">
        <v>2812</v>
      </c>
      <c r="L422" s="161" t="s">
        <v>6039</v>
      </c>
      <c r="M422" s="782" t="s">
        <v>6040</v>
      </c>
      <c r="N422" s="784">
        <v>45476</v>
      </c>
      <c r="O422" s="161">
        <v>2024</v>
      </c>
      <c r="P422" s="161">
        <v>2024</v>
      </c>
      <c r="Q422" s="781">
        <v>950.4</v>
      </c>
      <c r="R422" s="116"/>
      <c r="S422" s="116" t="s">
        <v>5331</v>
      </c>
      <c r="T422" s="8" t="s">
        <v>12</v>
      </c>
      <c r="U422" s="8"/>
    </row>
    <row r="423" spans="1:21" s="9" customFormat="1" ht="78.5" thickBot="1">
      <c r="A423" s="775" t="s">
        <v>441</v>
      </c>
      <c r="B423" s="776" t="s">
        <v>691</v>
      </c>
      <c r="C423" s="116" t="s">
        <v>6106</v>
      </c>
      <c r="D423" s="777" t="s">
        <v>5313</v>
      </c>
      <c r="E423" s="116">
        <v>4500213173</v>
      </c>
      <c r="F423" s="778" t="s">
        <v>446</v>
      </c>
      <c r="G423" s="778" t="s">
        <v>536</v>
      </c>
      <c r="H423" s="778" t="s">
        <v>42</v>
      </c>
      <c r="I423" s="118" t="s">
        <v>695</v>
      </c>
      <c r="J423" s="116"/>
      <c r="K423" s="140" t="s">
        <v>2812</v>
      </c>
      <c r="L423" s="161" t="s">
        <v>6032</v>
      </c>
      <c r="M423" s="782" t="s">
        <v>5950</v>
      </c>
      <c r="N423" s="784">
        <v>45405</v>
      </c>
      <c r="O423" s="161">
        <v>2024</v>
      </c>
      <c r="P423" s="161">
        <v>2024</v>
      </c>
      <c r="Q423" s="781">
        <v>726</v>
      </c>
      <c r="R423" s="116"/>
      <c r="S423" s="116" t="s">
        <v>5323</v>
      </c>
      <c r="T423" s="8" t="s">
        <v>12</v>
      </c>
      <c r="U423" s="8"/>
    </row>
    <row r="424" spans="1:21" s="9" customFormat="1" ht="78.5" thickBot="1">
      <c r="A424" s="775" t="s">
        <v>441</v>
      </c>
      <c r="B424" s="776" t="s">
        <v>691</v>
      </c>
      <c r="C424" s="116" t="s">
        <v>6107</v>
      </c>
      <c r="D424" s="777" t="s">
        <v>5313</v>
      </c>
      <c r="E424" s="116">
        <v>4500229078</v>
      </c>
      <c r="F424" s="778" t="s">
        <v>446</v>
      </c>
      <c r="G424" s="778" t="s">
        <v>536</v>
      </c>
      <c r="H424" s="778" t="s">
        <v>42</v>
      </c>
      <c r="I424" s="118" t="s">
        <v>695</v>
      </c>
      <c r="J424" s="116"/>
      <c r="K424" s="140" t="s">
        <v>2812</v>
      </c>
      <c r="L424" s="161" t="s">
        <v>6032</v>
      </c>
      <c r="M424" s="782" t="s">
        <v>5950</v>
      </c>
      <c r="N424" s="784">
        <v>45470</v>
      </c>
      <c r="O424" s="161">
        <v>2024</v>
      </c>
      <c r="P424" s="161">
        <v>2024</v>
      </c>
      <c r="Q424" s="781">
        <v>36360</v>
      </c>
      <c r="R424" s="116"/>
      <c r="S424" s="116" t="s">
        <v>5323</v>
      </c>
      <c r="T424" s="8" t="s">
        <v>12</v>
      </c>
      <c r="U424" s="8"/>
    </row>
    <row r="425" spans="1:21" s="9" customFormat="1" ht="78.5" thickBot="1">
      <c r="A425" s="775" t="s">
        <v>441</v>
      </c>
      <c r="B425" s="776" t="s">
        <v>691</v>
      </c>
      <c r="C425" s="116" t="s">
        <v>6106</v>
      </c>
      <c r="D425" s="777" t="s">
        <v>5313</v>
      </c>
      <c r="E425" s="116">
        <v>4500213173</v>
      </c>
      <c r="F425" s="778" t="s">
        <v>446</v>
      </c>
      <c r="G425" s="778" t="s">
        <v>536</v>
      </c>
      <c r="H425" s="778" t="s">
        <v>42</v>
      </c>
      <c r="I425" s="118" t="s">
        <v>695</v>
      </c>
      <c r="J425" s="116"/>
      <c r="K425" s="140" t="s">
        <v>2812</v>
      </c>
      <c r="L425" s="161" t="s">
        <v>6032</v>
      </c>
      <c r="M425" s="782" t="s">
        <v>5950</v>
      </c>
      <c r="N425" s="784">
        <v>45434</v>
      </c>
      <c r="O425" s="161">
        <v>2024</v>
      </c>
      <c r="P425" s="161">
        <v>2024</v>
      </c>
      <c r="Q425" s="781">
        <v>2178</v>
      </c>
      <c r="R425" s="116"/>
      <c r="S425" s="116" t="s">
        <v>5323</v>
      </c>
      <c r="T425" s="8" t="s">
        <v>12</v>
      </c>
      <c r="U425" s="8"/>
    </row>
    <row r="426" spans="1:21" s="9" customFormat="1" ht="26.5" thickBot="1">
      <c r="A426" s="775" t="s">
        <v>441</v>
      </c>
      <c r="B426" s="776" t="s">
        <v>691</v>
      </c>
      <c r="C426" s="161" t="s">
        <v>5326</v>
      </c>
      <c r="D426" s="116" t="s">
        <v>5327</v>
      </c>
      <c r="E426" s="116">
        <v>9708564546</v>
      </c>
      <c r="F426" s="778" t="s">
        <v>446</v>
      </c>
      <c r="G426" s="778" t="s">
        <v>536</v>
      </c>
      <c r="H426" s="778" t="s">
        <v>42</v>
      </c>
      <c r="I426" s="118" t="s">
        <v>695</v>
      </c>
      <c r="J426" s="116"/>
      <c r="K426" s="140" t="s">
        <v>2812</v>
      </c>
      <c r="L426" s="161" t="s">
        <v>4178</v>
      </c>
      <c r="M426" s="782" t="s">
        <v>6108</v>
      </c>
      <c r="N426" s="784">
        <v>45481</v>
      </c>
      <c r="O426" s="161">
        <v>2024</v>
      </c>
      <c r="P426" s="161">
        <v>2024</v>
      </c>
      <c r="Q426" s="781">
        <v>264</v>
      </c>
      <c r="R426" s="116"/>
      <c r="S426" s="116" t="s">
        <v>5331</v>
      </c>
      <c r="T426" s="8" t="s">
        <v>12</v>
      </c>
      <c r="U426" s="8"/>
    </row>
    <row r="427" spans="1:21" s="9" customFormat="1" ht="26.5" thickBot="1">
      <c r="A427" s="775" t="s">
        <v>441</v>
      </c>
      <c r="B427" s="776" t="s">
        <v>691</v>
      </c>
      <c r="C427" s="161" t="s">
        <v>5326</v>
      </c>
      <c r="D427" s="116" t="s">
        <v>5327</v>
      </c>
      <c r="E427" s="116" t="s">
        <v>6109</v>
      </c>
      <c r="F427" s="778" t="s">
        <v>446</v>
      </c>
      <c r="G427" s="778" t="s">
        <v>536</v>
      </c>
      <c r="H427" s="778" t="s">
        <v>42</v>
      </c>
      <c r="I427" s="118" t="s">
        <v>695</v>
      </c>
      <c r="J427" s="116"/>
      <c r="K427" s="140" t="s">
        <v>2812</v>
      </c>
      <c r="L427" s="161" t="s">
        <v>6026</v>
      </c>
      <c r="M427" s="782" t="s">
        <v>5932</v>
      </c>
      <c r="N427" s="784">
        <v>45476</v>
      </c>
      <c r="O427" s="161">
        <v>2024</v>
      </c>
      <c r="P427" s="161">
        <v>2024</v>
      </c>
      <c r="Q427" s="781">
        <v>768</v>
      </c>
      <c r="R427" s="116"/>
      <c r="S427" s="116" t="s">
        <v>5331</v>
      </c>
      <c r="T427" s="8" t="s">
        <v>12</v>
      </c>
      <c r="U427" s="8"/>
    </row>
    <row r="428" spans="1:21" s="9" customFormat="1" ht="26.5" thickBot="1">
      <c r="A428" s="775" t="s">
        <v>441</v>
      </c>
      <c r="B428" s="776" t="s">
        <v>691</v>
      </c>
      <c r="C428" s="161" t="s">
        <v>5326</v>
      </c>
      <c r="D428" s="161" t="s">
        <v>5327</v>
      </c>
      <c r="E428" s="810" t="s">
        <v>5937</v>
      </c>
      <c r="F428" s="778" t="s">
        <v>446</v>
      </c>
      <c r="G428" s="778" t="s">
        <v>536</v>
      </c>
      <c r="H428" s="778" t="s">
        <v>42</v>
      </c>
      <c r="I428" s="118" t="s">
        <v>695</v>
      </c>
      <c r="J428" s="116"/>
      <c r="K428" s="782" t="s">
        <v>2812</v>
      </c>
      <c r="L428" s="161" t="s">
        <v>6110</v>
      </c>
      <c r="M428" s="780" t="s">
        <v>6111</v>
      </c>
      <c r="N428" s="784">
        <v>45492</v>
      </c>
      <c r="O428" s="161">
        <v>2024</v>
      </c>
      <c r="P428" s="161">
        <v>2024</v>
      </c>
      <c r="Q428" s="781">
        <v>264</v>
      </c>
      <c r="R428" s="116"/>
      <c r="S428" s="116" t="s">
        <v>5331</v>
      </c>
      <c r="T428" s="8" t="s">
        <v>12</v>
      </c>
      <c r="U428" s="8"/>
    </row>
    <row r="429" spans="1:21" s="9" customFormat="1" ht="78.5" thickBot="1">
      <c r="A429" s="775" t="s">
        <v>441</v>
      </c>
      <c r="B429" s="776" t="s">
        <v>691</v>
      </c>
      <c r="C429" s="777" t="s">
        <v>5312</v>
      </c>
      <c r="D429" s="777" t="s">
        <v>5313</v>
      </c>
      <c r="E429" s="161" t="s">
        <v>6112</v>
      </c>
      <c r="F429" s="778" t="s">
        <v>446</v>
      </c>
      <c r="G429" s="778" t="s">
        <v>536</v>
      </c>
      <c r="H429" s="778" t="s">
        <v>42</v>
      </c>
      <c r="I429" s="118" t="s">
        <v>695</v>
      </c>
      <c r="J429" s="116"/>
      <c r="K429" s="782" t="s">
        <v>2812</v>
      </c>
      <c r="L429" s="161" t="s">
        <v>5973</v>
      </c>
      <c r="M429" s="780" t="s">
        <v>5974</v>
      </c>
      <c r="N429" s="784">
        <v>45471</v>
      </c>
      <c r="O429" s="161">
        <v>2024</v>
      </c>
      <c r="P429" s="161">
        <v>2024</v>
      </c>
      <c r="Q429" s="781">
        <v>1346.59</v>
      </c>
      <c r="R429" s="116"/>
      <c r="S429" s="116" t="s">
        <v>5323</v>
      </c>
      <c r="T429" s="8" t="s">
        <v>12</v>
      </c>
      <c r="U429" s="8"/>
    </row>
    <row r="430" spans="1:21" s="9" customFormat="1" ht="78.5" thickBot="1">
      <c r="A430" s="775" t="s">
        <v>441</v>
      </c>
      <c r="B430" s="776" t="s">
        <v>691</v>
      </c>
      <c r="C430" s="777" t="s">
        <v>5312</v>
      </c>
      <c r="D430" s="777" t="s">
        <v>5313</v>
      </c>
      <c r="E430" s="161">
        <v>4520166413</v>
      </c>
      <c r="F430" s="778" t="s">
        <v>446</v>
      </c>
      <c r="G430" s="778" t="s">
        <v>536</v>
      </c>
      <c r="H430" s="778" t="s">
        <v>42</v>
      </c>
      <c r="I430" s="118" t="s">
        <v>695</v>
      </c>
      <c r="J430" s="116"/>
      <c r="K430" s="782" t="s">
        <v>2812</v>
      </c>
      <c r="L430" s="161" t="s">
        <v>6008</v>
      </c>
      <c r="M430" s="780" t="s">
        <v>6009</v>
      </c>
      <c r="N430" s="784">
        <v>45496</v>
      </c>
      <c r="O430" s="161">
        <v>2024</v>
      </c>
      <c r="P430" s="161">
        <v>2024</v>
      </c>
      <c r="Q430" s="781">
        <v>1290.82</v>
      </c>
      <c r="R430" s="116"/>
      <c r="S430" s="116" t="s">
        <v>5323</v>
      </c>
      <c r="T430" s="8" t="s">
        <v>12</v>
      </c>
      <c r="U430" s="8"/>
    </row>
    <row r="431" spans="1:21" s="9" customFormat="1" ht="26.5" thickBot="1">
      <c r="A431" s="775" t="s">
        <v>441</v>
      </c>
      <c r="B431" s="776" t="s">
        <v>691</v>
      </c>
      <c r="C431" s="161" t="s">
        <v>5326</v>
      </c>
      <c r="D431" s="161" t="s">
        <v>5327</v>
      </c>
      <c r="E431" s="161">
        <v>622400744</v>
      </c>
      <c r="F431" s="778" t="s">
        <v>446</v>
      </c>
      <c r="G431" s="778" t="s">
        <v>536</v>
      </c>
      <c r="H431" s="778" t="s">
        <v>42</v>
      </c>
      <c r="I431" s="118" t="s">
        <v>695</v>
      </c>
      <c r="J431" s="116"/>
      <c r="K431" s="782" t="s">
        <v>2812</v>
      </c>
      <c r="L431" s="161" t="s">
        <v>6039</v>
      </c>
      <c r="M431" s="780" t="s">
        <v>6040</v>
      </c>
      <c r="N431" s="784">
        <v>45499</v>
      </c>
      <c r="O431" s="161">
        <v>2024</v>
      </c>
      <c r="P431" s="161">
        <v>2024</v>
      </c>
      <c r="Q431" s="781">
        <v>2592</v>
      </c>
      <c r="R431" s="116"/>
      <c r="S431" s="116" t="s">
        <v>5331</v>
      </c>
      <c r="T431" s="8" t="s">
        <v>12</v>
      </c>
      <c r="U431" s="8"/>
    </row>
    <row r="432" spans="1:21" s="9" customFormat="1" ht="78.5" thickBot="1">
      <c r="A432" s="775" t="s">
        <v>441</v>
      </c>
      <c r="B432" s="776" t="s">
        <v>691</v>
      </c>
      <c r="C432" s="116" t="s">
        <v>5940</v>
      </c>
      <c r="D432" s="777" t="s">
        <v>5313</v>
      </c>
      <c r="E432" s="161">
        <v>240004</v>
      </c>
      <c r="F432" s="778" t="s">
        <v>446</v>
      </c>
      <c r="G432" s="778" t="s">
        <v>536</v>
      </c>
      <c r="H432" s="778" t="s">
        <v>42</v>
      </c>
      <c r="I432" s="118" t="s">
        <v>695</v>
      </c>
      <c r="J432" s="116"/>
      <c r="K432" s="782" t="s">
        <v>2812</v>
      </c>
      <c r="L432" s="161" t="s">
        <v>5332</v>
      </c>
      <c r="M432" s="780" t="s">
        <v>5975</v>
      </c>
      <c r="N432" s="784">
        <v>45478</v>
      </c>
      <c r="O432" s="161">
        <v>2024</v>
      </c>
      <c r="P432" s="161">
        <v>2024</v>
      </c>
      <c r="Q432" s="781">
        <v>1692</v>
      </c>
      <c r="R432" s="116"/>
      <c r="S432" s="116" t="s">
        <v>5323</v>
      </c>
      <c r="T432" s="8" t="s">
        <v>12</v>
      </c>
      <c r="U432" s="8"/>
    </row>
    <row r="433" spans="1:21" s="9" customFormat="1" ht="78.5" thickBot="1">
      <c r="A433" s="775" t="s">
        <v>441</v>
      </c>
      <c r="B433" s="776" t="s">
        <v>691</v>
      </c>
      <c r="C433" s="777" t="s">
        <v>5312</v>
      </c>
      <c r="D433" s="777" t="s">
        <v>5313</v>
      </c>
      <c r="E433" s="161">
        <v>4500026210</v>
      </c>
      <c r="F433" s="778" t="s">
        <v>446</v>
      </c>
      <c r="G433" s="778" t="s">
        <v>536</v>
      </c>
      <c r="H433" s="778" t="s">
        <v>42</v>
      </c>
      <c r="I433" s="118" t="s">
        <v>695</v>
      </c>
      <c r="J433" s="116"/>
      <c r="K433" s="782" t="s">
        <v>2812</v>
      </c>
      <c r="L433" s="161" t="s">
        <v>6113</v>
      </c>
      <c r="M433" s="780" t="s">
        <v>6114</v>
      </c>
      <c r="N433" s="784">
        <v>45502</v>
      </c>
      <c r="O433" s="161">
        <v>2024</v>
      </c>
      <c r="P433" s="161">
        <v>2024</v>
      </c>
      <c r="Q433" s="781">
        <v>68400</v>
      </c>
      <c r="R433" s="116"/>
      <c r="S433" s="116" t="s">
        <v>5323</v>
      </c>
      <c r="T433" s="8" t="s">
        <v>12</v>
      </c>
      <c r="U433" s="8"/>
    </row>
    <row r="434" spans="1:21" s="9" customFormat="1" ht="26.5" thickBot="1">
      <c r="A434" s="775" t="s">
        <v>441</v>
      </c>
      <c r="B434" s="776" t="s">
        <v>691</v>
      </c>
      <c r="C434" s="161" t="s">
        <v>5326</v>
      </c>
      <c r="D434" s="161" t="s">
        <v>5327</v>
      </c>
      <c r="E434" s="161">
        <v>70240019</v>
      </c>
      <c r="F434" s="778" t="s">
        <v>446</v>
      </c>
      <c r="G434" s="778" t="s">
        <v>536</v>
      </c>
      <c r="H434" s="778" t="s">
        <v>42</v>
      </c>
      <c r="I434" s="118" t="s">
        <v>695</v>
      </c>
      <c r="J434" s="116"/>
      <c r="K434" s="782" t="s">
        <v>2812</v>
      </c>
      <c r="L434" s="161" t="s">
        <v>6115</v>
      </c>
      <c r="M434" s="780" t="s">
        <v>6116</v>
      </c>
      <c r="N434" s="784">
        <v>45503</v>
      </c>
      <c r="O434" s="161">
        <v>2024</v>
      </c>
      <c r="P434" s="161">
        <v>2024</v>
      </c>
      <c r="Q434" s="781">
        <v>1056</v>
      </c>
      <c r="R434" s="116"/>
      <c r="S434" s="116" t="s">
        <v>5331</v>
      </c>
      <c r="T434" s="8" t="s">
        <v>12</v>
      </c>
      <c r="U434" s="8"/>
    </row>
    <row r="435" spans="1:21" s="9" customFormat="1" ht="26.5" thickBot="1">
      <c r="A435" s="775" t="s">
        <v>441</v>
      </c>
      <c r="B435" s="776" t="s">
        <v>691</v>
      </c>
      <c r="C435" s="161" t="s">
        <v>5326</v>
      </c>
      <c r="D435" s="161" t="s">
        <v>5327</v>
      </c>
      <c r="E435" s="161" t="s">
        <v>6117</v>
      </c>
      <c r="F435" s="778" t="s">
        <v>446</v>
      </c>
      <c r="G435" s="778" t="s">
        <v>536</v>
      </c>
      <c r="H435" s="778" t="s">
        <v>42</v>
      </c>
      <c r="I435" s="118" t="s">
        <v>695</v>
      </c>
      <c r="J435" s="116"/>
      <c r="K435" s="782" t="s">
        <v>2812</v>
      </c>
      <c r="L435" s="161" t="s">
        <v>6118</v>
      </c>
      <c r="M435" s="780" t="s">
        <v>6119</v>
      </c>
      <c r="N435" s="784">
        <v>45509</v>
      </c>
      <c r="O435" s="161">
        <v>2024</v>
      </c>
      <c r="P435" s="161">
        <v>2024</v>
      </c>
      <c r="Q435" s="781">
        <v>888</v>
      </c>
      <c r="R435" s="116"/>
      <c r="S435" s="116" t="s">
        <v>5331</v>
      </c>
      <c r="T435" s="8" t="s">
        <v>12</v>
      </c>
      <c r="U435" s="8"/>
    </row>
    <row r="436" spans="1:21" s="9" customFormat="1" ht="78.5" thickBot="1">
      <c r="A436" s="775" t="s">
        <v>441</v>
      </c>
      <c r="B436" s="776" t="s">
        <v>691</v>
      </c>
      <c r="C436" s="777" t="s">
        <v>5312</v>
      </c>
      <c r="D436" s="777" t="s">
        <v>5313</v>
      </c>
      <c r="E436" s="161" t="s">
        <v>6120</v>
      </c>
      <c r="F436" s="778" t="s">
        <v>446</v>
      </c>
      <c r="G436" s="778" t="s">
        <v>536</v>
      </c>
      <c r="H436" s="778" t="s">
        <v>42</v>
      </c>
      <c r="I436" s="118" t="s">
        <v>695</v>
      </c>
      <c r="J436" s="116"/>
      <c r="K436" s="782" t="s">
        <v>2812</v>
      </c>
      <c r="L436" s="161" t="s">
        <v>5973</v>
      </c>
      <c r="M436" s="780" t="s">
        <v>5974</v>
      </c>
      <c r="N436" s="784">
        <v>45505</v>
      </c>
      <c r="O436" s="161">
        <v>2024</v>
      </c>
      <c r="P436" s="161">
        <v>2024</v>
      </c>
      <c r="Q436" s="781">
        <v>3609.5</v>
      </c>
      <c r="R436" s="116"/>
      <c r="S436" s="116" t="s">
        <v>5323</v>
      </c>
      <c r="T436" s="8" t="s">
        <v>12</v>
      </c>
      <c r="U436" s="8"/>
    </row>
    <row r="437" spans="1:21" s="9" customFormat="1" ht="78.5" thickBot="1">
      <c r="A437" s="775" t="s">
        <v>441</v>
      </c>
      <c r="B437" s="776" t="s">
        <v>691</v>
      </c>
      <c r="C437" s="777" t="s">
        <v>5312</v>
      </c>
      <c r="D437" s="777" t="s">
        <v>5313</v>
      </c>
      <c r="E437" s="161" t="s">
        <v>6121</v>
      </c>
      <c r="F437" s="778" t="s">
        <v>446</v>
      </c>
      <c r="G437" s="778" t="s">
        <v>536</v>
      </c>
      <c r="H437" s="778" t="s">
        <v>42</v>
      </c>
      <c r="I437" s="118" t="s">
        <v>695</v>
      </c>
      <c r="J437" s="116"/>
      <c r="K437" s="782" t="s">
        <v>2812</v>
      </c>
      <c r="L437" s="161" t="s">
        <v>5973</v>
      </c>
      <c r="M437" s="780" t="s">
        <v>5974</v>
      </c>
      <c r="N437" s="784">
        <v>45505</v>
      </c>
      <c r="O437" s="161">
        <v>2024</v>
      </c>
      <c r="P437" s="161">
        <v>2024</v>
      </c>
      <c r="Q437" s="781">
        <v>1027.8699999999999</v>
      </c>
      <c r="R437" s="116"/>
      <c r="S437" s="116" t="s">
        <v>5323</v>
      </c>
      <c r="T437" s="8" t="s">
        <v>12</v>
      </c>
      <c r="U437" s="8"/>
    </row>
    <row r="438" spans="1:21" s="9" customFormat="1" ht="78.5" thickBot="1">
      <c r="A438" s="775" t="s">
        <v>441</v>
      </c>
      <c r="B438" s="776" t="s">
        <v>691</v>
      </c>
      <c r="C438" s="116" t="s">
        <v>5940</v>
      </c>
      <c r="D438" s="777" t="s">
        <v>5313</v>
      </c>
      <c r="E438" s="116">
        <v>240005</v>
      </c>
      <c r="F438" s="778" t="s">
        <v>446</v>
      </c>
      <c r="G438" s="778" t="s">
        <v>536</v>
      </c>
      <c r="H438" s="778" t="s">
        <v>42</v>
      </c>
      <c r="I438" s="118" t="s">
        <v>695</v>
      </c>
      <c r="J438" s="116"/>
      <c r="K438" s="782" t="s">
        <v>2812</v>
      </c>
      <c r="L438" s="161" t="s">
        <v>5332</v>
      </c>
      <c r="M438" s="780" t="s">
        <v>5975</v>
      </c>
      <c r="N438" s="784">
        <v>45509</v>
      </c>
      <c r="O438" s="161">
        <v>2024</v>
      </c>
      <c r="P438" s="161">
        <v>2024</v>
      </c>
      <c r="Q438" s="781">
        <v>1692</v>
      </c>
      <c r="R438" s="116"/>
      <c r="S438" s="116" t="s">
        <v>5323</v>
      </c>
      <c r="T438" s="8" t="s">
        <v>12</v>
      </c>
      <c r="U438" s="8"/>
    </row>
    <row r="439" spans="1:21" s="9" customFormat="1" ht="78.5" thickBot="1">
      <c r="A439" s="775" t="s">
        <v>441</v>
      </c>
      <c r="B439" s="776" t="s">
        <v>691</v>
      </c>
      <c r="C439" s="116" t="s">
        <v>5940</v>
      </c>
      <c r="D439" s="777" t="s">
        <v>5313</v>
      </c>
      <c r="E439" s="810" t="s">
        <v>5937</v>
      </c>
      <c r="F439" s="778" t="s">
        <v>446</v>
      </c>
      <c r="G439" s="778" t="s">
        <v>536</v>
      </c>
      <c r="H439" s="778" t="s">
        <v>42</v>
      </c>
      <c r="I439" s="118" t="s">
        <v>695</v>
      </c>
      <c r="J439" s="116"/>
      <c r="K439" s="782" t="s">
        <v>2812</v>
      </c>
      <c r="L439" s="161" t="s">
        <v>5961</v>
      </c>
      <c r="M439" s="780" t="s">
        <v>5962</v>
      </c>
      <c r="N439" s="784">
        <v>45509</v>
      </c>
      <c r="O439" s="161">
        <v>2024</v>
      </c>
      <c r="P439" s="161">
        <v>2024</v>
      </c>
      <c r="Q439" s="781">
        <v>120</v>
      </c>
      <c r="R439" s="116"/>
      <c r="S439" s="116" t="s">
        <v>5323</v>
      </c>
      <c r="T439" s="8" t="s">
        <v>12</v>
      </c>
      <c r="U439" s="8"/>
    </row>
    <row r="440" spans="1:21" s="9" customFormat="1" ht="78.5" thickBot="1">
      <c r="A440" s="775" t="s">
        <v>441</v>
      </c>
      <c r="B440" s="776" t="s">
        <v>691</v>
      </c>
      <c r="C440" s="116" t="s">
        <v>6106</v>
      </c>
      <c r="D440" s="777" t="s">
        <v>5313</v>
      </c>
      <c r="E440" s="116">
        <v>450021373</v>
      </c>
      <c r="F440" s="778" t="s">
        <v>446</v>
      </c>
      <c r="G440" s="778" t="s">
        <v>536</v>
      </c>
      <c r="H440" s="778" t="s">
        <v>42</v>
      </c>
      <c r="I440" s="118" t="s">
        <v>695</v>
      </c>
      <c r="J440" s="116"/>
      <c r="K440" s="782" t="s">
        <v>2812</v>
      </c>
      <c r="L440" s="161" t="s">
        <v>6032</v>
      </c>
      <c r="M440" s="780" t="s">
        <v>5950</v>
      </c>
      <c r="N440" s="784">
        <v>45482</v>
      </c>
      <c r="O440" s="161">
        <v>2024</v>
      </c>
      <c r="P440" s="161">
        <v>2024</v>
      </c>
      <c r="Q440" s="781">
        <v>1452</v>
      </c>
      <c r="R440" s="116"/>
      <c r="S440" s="116" t="s">
        <v>5323</v>
      </c>
      <c r="T440" s="8" t="s">
        <v>12</v>
      </c>
      <c r="U440" s="8"/>
    </row>
    <row r="441" spans="1:21" s="9" customFormat="1" ht="26.5" thickBot="1">
      <c r="A441" s="775" t="s">
        <v>441</v>
      </c>
      <c r="B441" s="776" t="s">
        <v>691</v>
      </c>
      <c r="C441" s="116" t="s">
        <v>6044</v>
      </c>
      <c r="D441" s="161" t="s">
        <v>5327</v>
      </c>
      <c r="E441" s="820">
        <v>84000132456</v>
      </c>
      <c r="F441" s="778" t="s">
        <v>446</v>
      </c>
      <c r="G441" s="778" t="s">
        <v>536</v>
      </c>
      <c r="H441" s="778" t="s">
        <v>42</v>
      </c>
      <c r="I441" s="118" t="s">
        <v>695</v>
      </c>
      <c r="J441" s="116"/>
      <c r="K441" s="782" t="s">
        <v>2812</v>
      </c>
      <c r="L441" s="161" t="s">
        <v>6122</v>
      </c>
      <c r="M441" s="780" t="s">
        <v>6123</v>
      </c>
      <c r="N441" s="784">
        <v>45509</v>
      </c>
      <c r="O441" s="161">
        <v>2024</v>
      </c>
      <c r="P441" s="161">
        <v>2024</v>
      </c>
      <c r="Q441" s="785">
        <v>1368</v>
      </c>
      <c r="R441" s="116"/>
      <c r="S441" s="116" t="s">
        <v>5331</v>
      </c>
      <c r="T441" s="8" t="s">
        <v>12</v>
      </c>
      <c r="U441" s="8"/>
    </row>
    <row r="442" spans="1:21" s="9" customFormat="1" ht="26.5" thickBot="1">
      <c r="A442" s="775" t="s">
        <v>441</v>
      </c>
      <c r="B442" s="776" t="s">
        <v>691</v>
      </c>
      <c r="C442" s="116" t="s">
        <v>6044</v>
      </c>
      <c r="D442" s="161" t="s">
        <v>5327</v>
      </c>
      <c r="E442" s="116">
        <v>2024002</v>
      </c>
      <c r="F442" s="778" t="s">
        <v>446</v>
      </c>
      <c r="G442" s="778" t="s">
        <v>536</v>
      </c>
      <c r="H442" s="778" t="s">
        <v>42</v>
      </c>
      <c r="I442" s="118" t="s">
        <v>695</v>
      </c>
      <c r="J442" s="116"/>
      <c r="K442" s="782" t="s">
        <v>2812</v>
      </c>
      <c r="L442" s="161" t="s">
        <v>6047</v>
      </c>
      <c r="M442" s="780" t="s">
        <v>6048</v>
      </c>
      <c r="N442" s="784">
        <v>45509</v>
      </c>
      <c r="O442" s="161">
        <v>2024</v>
      </c>
      <c r="P442" s="161">
        <v>2024</v>
      </c>
      <c r="Q442" s="785">
        <v>630</v>
      </c>
      <c r="R442" s="116"/>
      <c r="S442" s="116" t="s">
        <v>5331</v>
      </c>
      <c r="T442" s="8" t="s">
        <v>12</v>
      </c>
      <c r="U442" s="8"/>
    </row>
    <row r="443" spans="1:21" s="9" customFormat="1" ht="26.5" thickBot="1">
      <c r="A443" s="775" t="s">
        <v>441</v>
      </c>
      <c r="B443" s="776" t="s">
        <v>691</v>
      </c>
      <c r="C443" s="116" t="s">
        <v>6044</v>
      </c>
      <c r="D443" s="161" t="s">
        <v>5327</v>
      </c>
      <c r="E443" s="116">
        <v>8400013398</v>
      </c>
      <c r="F443" s="778" t="s">
        <v>446</v>
      </c>
      <c r="G443" s="778" t="s">
        <v>536</v>
      </c>
      <c r="H443" s="778" t="s">
        <v>42</v>
      </c>
      <c r="I443" s="118" t="s">
        <v>695</v>
      </c>
      <c r="J443" s="116"/>
      <c r="K443" s="782" t="s">
        <v>2812</v>
      </c>
      <c r="L443" s="161" t="s">
        <v>6122</v>
      </c>
      <c r="M443" s="780" t="s">
        <v>6123</v>
      </c>
      <c r="N443" s="784">
        <v>45512</v>
      </c>
      <c r="O443" s="161">
        <v>2024</v>
      </c>
      <c r="P443" s="161">
        <v>2024</v>
      </c>
      <c r="Q443" s="785">
        <v>456</v>
      </c>
      <c r="R443" s="116"/>
      <c r="S443" s="116" t="s">
        <v>5331</v>
      </c>
      <c r="T443" s="8" t="s">
        <v>12</v>
      </c>
      <c r="U443" s="8"/>
    </row>
    <row r="444" spans="1:21" s="9" customFormat="1" ht="26.5" thickBot="1">
      <c r="A444" s="775" t="s">
        <v>441</v>
      </c>
      <c r="B444" s="776" t="s">
        <v>691</v>
      </c>
      <c r="C444" s="161" t="s">
        <v>5326</v>
      </c>
      <c r="D444" s="161" t="s">
        <v>5327</v>
      </c>
      <c r="E444" s="116">
        <v>20240621</v>
      </c>
      <c r="F444" s="778" t="s">
        <v>446</v>
      </c>
      <c r="G444" s="778" t="s">
        <v>536</v>
      </c>
      <c r="H444" s="778" t="s">
        <v>42</v>
      </c>
      <c r="I444" s="118" t="s">
        <v>695</v>
      </c>
      <c r="J444" s="116"/>
      <c r="K444" s="782" t="s">
        <v>2812</v>
      </c>
      <c r="L444" s="161" t="s">
        <v>5986</v>
      </c>
      <c r="M444" s="780" t="s">
        <v>5987</v>
      </c>
      <c r="N444" s="784">
        <v>45511</v>
      </c>
      <c r="O444" s="161">
        <v>2024</v>
      </c>
      <c r="P444" s="161">
        <v>2024</v>
      </c>
      <c r="Q444" s="785">
        <v>1548</v>
      </c>
      <c r="R444" s="116"/>
      <c r="S444" s="116" t="s">
        <v>5331</v>
      </c>
      <c r="T444" s="8" t="s">
        <v>12</v>
      </c>
      <c r="U444" s="8"/>
    </row>
    <row r="445" spans="1:21" s="9" customFormat="1" ht="78.5" thickBot="1">
      <c r="A445" s="775" t="s">
        <v>441</v>
      </c>
      <c r="B445" s="776" t="s">
        <v>691</v>
      </c>
      <c r="C445" s="777" t="s">
        <v>5312</v>
      </c>
      <c r="D445" s="777" t="s">
        <v>5313</v>
      </c>
      <c r="E445" s="116">
        <v>4520168805</v>
      </c>
      <c r="F445" s="778" t="s">
        <v>446</v>
      </c>
      <c r="G445" s="778" t="s">
        <v>536</v>
      </c>
      <c r="H445" s="778" t="s">
        <v>42</v>
      </c>
      <c r="I445" s="118" t="s">
        <v>695</v>
      </c>
      <c r="J445" s="116"/>
      <c r="K445" s="782" t="s">
        <v>2812</v>
      </c>
      <c r="L445" s="161" t="s">
        <v>6008</v>
      </c>
      <c r="M445" s="780" t="s">
        <v>6009</v>
      </c>
      <c r="N445" s="784">
        <v>45505</v>
      </c>
      <c r="O445" s="161">
        <v>2024</v>
      </c>
      <c r="P445" s="161">
        <v>2024</v>
      </c>
      <c r="Q445" s="785">
        <v>350.59</v>
      </c>
      <c r="R445" s="116"/>
      <c r="S445" s="116" t="s">
        <v>5323</v>
      </c>
      <c r="T445" s="8" t="s">
        <v>12</v>
      </c>
      <c r="U445" s="8"/>
    </row>
    <row r="446" spans="1:21" s="9" customFormat="1" ht="78.5" thickBot="1">
      <c r="A446" s="775" t="s">
        <v>441</v>
      </c>
      <c r="B446" s="776" t="s">
        <v>691</v>
      </c>
      <c r="C446" s="777" t="s">
        <v>5312</v>
      </c>
      <c r="D446" s="777" t="s">
        <v>5313</v>
      </c>
      <c r="E446" s="161" t="s">
        <v>6124</v>
      </c>
      <c r="F446" s="778" t="s">
        <v>446</v>
      </c>
      <c r="G446" s="778" t="s">
        <v>536</v>
      </c>
      <c r="H446" s="778" t="s">
        <v>42</v>
      </c>
      <c r="I446" s="118" t="s">
        <v>695</v>
      </c>
      <c r="J446" s="116"/>
      <c r="K446" s="782" t="s">
        <v>2812</v>
      </c>
      <c r="L446" s="161" t="s">
        <v>5973</v>
      </c>
      <c r="M446" s="780" t="s">
        <v>5974</v>
      </c>
      <c r="N446" s="784">
        <v>45513</v>
      </c>
      <c r="O446" s="161">
        <v>2024</v>
      </c>
      <c r="P446" s="161">
        <v>2024</v>
      </c>
      <c r="Q446" s="785">
        <v>4087.58</v>
      </c>
      <c r="R446" s="116"/>
      <c r="S446" s="116" t="s">
        <v>5323</v>
      </c>
      <c r="T446" s="8" t="s">
        <v>12</v>
      </c>
      <c r="U446" s="8"/>
    </row>
    <row r="447" spans="1:21" s="9" customFormat="1" ht="78.5" thickBot="1">
      <c r="A447" s="775" t="s">
        <v>441</v>
      </c>
      <c r="B447" s="776" t="s">
        <v>691</v>
      </c>
      <c r="C447" s="116" t="s">
        <v>5940</v>
      </c>
      <c r="D447" s="777" t="s">
        <v>5313</v>
      </c>
      <c r="E447" s="116">
        <v>240006</v>
      </c>
      <c r="F447" s="778" t="s">
        <v>446</v>
      </c>
      <c r="G447" s="778" t="s">
        <v>536</v>
      </c>
      <c r="H447" s="778" t="s">
        <v>42</v>
      </c>
      <c r="I447" s="118" t="s">
        <v>695</v>
      </c>
      <c r="J447" s="116"/>
      <c r="K447" s="782" t="s">
        <v>2812</v>
      </c>
      <c r="L447" s="161" t="s">
        <v>5332</v>
      </c>
      <c r="M447" s="780" t="s">
        <v>5975</v>
      </c>
      <c r="N447" s="784">
        <v>45512</v>
      </c>
      <c r="O447" s="161">
        <v>2024</v>
      </c>
      <c r="P447" s="161">
        <v>2024</v>
      </c>
      <c r="Q447" s="785">
        <v>1692</v>
      </c>
      <c r="R447" s="116"/>
      <c r="S447" s="116" t="s">
        <v>5323</v>
      </c>
      <c r="T447" s="8" t="s">
        <v>12</v>
      </c>
      <c r="U447" s="8"/>
    </row>
    <row r="448" spans="1:21" s="9" customFormat="1" ht="78.5" thickBot="1">
      <c r="A448" s="775" t="s">
        <v>441</v>
      </c>
      <c r="B448" s="776" t="s">
        <v>691</v>
      </c>
      <c r="C448" s="777" t="s">
        <v>5312</v>
      </c>
      <c r="D448" s="777" t="s">
        <v>5313</v>
      </c>
      <c r="E448" s="116">
        <v>4520169803</v>
      </c>
      <c r="F448" s="778" t="s">
        <v>446</v>
      </c>
      <c r="G448" s="778" t="s">
        <v>536</v>
      </c>
      <c r="H448" s="778" t="s">
        <v>42</v>
      </c>
      <c r="I448" s="118" t="s">
        <v>695</v>
      </c>
      <c r="J448" s="116"/>
      <c r="K448" s="782" t="s">
        <v>2812</v>
      </c>
      <c r="L448" s="161" t="s">
        <v>6008</v>
      </c>
      <c r="M448" s="780" t="s">
        <v>6009</v>
      </c>
      <c r="N448" s="784">
        <v>45516</v>
      </c>
      <c r="O448" s="161">
        <v>2024</v>
      </c>
      <c r="P448" s="161">
        <v>2024</v>
      </c>
      <c r="Q448" s="785">
        <v>573.70000000000005</v>
      </c>
      <c r="R448" s="116"/>
      <c r="S448" s="116" t="s">
        <v>5323</v>
      </c>
      <c r="T448" s="8" t="s">
        <v>12</v>
      </c>
      <c r="U448" s="8"/>
    </row>
    <row r="449" spans="1:21" s="9" customFormat="1" ht="52.5" thickBot="1">
      <c r="A449" s="775" t="s">
        <v>441</v>
      </c>
      <c r="B449" s="776" t="s">
        <v>691</v>
      </c>
      <c r="C449" s="777" t="s">
        <v>6000</v>
      </c>
      <c r="D449" s="777" t="s">
        <v>5993</v>
      </c>
      <c r="E449" s="161">
        <v>4500343775</v>
      </c>
      <c r="F449" s="778" t="s">
        <v>446</v>
      </c>
      <c r="G449" s="778" t="s">
        <v>536</v>
      </c>
      <c r="H449" s="778" t="s">
        <v>42</v>
      </c>
      <c r="I449" s="118" t="s">
        <v>695</v>
      </c>
      <c r="J449" s="116"/>
      <c r="K449" s="782" t="s">
        <v>2812</v>
      </c>
      <c r="L449" s="161" t="s">
        <v>5995</v>
      </c>
      <c r="M449" s="780" t="s">
        <v>5650</v>
      </c>
      <c r="N449" s="784">
        <v>45518</v>
      </c>
      <c r="O449" s="161">
        <v>2024</v>
      </c>
      <c r="P449" s="161">
        <v>2024</v>
      </c>
      <c r="Q449" s="785">
        <v>360</v>
      </c>
      <c r="R449" s="116"/>
      <c r="S449" s="116" t="s">
        <v>4853</v>
      </c>
      <c r="T449" s="8" t="s">
        <v>12</v>
      </c>
      <c r="U449" s="8"/>
    </row>
    <row r="450" spans="1:21" s="9" customFormat="1" ht="26.5" thickBot="1">
      <c r="A450" s="775" t="s">
        <v>441</v>
      </c>
      <c r="B450" s="776" t="s">
        <v>691</v>
      </c>
      <c r="C450" s="161" t="s">
        <v>5326</v>
      </c>
      <c r="D450" s="161" t="s">
        <v>5327</v>
      </c>
      <c r="E450" s="161">
        <v>223749</v>
      </c>
      <c r="F450" s="778" t="s">
        <v>446</v>
      </c>
      <c r="G450" s="778" t="s">
        <v>536</v>
      </c>
      <c r="H450" s="778" t="s">
        <v>42</v>
      </c>
      <c r="I450" s="118" t="s">
        <v>695</v>
      </c>
      <c r="J450" s="116"/>
      <c r="K450" s="782" t="s">
        <v>2812</v>
      </c>
      <c r="L450" s="161" t="s">
        <v>6125</v>
      </c>
      <c r="M450" s="161" t="s">
        <v>3701</v>
      </c>
      <c r="N450" s="784">
        <v>45524</v>
      </c>
      <c r="O450" s="161">
        <v>2024</v>
      </c>
      <c r="P450" s="161">
        <v>2024</v>
      </c>
      <c r="Q450" s="785">
        <v>880</v>
      </c>
      <c r="R450" s="116"/>
      <c r="S450" s="116" t="s">
        <v>5331</v>
      </c>
      <c r="T450" s="8" t="s">
        <v>12</v>
      </c>
      <c r="U450" s="8"/>
    </row>
    <row r="451" spans="1:21" s="9" customFormat="1" ht="78.5" thickBot="1">
      <c r="A451" s="775" t="s">
        <v>441</v>
      </c>
      <c r="B451" s="776" t="s">
        <v>691</v>
      </c>
      <c r="C451" s="116" t="s">
        <v>5940</v>
      </c>
      <c r="D451" s="777" t="s">
        <v>5313</v>
      </c>
      <c r="E451" s="810" t="s">
        <v>5937</v>
      </c>
      <c r="F451" s="778" t="s">
        <v>446</v>
      </c>
      <c r="G451" s="778" t="s">
        <v>536</v>
      </c>
      <c r="H451" s="778" t="s">
        <v>42</v>
      </c>
      <c r="I451" s="118" t="s">
        <v>695</v>
      </c>
      <c r="J451" s="116"/>
      <c r="K451" s="782" t="s">
        <v>2812</v>
      </c>
      <c r="L451" s="161" t="s">
        <v>5961</v>
      </c>
      <c r="M451" s="161" t="s">
        <v>5962</v>
      </c>
      <c r="N451" s="784">
        <v>45525</v>
      </c>
      <c r="O451" s="161">
        <v>2024</v>
      </c>
      <c r="P451" s="161">
        <v>2024</v>
      </c>
      <c r="Q451" s="785">
        <v>1080</v>
      </c>
      <c r="R451" s="116"/>
      <c r="S451" s="116" t="s">
        <v>5323</v>
      </c>
      <c r="T451" s="8" t="s">
        <v>12</v>
      </c>
      <c r="U451" s="8"/>
    </row>
    <row r="452" spans="1:21" s="9" customFormat="1" ht="78.5" thickBot="1">
      <c r="A452" s="775" t="s">
        <v>441</v>
      </c>
      <c r="B452" s="776" t="s">
        <v>691</v>
      </c>
      <c r="C452" s="777" t="s">
        <v>6000</v>
      </c>
      <c r="D452" s="161" t="s">
        <v>5957</v>
      </c>
      <c r="E452" s="161">
        <v>4600017862</v>
      </c>
      <c r="F452" s="778" t="s">
        <v>446</v>
      </c>
      <c r="G452" s="778" t="s">
        <v>536</v>
      </c>
      <c r="H452" s="778" t="s">
        <v>42</v>
      </c>
      <c r="I452" s="118" t="s">
        <v>695</v>
      </c>
      <c r="J452" s="116"/>
      <c r="K452" s="782" t="s">
        <v>2812</v>
      </c>
      <c r="L452" s="161" t="s">
        <v>5995</v>
      </c>
      <c r="M452" s="161" t="s">
        <v>5650</v>
      </c>
      <c r="N452" s="784">
        <v>45518</v>
      </c>
      <c r="O452" s="161">
        <v>2024</v>
      </c>
      <c r="P452" s="161">
        <v>2024</v>
      </c>
      <c r="Q452" s="785">
        <v>324</v>
      </c>
      <c r="R452" s="116"/>
      <c r="S452" s="116" t="s">
        <v>5323</v>
      </c>
      <c r="T452" s="8" t="s">
        <v>12</v>
      </c>
      <c r="U452" s="8"/>
    </row>
    <row r="453" spans="1:21" s="9" customFormat="1" ht="26.5" thickBot="1">
      <c r="A453" s="775" t="s">
        <v>441</v>
      </c>
      <c r="B453" s="776" t="s">
        <v>691</v>
      </c>
      <c r="C453" s="116" t="s">
        <v>6044</v>
      </c>
      <c r="D453" s="161" t="s">
        <v>5327</v>
      </c>
      <c r="E453" s="782" t="s">
        <v>6126</v>
      </c>
      <c r="F453" s="778" t="s">
        <v>446</v>
      </c>
      <c r="G453" s="778" t="s">
        <v>536</v>
      </c>
      <c r="H453" s="778" t="s">
        <v>42</v>
      </c>
      <c r="I453" s="118" t="s">
        <v>695</v>
      </c>
      <c r="J453" s="116"/>
      <c r="K453" s="782" t="s">
        <v>2812</v>
      </c>
      <c r="L453" s="161" t="s">
        <v>6127</v>
      </c>
      <c r="M453" s="161" t="s">
        <v>6128</v>
      </c>
      <c r="N453" s="784">
        <v>45531</v>
      </c>
      <c r="O453" s="161">
        <v>2024</v>
      </c>
      <c r="P453" s="161">
        <v>2024</v>
      </c>
      <c r="Q453" s="785">
        <v>124.8</v>
      </c>
      <c r="R453" s="116"/>
      <c r="S453" s="116" t="s">
        <v>5331</v>
      </c>
      <c r="T453" s="8" t="s">
        <v>12</v>
      </c>
      <c r="U453" s="8"/>
    </row>
    <row r="454" spans="1:21" s="9" customFormat="1" ht="26.5" thickBot="1">
      <c r="A454" s="775" t="s">
        <v>441</v>
      </c>
      <c r="B454" s="776" t="s">
        <v>691</v>
      </c>
      <c r="C454" s="161" t="s">
        <v>5326</v>
      </c>
      <c r="D454" s="161" t="s">
        <v>5327</v>
      </c>
      <c r="E454" s="161" t="s">
        <v>6129</v>
      </c>
      <c r="F454" s="778" t="s">
        <v>446</v>
      </c>
      <c r="G454" s="778" t="s">
        <v>536</v>
      </c>
      <c r="H454" s="778" t="s">
        <v>42</v>
      </c>
      <c r="I454" s="118" t="s">
        <v>695</v>
      </c>
      <c r="J454" s="116"/>
      <c r="K454" s="782" t="s">
        <v>2812</v>
      </c>
      <c r="L454" s="161" t="s">
        <v>6026</v>
      </c>
      <c r="M454" s="161" t="s">
        <v>5932</v>
      </c>
      <c r="N454" s="784">
        <v>45544</v>
      </c>
      <c r="O454" s="161">
        <v>2024</v>
      </c>
      <c r="P454" s="161">
        <v>2024</v>
      </c>
      <c r="Q454" s="785">
        <v>5424</v>
      </c>
      <c r="R454" s="116"/>
      <c r="S454" s="116" t="s">
        <v>5331</v>
      </c>
      <c r="T454" s="8" t="s">
        <v>12</v>
      </c>
      <c r="U454" s="8"/>
    </row>
    <row r="455" spans="1:21" s="9" customFormat="1" ht="26.5" thickBot="1">
      <c r="A455" s="775" t="s">
        <v>441</v>
      </c>
      <c r="B455" s="776" t="s">
        <v>691</v>
      </c>
      <c r="C455" s="161" t="s">
        <v>5326</v>
      </c>
      <c r="D455" s="161" t="s">
        <v>5327</v>
      </c>
      <c r="E455" s="161" t="s">
        <v>6130</v>
      </c>
      <c r="F455" s="778" t="s">
        <v>446</v>
      </c>
      <c r="G455" s="778" t="s">
        <v>536</v>
      </c>
      <c r="H455" s="778" t="s">
        <v>42</v>
      </c>
      <c r="I455" s="118" t="s">
        <v>695</v>
      </c>
      <c r="J455" s="116"/>
      <c r="K455" s="782" t="s">
        <v>2812</v>
      </c>
      <c r="L455" s="161" t="s">
        <v>6131</v>
      </c>
      <c r="M455" s="161" t="s">
        <v>6132</v>
      </c>
      <c r="N455" s="784">
        <v>45544</v>
      </c>
      <c r="O455" s="161">
        <v>2024</v>
      </c>
      <c r="P455" s="161">
        <v>2024</v>
      </c>
      <c r="Q455" s="785">
        <v>1932</v>
      </c>
      <c r="R455" s="116"/>
      <c r="S455" s="116" t="s">
        <v>5331</v>
      </c>
      <c r="T455" s="8" t="s">
        <v>12</v>
      </c>
      <c r="U455" s="8"/>
    </row>
    <row r="456" spans="1:21" s="9" customFormat="1" ht="26.5" thickBot="1">
      <c r="A456" s="775" t="s">
        <v>441</v>
      </c>
      <c r="B456" s="776" t="s">
        <v>691</v>
      </c>
      <c r="C456" s="116" t="s">
        <v>6044</v>
      </c>
      <c r="D456" s="161" t="s">
        <v>5327</v>
      </c>
      <c r="E456" s="161">
        <v>4500674955</v>
      </c>
      <c r="F456" s="778" t="s">
        <v>446</v>
      </c>
      <c r="G456" s="778" t="s">
        <v>536</v>
      </c>
      <c r="H456" s="778" t="s">
        <v>42</v>
      </c>
      <c r="I456" s="118" t="s">
        <v>695</v>
      </c>
      <c r="J456" s="116"/>
      <c r="K456" s="782" t="s">
        <v>2812</v>
      </c>
      <c r="L456" s="161" t="s">
        <v>6133</v>
      </c>
      <c r="M456" s="161" t="s">
        <v>6134</v>
      </c>
      <c r="N456" s="784">
        <v>45548</v>
      </c>
      <c r="O456" s="161">
        <v>2024</v>
      </c>
      <c r="P456" s="161">
        <v>2024</v>
      </c>
      <c r="Q456" s="785">
        <v>1240.8</v>
      </c>
      <c r="R456" s="116"/>
      <c r="S456" s="116" t="s">
        <v>5331</v>
      </c>
      <c r="T456" s="8" t="s">
        <v>12</v>
      </c>
      <c r="U456" s="8"/>
    </row>
    <row r="457" spans="1:21" s="9" customFormat="1" ht="26.5" thickBot="1">
      <c r="A457" s="775" t="s">
        <v>441</v>
      </c>
      <c r="B457" s="776" t="s">
        <v>691</v>
      </c>
      <c r="C457" s="116" t="s">
        <v>6044</v>
      </c>
      <c r="D457" s="161" t="s">
        <v>5327</v>
      </c>
      <c r="E457" s="161">
        <v>4500025144</v>
      </c>
      <c r="F457" s="778" t="s">
        <v>446</v>
      </c>
      <c r="G457" s="778" t="s">
        <v>536</v>
      </c>
      <c r="H457" s="778" t="s">
        <v>42</v>
      </c>
      <c r="I457" s="118" t="s">
        <v>695</v>
      </c>
      <c r="J457" s="116"/>
      <c r="K457" s="782" t="s">
        <v>2812</v>
      </c>
      <c r="L457" s="161" t="s">
        <v>6113</v>
      </c>
      <c r="M457" s="161" t="s">
        <v>6114</v>
      </c>
      <c r="N457" s="784">
        <v>45548</v>
      </c>
      <c r="O457" s="161">
        <v>2024</v>
      </c>
      <c r="P457" s="161">
        <v>2024</v>
      </c>
      <c r="Q457" s="785">
        <v>3259.74</v>
      </c>
      <c r="R457" s="116"/>
      <c r="S457" s="116" t="s">
        <v>5331</v>
      </c>
      <c r="T457" s="8" t="s">
        <v>12</v>
      </c>
      <c r="U457" s="8"/>
    </row>
    <row r="458" spans="1:21" s="9" customFormat="1" ht="39.5" thickBot="1">
      <c r="A458" s="775" t="s">
        <v>441</v>
      </c>
      <c r="B458" s="776" t="s">
        <v>691</v>
      </c>
      <c r="C458" s="777" t="s">
        <v>5976</v>
      </c>
      <c r="D458" s="777" t="s">
        <v>5977</v>
      </c>
      <c r="E458" s="161" t="s">
        <v>6135</v>
      </c>
      <c r="F458" s="778" t="s">
        <v>446</v>
      </c>
      <c r="G458" s="778" t="s">
        <v>536</v>
      </c>
      <c r="H458" s="778" t="s">
        <v>42</v>
      </c>
      <c r="I458" s="118" t="s">
        <v>124</v>
      </c>
      <c r="J458" s="116"/>
      <c r="K458" s="779" t="s">
        <v>2812</v>
      </c>
      <c r="L458" s="161" t="s">
        <v>5979</v>
      </c>
      <c r="M458" s="161" t="s">
        <v>5980</v>
      </c>
      <c r="N458" s="784">
        <v>45540</v>
      </c>
      <c r="O458" s="161">
        <v>2024</v>
      </c>
      <c r="P458" s="161">
        <v>2024</v>
      </c>
      <c r="Q458" s="785">
        <v>1998</v>
      </c>
      <c r="R458" s="116"/>
      <c r="S458" s="116" t="s">
        <v>5981</v>
      </c>
      <c r="T458" s="8" t="s">
        <v>12</v>
      </c>
      <c r="U458" s="8"/>
    </row>
    <row r="459" spans="1:21" s="9" customFormat="1" ht="39.5" thickBot="1">
      <c r="A459" s="775" t="s">
        <v>441</v>
      </c>
      <c r="B459" s="776" t="s">
        <v>691</v>
      </c>
      <c r="C459" s="777" t="s">
        <v>5976</v>
      </c>
      <c r="D459" s="777" t="s">
        <v>5977</v>
      </c>
      <c r="E459" s="161" t="s">
        <v>6136</v>
      </c>
      <c r="F459" s="778" t="s">
        <v>446</v>
      </c>
      <c r="G459" s="778" t="s">
        <v>536</v>
      </c>
      <c r="H459" s="778" t="s">
        <v>42</v>
      </c>
      <c r="I459" s="118" t="s">
        <v>124</v>
      </c>
      <c r="J459" s="116"/>
      <c r="K459" s="779" t="s">
        <v>2812</v>
      </c>
      <c r="L459" s="161" t="s">
        <v>5979</v>
      </c>
      <c r="M459" s="161" t="s">
        <v>5980</v>
      </c>
      <c r="N459" s="784">
        <v>45547</v>
      </c>
      <c r="O459" s="161">
        <v>2024</v>
      </c>
      <c r="P459" s="161">
        <v>2024</v>
      </c>
      <c r="Q459" s="785">
        <v>625.20000000000005</v>
      </c>
      <c r="R459" s="116"/>
      <c r="S459" s="116" t="s">
        <v>5981</v>
      </c>
      <c r="T459" s="8" t="s">
        <v>12</v>
      </c>
      <c r="U459" s="8"/>
    </row>
    <row r="460" spans="1:21" s="9" customFormat="1" ht="39.5" thickBot="1">
      <c r="A460" s="775" t="s">
        <v>441</v>
      </c>
      <c r="B460" s="776" t="s">
        <v>691</v>
      </c>
      <c r="C460" s="777" t="s">
        <v>5976</v>
      </c>
      <c r="D460" s="777" t="s">
        <v>5977</v>
      </c>
      <c r="E460" s="161" t="s">
        <v>6137</v>
      </c>
      <c r="F460" s="778" t="s">
        <v>446</v>
      </c>
      <c r="G460" s="778" t="s">
        <v>536</v>
      </c>
      <c r="H460" s="778" t="s">
        <v>42</v>
      </c>
      <c r="I460" s="118" t="s">
        <v>124</v>
      </c>
      <c r="J460" s="116"/>
      <c r="K460" s="779" t="s">
        <v>2812</v>
      </c>
      <c r="L460" s="161" t="s">
        <v>5979</v>
      </c>
      <c r="M460" s="161" t="s">
        <v>5980</v>
      </c>
      <c r="N460" s="784">
        <v>45456</v>
      </c>
      <c r="O460" s="161">
        <v>2024</v>
      </c>
      <c r="P460" s="161">
        <v>2024</v>
      </c>
      <c r="Q460" s="785">
        <v>1998</v>
      </c>
      <c r="R460" s="116"/>
      <c r="S460" s="116" t="s">
        <v>5981</v>
      </c>
      <c r="T460" s="8" t="s">
        <v>12</v>
      </c>
      <c r="U460" s="8"/>
    </row>
    <row r="461" spans="1:21" s="9" customFormat="1" ht="39.5" thickBot="1">
      <c r="A461" s="775" t="s">
        <v>441</v>
      </c>
      <c r="B461" s="776" t="s">
        <v>691</v>
      </c>
      <c r="C461" s="777" t="s">
        <v>5976</v>
      </c>
      <c r="D461" s="777" t="s">
        <v>5977</v>
      </c>
      <c r="E461" s="161" t="s">
        <v>6138</v>
      </c>
      <c r="F461" s="778" t="s">
        <v>446</v>
      </c>
      <c r="G461" s="778" t="s">
        <v>536</v>
      </c>
      <c r="H461" s="778" t="s">
        <v>42</v>
      </c>
      <c r="I461" s="118" t="s">
        <v>124</v>
      </c>
      <c r="J461" s="116"/>
      <c r="K461" s="779" t="s">
        <v>2812</v>
      </c>
      <c r="L461" s="161" t="s">
        <v>5979</v>
      </c>
      <c r="M461" s="161" t="s">
        <v>5980</v>
      </c>
      <c r="N461" s="784">
        <v>45461</v>
      </c>
      <c r="O461" s="161">
        <v>2024</v>
      </c>
      <c r="P461" s="161">
        <v>2024</v>
      </c>
      <c r="Q461" s="785">
        <v>625.20000000000005</v>
      </c>
      <c r="R461" s="116"/>
      <c r="S461" s="116" t="s">
        <v>5981</v>
      </c>
      <c r="T461" s="8" t="s">
        <v>12</v>
      </c>
      <c r="U461" s="8"/>
    </row>
    <row r="462" spans="1:21" s="9" customFormat="1" ht="78.5" thickBot="1">
      <c r="A462" s="775" t="s">
        <v>441</v>
      </c>
      <c r="B462" s="776" t="s">
        <v>691</v>
      </c>
      <c r="C462" s="777" t="s">
        <v>5312</v>
      </c>
      <c r="D462" s="777" t="s">
        <v>5313</v>
      </c>
      <c r="E462" s="161" t="s">
        <v>6139</v>
      </c>
      <c r="F462" s="778" t="s">
        <v>446</v>
      </c>
      <c r="G462" s="778" t="s">
        <v>536</v>
      </c>
      <c r="H462" s="778" t="s">
        <v>42</v>
      </c>
      <c r="I462" s="118" t="s">
        <v>695</v>
      </c>
      <c r="J462" s="116"/>
      <c r="K462" s="782" t="s">
        <v>2812</v>
      </c>
      <c r="L462" s="161" t="s">
        <v>5973</v>
      </c>
      <c r="M462" s="161" t="s">
        <v>5974</v>
      </c>
      <c r="N462" s="784">
        <v>45541</v>
      </c>
      <c r="O462" s="161">
        <v>2024</v>
      </c>
      <c r="P462" s="161">
        <v>2024</v>
      </c>
      <c r="Q462" s="785">
        <v>8948.06</v>
      </c>
      <c r="R462" s="116"/>
      <c r="S462" s="116" t="s">
        <v>5323</v>
      </c>
      <c r="T462" s="8" t="s">
        <v>12</v>
      </c>
      <c r="U462" s="8"/>
    </row>
    <row r="463" spans="1:21" s="9" customFormat="1" ht="26.5" thickBot="1">
      <c r="A463" s="775" t="s">
        <v>441</v>
      </c>
      <c r="B463" s="776" t="s">
        <v>691</v>
      </c>
      <c r="C463" s="161" t="s">
        <v>5326</v>
      </c>
      <c r="D463" s="161" t="s">
        <v>5327</v>
      </c>
      <c r="E463" s="161" t="s">
        <v>6140</v>
      </c>
      <c r="F463" s="778" t="s">
        <v>446</v>
      </c>
      <c r="G463" s="778" t="s">
        <v>536</v>
      </c>
      <c r="H463" s="778" t="s">
        <v>42</v>
      </c>
      <c r="I463" s="118" t="s">
        <v>695</v>
      </c>
      <c r="J463" s="116"/>
      <c r="K463" s="782" t="s">
        <v>2812</v>
      </c>
      <c r="L463" s="161" t="s">
        <v>5986</v>
      </c>
      <c r="M463" s="161" t="s">
        <v>5987</v>
      </c>
      <c r="N463" s="784">
        <v>45554</v>
      </c>
      <c r="O463" s="161">
        <v>2024</v>
      </c>
      <c r="P463" s="161">
        <v>2024</v>
      </c>
      <c r="Q463" s="785">
        <v>1370.4</v>
      </c>
      <c r="R463" s="116"/>
      <c r="S463" s="116" t="s">
        <v>5331</v>
      </c>
      <c r="T463" s="8" t="s">
        <v>12</v>
      </c>
      <c r="U463" s="8"/>
    </row>
    <row r="464" spans="1:21" s="9" customFormat="1" ht="26.5" thickBot="1">
      <c r="A464" s="775" t="s">
        <v>441</v>
      </c>
      <c r="B464" s="776" t="s">
        <v>691</v>
      </c>
      <c r="C464" s="161" t="s">
        <v>5326</v>
      </c>
      <c r="D464" s="161" t="s">
        <v>5327</v>
      </c>
      <c r="E464" s="161">
        <v>20240827</v>
      </c>
      <c r="F464" s="778" t="s">
        <v>446</v>
      </c>
      <c r="G464" s="778" t="s">
        <v>536</v>
      </c>
      <c r="H464" s="778" t="s">
        <v>42</v>
      </c>
      <c r="I464" s="118" t="s">
        <v>695</v>
      </c>
      <c r="J464" s="116"/>
      <c r="K464" s="782" t="s">
        <v>2812</v>
      </c>
      <c r="L464" s="161" t="s">
        <v>5986</v>
      </c>
      <c r="M464" s="161" t="s">
        <v>5987</v>
      </c>
      <c r="N464" s="784">
        <v>45554</v>
      </c>
      <c r="O464" s="161">
        <v>2024</v>
      </c>
      <c r="P464" s="161">
        <v>2024</v>
      </c>
      <c r="Q464" s="785">
        <v>1490.4</v>
      </c>
      <c r="R464" s="116"/>
      <c r="S464" s="116" t="s">
        <v>5331</v>
      </c>
      <c r="T464" s="8" t="s">
        <v>12</v>
      </c>
      <c r="U464" s="8"/>
    </row>
    <row r="465" spans="1:21" s="9" customFormat="1" ht="78.5" thickBot="1">
      <c r="A465" s="775" t="s">
        <v>441</v>
      </c>
      <c r="B465" s="776" t="s">
        <v>691</v>
      </c>
      <c r="C465" s="777" t="s">
        <v>5312</v>
      </c>
      <c r="D465" s="777" t="s">
        <v>5313</v>
      </c>
      <c r="E465" s="810" t="s">
        <v>5937</v>
      </c>
      <c r="F465" s="778" t="s">
        <v>446</v>
      </c>
      <c r="G465" s="778" t="s">
        <v>536</v>
      </c>
      <c r="H465" s="778" t="s">
        <v>42</v>
      </c>
      <c r="I465" s="118" t="s">
        <v>695</v>
      </c>
      <c r="J465" s="116"/>
      <c r="K465" s="782" t="s">
        <v>2812</v>
      </c>
      <c r="L465" s="161" t="s">
        <v>6141</v>
      </c>
      <c r="M465" s="161" t="s">
        <v>6142</v>
      </c>
      <c r="N465" s="784">
        <v>45551</v>
      </c>
      <c r="O465" s="161">
        <v>2024</v>
      </c>
      <c r="P465" s="161">
        <v>2024</v>
      </c>
      <c r="Q465" s="785">
        <v>19937.53</v>
      </c>
      <c r="R465" s="116"/>
      <c r="S465" s="116" t="s">
        <v>5323</v>
      </c>
      <c r="T465" s="8" t="s">
        <v>12</v>
      </c>
      <c r="U465" s="8"/>
    </row>
    <row r="466" spans="1:21" s="9" customFormat="1" ht="26.5" thickBot="1">
      <c r="A466" s="775" t="s">
        <v>441</v>
      </c>
      <c r="B466" s="776" t="s">
        <v>691</v>
      </c>
      <c r="C466" s="161" t="s">
        <v>5326</v>
      </c>
      <c r="D466" s="161" t="s">
        <v>5327</v>
      </c>
      <c r="E466" s="161" t="s">
        <v>6143</v>
      </c>
      <c r="F466" s="778" t="s">
        <v>446</v>
      </c>
      <c r="G466" s="778" t="s">
        <v>536</v>
      </c>
      <c r="H466" s="778" t="s">
        <v>42</v>
      </c>
      <c r="I466" s="118" t="s">
        <v>695</v>
      </c>
      <c r="J466" s="116"/>
      <c r="K466" s="782" t="s">
        <v>2812</v>
      </c>
      <c r="L466" s="161" t="s">
        <v>5986</v>
      </c>
      <c r="M466" s="161" t="s">
        <v>5987</v>
      </c>
      <c r="N466" s="784">
        <v>45561</v>
      </c>
      <c r="O466" s="161">
        <v>2024</v>
      </c>
      <c r="P466" s="161">
        <v>2024</v>
      </c>
      <c r="Q466" s="785">
        <v>1548</v>
      </c>
      <c r="R466" s="116"/>
      <c r="S466" s="116" t="s">
        <v>5331</v>
      </c>
      <c r="T466" s="8" t="s">
        <v>12</v>
      </c>
      <c r="U466" s="8"/>
    </row>
    <row r="467" spans="1:21" s="9" customFormat="1" ht="26.5" thickBot="1">
      <c r="A467" s="775" t="s">
        <v>441</v>
      </c>
      <c r="B467" s="776" t="s">
        <v>691</v>
      </c>
      <c r="C467" s="161" t="s">
        <v>5326</v>
      </c>
      <c r="D467" s="161" t="s">
        <v>5327</v>
      </c>
      <c r="E467" s="161" t="s">
        <v>6144</v>
      </c>
      <c r="F467" s="778" t="s">
        <v>446</v>
      </c>
      <c r="G467" s="778" t="s">
        <v>536</v>
      </c>
      <c r="H467" s="778" t="s">
        <v>42</v>
      </c>
      <c r="I467" s="118" t="s">
        <v>695</v>
      </c>
      <c r="J467" s="116"/>
      <c r="K467" s="782" t="s">
        <v>2812</v>
      </c>
      <c r="L467" s="161" t="s">
        <v>5986</v>
      </c>
      <c r="M467" s="161" t="s">
        <v>5987</v>
      </c>
      <c r="N467" s="784">
        <v>45561</v>
      </c>
      <c r="O467" s="161">
        <v>2024</v>
      </c>
      <c r="P467" s="161">
        <v>2024</v>
      </c>
      <c r="Q467" s="785">
        <v>1548</v>
      </c>
      <c r="R467" s="116"/>
      <c r="S467" s="116" t="s">
        <v>5331</v>
      </c>
      <c r="T467" s="8" t="s">
        <v>12</v>
      </c>
      <c r="U467" s="8"/>
    </row>
    <row r="468" spans="1:21" s="9" customFormat="1" ht="78.5" thickBot="1">
      <c r="A468" s="775" t="s">
        <v>441</v>
      </c>
      <c r="B468" s="776" t="s">
        <v>691</v>
      </c>
      <c r="C468" s="777" t="s">
        <v>5312</v>
      </c>
      <c r="D468" s="777" t="s">
        <v>5313</v>
      </c>
      <c r="E468" s="161" t="s">
        <v>6145</v>
      </c>
      <c r="F468" s="778" t="s">
        <v>446</v>
      </c>
      <c r="G468" s="778" t="s">
        <v>536</v>
      </c>
      <c r="H468" s="778" t="s">
        <v>42</v>
      </c>
      <c r="I468" s="118" t="s">
        <v>695</v>
      </c>
      <c r="J468" s="116"/>
      <c r="K468" s="782" t="s">
        <v>2812</v>
      </c>
      <c r="L468" s="161" t="s">
        <v>5973</v>
      </c>
      <c r="M468" s="161" t="s">
        <v>5974</v>
      </c>
      <c r="N468" s="784">
        <v>45537</v>
      </c>
      <c r="O468" s="161">
        <v>2024</v>
      </c>
      <c r="P468" s="161">
        <v>2024</v>
      </c>
      <c r="Q468" s="785">
        <v>5601.5</v>
      </c>
      <c r="R468" s="116"/>
      <c r="S468" s="116" t="s">
        <v>5323</v>
      </c>
      <c r="T468" s="8" t="s">
        <v>12</v>
      </c>
      <c r="U468" s="8"/>
    </row>
    <row r="469" spans="1:21" s="9" customFormat="1" ht="26.5" thickBot="1">
      <c r="A469" s="775" t="s">
        <v>441</v>
      </c>
      <c r="B469" s="776" t="s">
        <v>691</v>
      </c>
      <c r="C469" s="116" t="s">
        <v>6044</v>
      </c>
      <c r="D469" s="161" t="s">
        <v>5327</v>
      </c>
      <c r="E469" s="161" t="s">
        <v>6146</v>
      </c>
      <c r="F469" s="778" t="s">
        <v>446</v>
      </c>
      <c r="G469" s="778" t="s">
        <v>536</v>
      </c>
      <c r="H469" s="778" t="s">
        <v>42</v>
      </c>
      <c r="I469" s="118" t="s">
        <v>695</v>
      </c>
      <c r="J469" s="116"/>
      <c r="K469" s="782" t="s">
        <v>2812</v>
      </c>
      <c r="L469" s="161" t="s">
        <v>6147</v>
      </c>
      <c r="M469" s="161" t="s">
        <v>6148</v>
      </c>
      <c r="N469" s="784">
        <v>45559</v>
      </c>
      <c r="O469" s="161">
        <v>2024</v>
      </c>
      <c r="P469" s="161">
        <v>2024</v>
      </c>
      <c r="Q469" s="785">
        <v>355.2</v>
      </c>
      <c r="R469" s="116"/>
      <c r="S469" s="116" t="s">
        <v>5331</v>
      </c>
      <c r="T469" s="8" t="s">
        <v>12</v>
      </c>
      <c r="U469" s="8"/>
    </row>
    <row r="470" spans="1:21" s="9" customFormat="1" ht="78.5" thickBot="1">
      <c r="A470" s="775" t="s">
        <v>441</v>
      </c>
      <c r="B470" s="776" t="s">
        <v>691</v>
      </c>
      <c r="C470" s="116" t="s">
        <v>5940</v>
      </c>
      <c r="D470" s="777" t="s">
        <v>5313</v>
      </c>
      <c r="E470" s="161">
        <v>240007</v>
      </c>
      <c r="F470" s="778" t="s">
        <v>446</v>
      </c>
      <c r="G470" s="778" t="s">
        <v>536</v>
      </c>
      <c r="H470" s="778" t="s">
        <v>42</v>
      </c>
      <c r="I470" s="118" t="s">
        <v>695</v>
      </c>
      <c r="J470" s="116"/>
      <c r="K470" s="782" t="s">
        <v>2812</v>
      </c>
      <c r="L470" s="161" t="s">
        <v>5332</v>
      </c>
      <c r="M470" s="161" t="s">
        <v>5975</v>
      </c>
      <c r="N470" s="784">
        <v>45560</v>
      </c>
      <c r="O470" s="161">
        <v>2024</v>
      </c>
      <c r="P470" s="161">
        <v>2024</v>
      </c>
      <c r="Q470" s="785">
        <v>5076</v>
      </c>
      <c r="R470" s="116"/>
      <c r="S470" s="116" t="s">
        <v>5323</v>
      </c>
      <c r="T470" s="8" t="s">
        <v>12</v>
      </c>
      <c r="U470" s="8"/>
    </row>
    <row r="471" spans="1:21" s="9" customFormat="1" ht="26.5" thickBot="1">
      <c r="A471" s="775" t="s">
        <v>441</v>
      </c>
      <c r="B471" s="776" t="s">
        <v>691</v>
      </c>
      <c r="C471" s="116" t="s">
        <v>6044</v>
      </c>
      <c r="D471" s="161" t="s">
        <v>5327</v>
      </c>
      <c r="E471" s="161" t="s">
        <v>6149</v>
      </c>
      <c r="F471" s="778" t="s">
        <v>446</v>
      </c>
      <c r="G471" s="778" t="s">
        <v>536</v>
      </c>
      <c r="H471" s="778" t="s">
        <v>42</v>
      </c>
      <c r="I471" s="118" t="s">
        <v>695</v>
      </c>
      <c r="J471" s="116"/>
      <c r="K471" s="782" t="s">
        <v>2812</v>
      </c>
      <c r="L471" s="161" t="s">
        <v>6150</v>
      </c>
      <c r="M471" s="161" t="s">
        <v>6151</v>
      </c>
      <c r="N471" s="784">
        <v>45566</v>
      </c>
      <c r="O471" s="161">
        <v>2024</v>
      </c>
      <c r="P471" s="161">
        <v>2024</v>
      </c>
      <c r="Q471" s="785">
        <v>400.8</v>
      </c>
      <c r="R471" s="116"/>
      <c r="S471" s="116" t="s">
        <v>5331</v>
      </c>
      <c r="T471" s="8" t="s">
        <v>12</v>
      </c>
      <c r="U471" s="8"/>
    </row>
    <row r="472" spans="1:21" s="9" customFormat="1" ht="78.5" thickBot="1">
      <c r="A472" s="775" t="s">
        <v>441</v>
      </c>
      <c r="B472" s="776" t="s">
        <v>691</v>
      </c>
      <c r="C472" s="116" t="s">
        <v>5940</v>
      </c>
      <c r="D472" s="777" t="s">
        <v>5313</v>
      </c>
      <c r="E472" s="161">
        <v>240008</v>
      </c>
      <c r="F472" s="778" t="s">
        <v>446</v>
      </c>
      <c r="G472" s="778" t="s">
        <v>536</v>
      </c>
      <c r="H472" s="778" t="s">
        <v>42</v>
      </c>
      <c r="I472" s="118" t="s">
        <v>695</v>
      </c>
      <c r="J472" s="116"/>
      <c r="K472" s="782" t="s">
        <v>2812</v>
      </c>
      <c r="L472" s="161" t="s">
        <v>5332</v>
      </c>
      <c r="M472" s="161" t="s">
        <v>5975</v>
      </c>
      <c r="N472" s="784">
        <v>45566</v>
      </c>
      <c r="O472" s="161">
        <v>2024</v>
      </c>
      <c r="P472" s="161">
        <v>2024</v>
      </c>
      <c r="Q472" s="785">
        <v>1692</v>
      </c>
      <c r="R472" s="116"/>
      <c r="S472" s="116" t="s">
        <v>5323</v>
      </c>
      <c r="T472" s="8" t="s">
        <v>12</v>
      </c>
      <c r="U472" s="8"/>
    </row>
    <row r="473" spans="1:21" s="9" customFormat="1" ht="78.5" thickBot="1">
      <c r="A473" s="775" t="s">
        <v>441</v>
      </c>
      <c r="B473" s="776" t="s">
        <v>691</v>
      </c>
      <c r="C473" s="777" t="s">
        <v>6152</v>
      </c>
      <c r="D473" s="777" t="s">
        <v>5313</v>
      </c>
      <c r="E473" s="161" t="s">
        <v>6153</v>
      </c>
      <c r="F473" s="778" t="s">
        <v>446</v>
      </c>
      <c r="G473" s="778" t="s">
        <v>536</v>
      </c>
      <c r="H473" s="778" t="s">
        <v>42</v>
      </c>
      <c r="I473" s="118" t="s">
        <v>695</v>
      </c>
      <c r="J473" s="116"/>
      <c r="K473" s="782" t="s">
        <v>2812</v>
      </c>
      <c r="L473" s="161" t="s">
        <v>6154</v>
      </c>
      <c r="M473" s="161" t="s">
        <v>6155</v>
      </c>
      <c r="N473" s="784">
        <v>45560</v>
      </c>
      <c r="O473" s="161">
        <v>2024</v>
      </c>
      <c r="P473" s="161">
        <v>2024</v>
      </c>
      <c r="Q473" s="785">
        <v>1200</v>
      </c>
      <c r="R473" s="116"/>
      <c r="S473" s="116" t="s">
        <v>5323</v>
      </c>
      <c r="T473" s="8" t="s">
        <v>12</v>
      </c>
      <c r="U473" s="8"/>
    </row>
    <row r="474" spans="1:21" s="9" customFormat="1" ht="26.5" thickBot="1">
      <c r="A474" s="775" t="s">
        <v>441</v>
      </c>
      <c r="B474" s="776" t="s">
        <v>691</v>
      </c>
      <c r="C474" s="161" t="s">
        <v>5318</v>
      </c>
      <c r="D474" s="161" t="s">
        <v>5319</v>
      </c>
      <c r="E474" s="161" t="s">
        <v>5325</v>
      </c>
      <c r="F474" s="778" t="s">
        <v>446</v>
      </c>
      <c r="G474" s="778" t="s">
        <v>536</v>
      </c>
      <c r="H474" s="778" t="s">
        <v>42</v>
      </c>
      <c r="I474" s="118" t="s">
        <v>695</v>
      </c>
      <c r="J474" s="116"/>
      <c r="K474" s="782" t="s">
        <v>2812</v>
      </c>
      <c r="L474" s="161" t="s">
        <v>5321</v>
      </c>
      <c r="M474" s="782" t="s">
        <v>3701</v>
      </c>
      <c r="N474" s="784">
        <v>45565</v>
      </c>
      <c r="O474" s="161">
        <v>2023</v>
      </c>
      <c r="P474" s="161">
        <v>2025</v>
      </c>
      <c r="Q474" s="785">
        <v>3600</v>
      </c>
      <c r="R474" s="116"/>
      <c r="S474" s="161" t="s">
        <v>5318</v>
      </c>
      <c r="T474" s="8" t="s">
        <v>2198</v>
      </c>
      <c r="U474" s="8" t="s">
        <v>2281</v>
      </c>
    </row>
    <row r="475" spans="1:21" s="9" customFormat="1" ht="78.5" thickBot="1">
      <c r="A475" s="775" t="s">
        <v>441</v>
      </c>
      <c r="B475" s="776" t="s">
        <v>691</v>
      </c>
      <c r="C475" s="777" t="s">
        <v>5312</v>
      </c>
      <c r="D475" s="161" t="s">
        <v>5332</v>
      </c>
      <c r="E475" s="161" t="s">
        <v>6156</v>
      </c>
      <c r="F475" s="778" t="s">
        <v>446</v>
      </c>
      <c r="G475" s="778" t="s">
        <v>536</v>
      </c>
      <c r="H475" s="778" t="s">
        <v>42</v>
      </c>
      <c r="I475" s="118" t="s">
        <v>695</v>
      </c>
      <c r="J475" s="116"/>
      <c r="K475" s="782" t="s">
        <v>2812</v>
      </c>
      <c r="L475" s="161" t="s">
        <v>5973</v>
      </c>
      <c r="M475" s="161" t="s">
        <v>5974</v>
      </c>
      <c r="N475" s="784">
        <v>45566</v>
      </c>
      <c r="O475" s="161">
        <v>2024</v>
      </c>
      <c r="P475" s="161">
        <v>2024</v>
      </c>
      <c r="Q475" s="785">
        <v>11019.74</v>
      </c>
      <c r="R475" s="116"/>
      <c r="S475" s="116" t="s">
        <v>5323</v>
      </c>
      <c r="T475" s="8" t="s">
        <v>12</v>
      </c>
      <c r="U475" s="8"/>
    </row>
    <row r="476" spans="1:21" s="9" customFormat="1" ht="26.5" thickBot="1">
      <c r="A476" s="775" t="s">
        <v>441</v>
      </c>
      <c r="B476" s="776" t="s">
        <v>691</v>
      </c>
      <c r="C476" s="161" t="s">
        <v>5326</v>
      </c>
      <c r="D476" s="161" t="s">
        <v>5327</v>
      </c>
      <c r="E476" s="161" t="s">
        <v>5328</v>
      </c>
      <c r="F476" s="778" t="s">
        <v>446</v>
      </c>
      <c r="G476" s="778" t="s">
        <v>536</v>
      </c>
      <c r="H476" s="778" t="s">
        <v>42</v>
      </c>
      <c r="I476" s="118" t="s">
        <v>695</v>
      </c>
      <c r="J476" s="116"/>
      <c r="K476" s="782" t="s">
        <v>2812</v>
      </c>
      <c r="L476" s="161" t="s">
        <v>5329</v>
      </c>
      <c r="M476" s="161" t="s">
        <v>5330</v>
      </c>
      <c r="N476" s="784">
        <v>45574</v>
      </c>
      <c r="O476" s="161">
        <v>2024</v>
      </c>
      <c r="P476" s="161">
        <v>2024</v>
      </c>
      <c r="Q476" s="785">
        <v>660</v>
      </c>
      <c r="R476" s="116"/>
      <c r="S476" s="116" t="s">
        <v>5331</v>
      </c>
      <c r="T476" s="8" t="s">
        <v>2198</v>
      </c>
      <c r="U476" s="8" t="s">
        <v>2281</v>
      </c>
    </row>
    <row r="477" spans="1:21" s="9" customFormat="1" ht="78.5" thickBot="1">
      <c r="A477" s="775" t="s">
        <v>441</v>
      </c>
      <c r="B477" s="776" t="s">
        <v>691</v>
      </c>
      <c r="C477" s="116" t="s">
        <v>5940</v>
      </c>
      <c r="D477" s="161" t="s">
        <v>5332</v>
      </c>
      <c r="E477" s="161">
        <v>240009</v>
      </c>
      <c r="F477" s="778" t="s">
        <v>446</v>
      </c>
      <c r="G477" s="778" t="s">
        <v>536</v>
      </c>
      <c r="H477" s="778" t="s">
        <v>42</v>
      </c>
      <c r="I477" s="118" t="s">
        <v>695</v>
      </c>
      <c r="J477" s="116"/>
      <c r="K477" s="782" t="s">
        <v>2812</v>
      </c>
      <c r="L477" s="161" t="s">
        <v>5332</v>
      </c>
      <c r="M477" s="161" t="s">
        <v>5975</v>
      </c>
      <c r="N477" s="784">
        <v>45576</v>
      </c>
      <c r="O477" s="161">
        <v>2024</v>
      </c>
      <c r="P477" s="161">
        <v>2024</v>
      </c>
      <c r="Q477" s="785">
        <v>10152</v>
      </c>
      <c r="R477" s="116"/>
      <c r="S477" s="116" t="s">
        <v>5323</v>
      </c>
      <c r="T477" s="8" t="s">
        <v>12</v>
      </c>
      <c r="U477" s="8"/>
    </row>
    <row r="478" spans="1:21" s="9" customFormat="1" ht="78.5" thickBot="1">
      <c r="A478" s="775" t="s">
        <v>441</v>
      </c>
      <c r="B478" s="776" t="s">
        <v>691</v>
      </c>
      <c r="C478" s="777" t="s">
        <v>5312</v>
      </c>
      <c r="D478" s="161" t="s">
        <v>5332</v>
      </c>
      <c r="E478" s="161" t="s">
        <v>6157</v>
      </c>
      <c r="F478" s="778" t="s">
        <v>446</v>
      </c>
      <c r="G478" s="778" t="s">
        <v>536</v>
      </c>
      <c r="H478" s="778" t="s">
        <v>42</v>
      </c>
      <c r="I478" s="118" t="s">
        <v>695</v>
      </c>
      <c r="J478" s="116"/>
      <c r="K478" s="782" t="s">
        <v>2812</v>
      </c>
      <c r="L478" s="161" t="s">
        <v>5973</v>
      </c>
      <c r="M478" s="161" t="s">
        <v>5974</v>
      </c>
      <c r="N478" s="784">
        <v>45580</v>
      </c>
      <c r="O478" s="161">
        <v>2024</v>
      </c>
      <c r="P478" s="161">
        <v>2024</v>
      </c>
      <c r="Q478" s="785">
        <v>8629.34</v>
      </c>
      <c r="R478" s="116"/>
      <c r="S478" s="116" t="s">
        <v>5323</v>
      </c>
      <c r="T478" s="8" t="s">
        <v>12</v>
      </c>
      <c r="U478" s="8"/>
    </row>
    <row r="479" spans="1:21" s="9" customFormat="1" ht="78.5" thickBot="1">
      <c r="A479" s="775" t="s">
        <v>441</v>
      </c>
      <c r="B479" s="776" t="s">
        <v>691</v>
      </c>
      <c r="C479" s="777" t="s">
        <v>5312</v>
      </c>
      <c r="D479" s="161" t="s">
        <v>5332</v>
      </c>
      <c r="E479" s="161" t="s">
        <v>5314</v>
      </c>
      <c r="F479" s="778" t="s">
        <v>446</v>
      </c>
      <c r="G479" s="778" t="s">
        <v>536</v>
      </c>
      <c r="H479" s="778" t="s">
        <v>42</v>
      </c>
      <c r="I479" s="118" t="s">
        <v>695</v>
      </c>
      <c r="J479" s="116"/>
      <c r="K479" s="782" t="s">
        <v>2812</v>
      </c>
      <c r="L479" s="161" t="s">
        <v>5315</v>
      </c>
      <c r="M479" s="161" t="s">
        <v>5316</v>
      </c>
      <c r="N479" s="784">
        <v>45582</v>
      </c>
      <c r="O479" s="161">
        <v>2024</v>
      </c>
      <c r="P479" s="161">
        <v>2024</v>
      </c>
      <c r="Q479" s="785">
        <v>19532.77</v>
      </c>
      <c r="R479" s="116"/>
      <c r="S479" s="116" t="s">
        <v>5323</v>
      </c>
      <c r="T479" s="8" t="s">
        <v>2198</v>
      </c>
      <c r="U479" s="8" t="s">
        <v>2281</v>
      </c>
    </row>
    <row r="480" spans="1:21" s="9" customFormat="1" ht="39" customHeight="1" thickBot="1">
      <c r="A480" s="775" t="s">
        <v>441</v>
      </c>
      <c r="B480" s="776" t="s">
        <v>691</v>
      </c>
      <c r="C480" s="116" t="s">
        <v>5940</v>
      </c>
      <c r="D480" s="161" t="s">
        <v>5332</v>
      </c>
      <c r="E480" s="161">
        <v>240010</v>
      </c>
      <c r="F480" s="778" t="s">
        <v>446</v>
      </c>
      <c r="G480" s="778" t="s">
        <v>536</v>
      </c>
      <c r="H480" s="778" t="s">
        <v>42</v>
      </c>
      <c r="I480" s="118" t="s">
        <v>695</v>
      </c>
      <c r="J480" s="116"/>
      <c r="K480" s="782" t="s">
        <v>2812</v>
      </c>
      <c r="L480" s="161" t="s">
        <v>5332</v>
      </c>
      <c r="M480" s="161" t="s">
        <v>5975</v>
      </c>
      <c r="N480" s="784">
        <v>45583</v>
      </c>
      <c r="O480" s="161">
        <v>2024</v>
      </c>
      <c r="P480" s="161">
        <v>2024</v>
      </c>
      <c r="Q480" s="785">
        <v>3384</v>
      </c>
      <c r="R480" s="116"/>
      <c r="S480" s="116" t="s">
        <v>5323</v>
      </c>
      <c r="T480" s="8" t="s">
        <v>12</v>
      </c>
      <c r="U480" s="8"/>
    </row>
    <row r="481" spans="1:21" s="9" customFormat="1" ht="39" customHeight="1" thickBot="1">
      <c r="A481" s="775" t="s">
        <v>441</v>
      </c>
      <c r="B481" s="776" t="s">
        <v>691</v>
      </c>
      <c r="C481" s="161" t="s">
        <v>5326</v>
      </c>
      <c r="D481" s="161" t="s">
        <v>5327</v>
      </c>
      <c r="E481" s="161">
        <v>24610942</v>
      </c>
      <c r="F481" s="778" t="s">
        <v>446</v>
      </c>
      <c r="G481" s="778" t="s">
        <v>536</v>
      </c>
      <c r="H481" s="778" t="s">
        <v>42</v>
      </c>
      <c r="I481" s="118" t="s">
        <v>695</v>
      </c>
      <c r="J481" s="116"/>
      <c r="K481" s="782" t="s">
        <v>2812</v>
      </c>
      <c r="L481" s="161" t="s">
        <v>6158</v>
      </c>
      <c r="M481" s="161" t="s">
        <v>6159</v>
      </c>
      <c r="N481" s="784">
        <v>45576</v>
      </c>
      <c r="O481" s="161">
        <v>2024</v>
      </c>
      <c r="P481" s="161">
        <v>2024</v>
      </c>
      <c r="Q481" s="785">
        <v>924</v>
      </c>
      <c r="R481" s="116"/>
      <c r="S481" s="116" t="s">
        <v>5331</v>
      </c>
      <c r="T481" s="8" t="s">
        <v>12</v>
      </c>
      <c r="U481" s="8"/>
    </row>
    <row r="482" spans="1:21" s="9" customFormat="1" ht="39" customHeight="1" thickBot="1">
      <c r="A482" s="775" t="s">
        <v>441</v>
      </c>
      <c r="B482" s="776" t="s">
        <v>691</v>
      </c>
      <c r="C482" s="161" t="s">
        <v>5326</v>
      </c>
      <c r="D482" s="161" t="s">
        <v>5327</v>
      </c>
      <c r="E482" s="161">
        <v>5002400231</v>
      </c>
      <c r="F482" s="778" t="s">
        <v>446</v>
      </c>
      <c r="G482" s="778" t="s">
        <v>536</v>
      </c>
      <c r="H482" s="778" t="s">
        <v>42</v>
      </c>
      <c r="I482" s="118" t="s">
        <v>695</v>
      </c>
      <c r="J482" s="116"/>
      <c r="K482" s="782" t="s">
        <v>2812</v>
      </c>
      <c r="L482" s="161" t="s">
        <v>6012</v>
      </c>
      <c r="M482" s="161" t="s">
        <v>6013</v>
      </c>
      <c r="N482" s="784">
        <v>45580</v>
      </c>
      <c r="O482" s="161">
        <v>2024</v>
      </c>
      <c r="P482" s="161">
        <v>2024</v>
      </c>
      <c r="Q482" s="785">
        <v>660</v>
      </c>
      <c r="R482" s="116"/>
      <c r="S482" s="116" t="s">
        <v>5331</v>
      </c>
      <c r="T482" s="8" t="s">
        <v>12</v>
      </c>
      <c r="U482" s="8"/>
    </row>
    <row r="483" spans="1:21" s="9" customFormat="1" ht="39" customHeight="1" thickBot="1">
      <c r="A483" s="775" t="s">
        <v>441</v>
      </c>
      <c r="B483" s="776" t="s">
        <v>691</v>
      </c>
      <c r="C483" s="777" t="s">
        <v>5312</v>
      </c>
      <c r="D483" s="161" t="s">
        <v>5332</v>
      </c>
      <c r="E483" s="161" t="s">
        <v>6160</v>
      </c>
      <c r="F483" s="778" t="s">
        <v>446</v>
      </c>
      <c r="G483" s="778" t="s">
        <v>536</v>
      </c>
      <c r="H483" s="778" t="s">
        <v>42</v>
      </c>
      <c r="I483" s="118" t="s">
        <v>695</v>
      </c>
      <c r="J483" s="116"/>
      <c r="K483" s="782" t="s">
        <v>2812</v>
      </c>
      <c r="L483" s="161" t="s">
        <v>6161</v>
      </c>
      <c r="M483" s="161" t="s">
        <v>6162</v>
      </c>
      <c r="N483" s="784">
        <v>45583</v>
      </c>
      <c r="O483" s="161">
        <v>2024</v>
      </c>
      <c r="P483" s="161">
        <v>2024</v>
      </c>
      <c r="Q483" s="785">
        <v>100800</v>
      </c>
      <c r="R483" s="116"/>
      <c r="S483" s="116" t="s">
        <v>5323</v>
      </c>
      <c r="T483" s="8" t="s">
        <v>12</v>
      </c>
      <c r="U483" s="8"/>
    </row>
    <row r="484" spans="1:21" s="9" customFormat="1" ht="39" customHeight="1" thickBot="1">
      <c r="A484" s="775" t="s">
        <v>441</v>
      </c>
      <c r="B484" s="776" t="s">
        <v>691</v>
      </c>
      <c r="C484" s="116" t="s">
        <v>6044</v>
      </c>
      <c r="D484" s="161" t="s">
        <v>5327</v>
      </c>
      <c r="E484" s="161" t="s">
        <v>6163</v>
      </c>
      <c r="F484" s="778" t="s">
        <v>446</v>
      </c>
      <c r="G484" s="778" t="s">
        <v>536</v>
      </c>
      <c r="H484" s="778" t="s">
        <v>42</v>
      </c>
      <c r="I484" s="118" t="s">
        <v>695</v>
      </c>
      <c r="J484" s="116"/>
      <c r="K484" s="782" t="s">
        <v>2812</v>
      </c>
      <c r="L484" s="161" t="s">
        <v>6150</v>
      </c>
      <c r="M484" s="161" t="s">
        <v>6151</v>
      </c>
      <c r="N484" s="784">
        <v>45587</v>
      </c>
      <c r="O484" s="161">
        <v>2024</v>
      </c>
      <c r="P484" s="161">
        <v>2024</v>
      </c>
      <c r="Q484" s="785">
        <v>370.8</v>
      </c>
      <c r="R484" s="116"/>
      <c r="S484" s="116" t="s">
        <v>5331</v>
      </c>
      <c r="T484" s="8" t="s">
        <v>12</v>
      </c>
      <c r="U484" s="8"/>
    </row>
    <row r="485" spans="1:21" s="9" customFormat="1" ht="39" customHeight="1" thickBot="1">
      <c r="A485" s="775" t="s">
        <v>441</v>
      </c>
      <c r="B485" s="776" t="s">
        <v>691</v>
      </c>
      <c r="C485" s="777" t="s">
        <v>6152</v>
      </c>
      <c r="D485" s="161" t="s">
        <v>5332</v>
      </c>
      <c r="E485" s="161" t="s">
        <v>6164</v>
      </c>
      <c r="F485" s="778" t="s">
        <v>446</v>
      </c>
      <c r="G485" s="778" t="s">
        <v>536</v>
      </c>
      <c r="H485" s="778" t="s">
        <v>42</v>
      </c>
      <c r="I485" s="118" t="s">
        <v>695</v>
      </c>
      <c r="J485" s="116"/>
      <c r="K485" s="782" t="s">
        <v>2812</v>
      </c>
      <c r="L485" s="161" t="s">
        <v>6165</v>
      </c>
      <c r="M485" s="161" t="s">
        <v>6166</v>
      </c>
      <c r="N485" s="784">
        <v>45586</v>
      </c>
      <c r="O485" s="161">
        <v>2024</v>
      </c>
      <c r="P485" s="161">
        <v>2024</v>
      </c>
      <c r="Q485" s="785">
        <v>1200</v>
      </c>
      <c r="R485" s="116"/>
      <c r="S485" s="116" t="s">
        <v>5323</v>
      </c>
      <c r="T485" s="8" t="s">
        <v>12</v>
      </c>
      <c r="U485" s="8"/>
    </row>
    <row r="486" spans="1:21" s="9" customFormat="1" ht="39" customHeight="1" thickBot="1">
      <c r="A486" s="775" t="s">
        <v>441</v>
      </c>
      <c r="B486" s="776" t="s">
        <v>691</v>
      </c>
      <c r="C486" s="116" t="s">
        <v>5940</v>
      </c>
      <c r="D486" s="161" t="s">
        <v>5332</v>
      </c>
      <c r="E486" s="161" t="s">
        <v>6167</v>
      </c>
      <c r="F486" s="778" t="s">
        <v>446</v>
      </c>
      <c r="G486" s="778" t="s">
        <v>536</v>
      </c>
      <c r="H486" s="778" t="s">
        <v>42</v>
      </c>
      <c r="I486" s="118" t="s">
        <v>695</v>
      </c>
      <c r="J486" s="116"/>
      <c r="K486" s="782" t="s">
        <v>2812</v>
      </c>
      <c r="L486" s="161" t="s">
        <v>5961</v>
      </c>
      <c r="M486" s="161" t="s">
        <v>5962</v>
      </c>
      <c r="N486" s="784">
        <v>45587</v>
      </c>
      <c r="O486" s="161">
        <v>2024</v>
      </c>
      <c r="P486" s="161">
        <v>2024</v>
      </c>
      <c r="Q486" s="785">
        <v>120</v>
      </c>
      <c r="R486" s="116"/>
      <c r="S486" s="116" t="s">
        <v>5323</v>
      </c>
      <c r="T486" s="8" t="s">
        <v>12</v>
      </c>
      <c r="U486" s="8"/>
    </row>
    <row r="487" spans="1:21" s="9" customFormat="1" ht="39" customHeight="1" thickBot="1">
      <c r="A487" s="775" t="s">
        <v>441</v>
      </c>
      <c r="B487" s="776" t="s">
        <v>691</v>
      </c>
      <c r="C487" s="116" t="s">
        <v>6044</v>
      </c>
      <c r="D487" s="161" t="s">
        <v>5327</v>
      </c>
      <c r="E487" s="161">
        <v>2024002</v>
      </c>
      <c r="F487" s="778" t="s">
        <v>446</v>
      </c>
      <c r="G487" s="778" t="s">
        <v>536</v>
      </c>
      <c r="H487" s="778" t="s">
        <v>42</v>
      </c>
      <c r="I487" s="118" t="s">
        <v>695</v>
      </c>
      <c r="J487" s="116"/>
      <c r="K487" s="782" t="s">
        <v>2812</v>
      </c>
      <c r="L487" s="161" t="s">
        <v>6047</v>
      </c>
      <c r="M487" s="161" t="s">
        <v>6048</v>
      </c>
      <c r="N487" s="784">
        <v>45588</v>
      </c>
      <c r="O487" s="161">
        <v>2024</v>
      </c>
      <c r="P487" s="161">
        <v>2024</v>
      </c>
      <c r="Q487" s="785">
        <v>390</v>
      </c>
      <c r="R487" s="116"/>
      <c r="S487" s="116" t="s">
        <v>5331</v>
      </c>
      <c r="T487" s="8" t="s">
        <v>12</v>
      </c>
      <c r="U487" s="8"/>
    </row>
    <row r="488" spans="1:21" s="9" customFormat="1" ht="39" customHeight="1" thickBot="1">
      <c r="A488" s="775" t="s">
        <v>441</v>
      </c>
      <c r="B488" s="776" t="s">
        <v>691</v>
      </c>
      <c r="C488" s="116" t="s">
        <v>5940</v>
      </c>
      <c r="D488" s="161" t="s">
        <v>5332</v>
      </c>
      <c r="E488" s="810" t="s">
        <v>5937</v>
      </c>
      <c r="F488" s="778" t="s">
        <v>446</v>
      </c>
      <c r="G488" s="778" t="s">
        <v>536</v>
      </c>
      <c r="H488" s="778" t="s">
        <v>42</v>
      </c>
      <c r="I488" s="118" t="s">
        <v>695</v>
      </c>
      <c r="J488" s="116"/>
      <c r="K488" s="782" t="s">
        <v>2812</v>
      </c>
      <c r="L488" s="810" t="s">
        <v>5937</v>
      </c>
      <c r="M488" s="161" t="s">
        <v>6168</v>
      </c>
      <c r="N488" s="784">
        <v>45587</v>
      </c>
      <c r="O488" s="161">
        <v>2024</v>
      </c>
      <c r="P488" s="161">
        <v>2024</v>
      </c>
      <c r="Q488" s="785">
        <v>1692</v>
      </c>
      <c r="R488" s="116"/>
      <c r="S488" s="116" t="s">
        <v>5323</v>
      </c>
      <c r="T488" s="8" t="s">
        <v>12</v>
      </c>
      <c r="U488" s="8"/>
    </row>
    <row r="489" spans="1:21" s="9" customFormat="1" ht="39" customHeight="1" thickBot="1">
      <c r="A489" s="775" t="s">
        <v>441</v>
      </c>
      <c r="B489" s="776" t="s">
        <v>691</v>
      </c>
      <c r="C489" s="777" t="s">
        <v>5992</v>
      </c>
      <c r="D489" s="777" t="s">
        <v>5993</v>
      </c>
      <c r="E489" s="814" t="s">
        <v>5994</v>
      </c>
      <c r="F489" s="778" t="s">
        <v>446</v>
      </c>
      <c r="G489" s="778" t="s">
        <v>536</v>
      </c>
      <c r="H489" s="778" t="s">
        <v>42</v>
      </c>
      <c r="I489" s="118" t="s">
        <v>695</v>
      </c>
      <c r="J489" s="116"/>
      <c r="K489" s="782" t="s">
        <v>3540</v>
      </c>
      <c r="L489" s="161" t="s">
        <v>5995</v>
      </c>
      <c r="M489" s="161" t="s">
        <v>5650</v>
      </c>
      <c r="N489" s="784">
        <v>45586</v>
      </c>
      <c r="O489" s="161">
        <v>2022</v>
      </c>
      <c r="P489" s="161">
        <v>2024</v>
      </c>
      <c r="Q489" s="785">
        <v>36672</v>
      </c>
      <c r="R489" s="116"/>
      <c r="S489" s="116" t="s">
        <v>5317</v>
      </c>
      <c r="T489" s="8" t="s">
        <v>12</v>
      </c>
      <c r="U489" s="8"/>
    </row>
    <row r="490" spans="1:21" s="9" customFormat="1" ht="39" customHeight="1" thickBot="1">
      <c r="A490" s="775" t="s">
        <v>441</v>
      </c>
      <c r="B490" s="776" t="s">
        <v>691</v>
      </c>
      <c r="C490" s="777" t="s">
        <v>5312</v>
      </c>
      <c r="D490" s="161" t="s">
        <v>5332</v>
      </c>
      <c r="E490" s="161" t="s">
        <v>6169</v>
      </c>
      <c r="F490" s="778" t="s">
        <v>446</v>
      </c>
      <c r="G490" s="778" t="s">
        <v>536</v>
      </c>
      <c r="H490" s="778" t="s">
        <v>42</v>
      </c>
      <c r="I490" s="118" t="s">
        <v>695</v>
      </c>
      <c r="J490" s="116"/>
      <c r="K490" s="782" t="s">
        <v>2812</v>
      </c>
      <c r="L490" s="161" t="s">
        <v>5973</v>
      </c>
      <c r="M490" s="161" t="s">
        <v>5974</v>
      </c>
      <c r="N490" s="784">
        <v>45583</v>
      </c>
      <c r="O490" s="161">
        <v>2024</v>
      </c>
      <c r="P490" s="161">
        <v>2024</v>
      </c>
      <c r="Q490" s="785">
        <v>2414.3000000000002</v>
      </c>
      <c r="R490" s="116"/>
      <c r="S490" s="116" t="s">
        <v>5323</v>
      </c>
      <c r="T490" s="8" t="s">
        <v>12</v>
      </c>
      <c r="U490" s="8"/>
    </row>
    <row r="491" spans="1:21" s="9" customFormat="1" ht="62.25" customHeight="1" thickBot="1">
      <c r="A491" s="775" t="s">
        <v>441</v>
      </c>
      <c r="B491" s="776" t="s">
        <v>691</v>
      </c>
      <c r="C491" s="777" t="s">
        <v>5312</v>
      </c>
      <c r="D491" s="161" t="s">
        <v>5332</v>
      </c>
      <c r="E491" s="810" t="s">
        <v>5937</v>
      </c>
      <c r="F491" s="778" t="s">
        <v>446</v>
      </c>
      <c r="G491" s="778" t="s">
        <v>536</v>
      </c>
      <c r="H491" s="778" t="s">
        <v>42</v>
      </c>
      <c r="I491" s="118" t="s">
        <v>695</v>
      </c>
      <c r="J491" s="116"/>
      <c r="K491" s="782" t="s">
        <v>2812</v>
      </c>
      <c r="L491" s="810" t="s">
        <v>5937</v>
      </c>
      <c r="M491" s="782" t="s">
        <v>3701</v>
      </c>
      <c r="N491" s="784">
        <v>45589</v>
      </c>
      <c r="O491" s="161">
        <v>2024</v>
      </c>
      <c r="P491" s="161">
        <v>2024</v>
      </c>
      <c r="Q491" s="785">
        <v>79080</v>
      </c>
      <c r="R491" s="116"/>
      <c r="S491" s="116" t="s">
        <v>5323</v>
      </c>
      <c r="T491" s="52" t="s">
        <v>12</v>
      </c>
      <c r="U491" s="8"/>
    </row>
    <row r="492" spans="1:21" s="9" customFormat="1" ht="84" customHeight="1" thickBot="1">
      <c r="A492" s="775" t="s">
        <v>441</v>
      </c>
      <c r="B492" s="776" t="s">
        <v>691</v>
      </c>
      <c r="C492" s="161" t="s">
        <v>5326</v>
      </c>
      <c r="D492" s="161" t="s">
        <v>5327</v>
      </c>
      <c r="E492" s="161" t="s">
        <v>6170</v>
      </c>
      <c r="F492" s="778" t="s">
        <v>446</v>
      </c>
      <c r="G492" s="778" t="s">
        <v>536</v>
      </c>
      <c r="H492" s="778" t="s">
        <v>42</v>
      </c>
      <c r="I492" s="118" t="s">
        <v>695</v>
      </c>
      <c r="J492" s="116"/>
      <c r="K492" s="782" t="s">
        <v>2812</v>
      </c>
      <c r="L492" s="161" t="s">
        <v>6026</v>
      </c>
      <c r="M492" s="161" t="s">
        <v>5932</v>
      </c>
      <c r="N492" s="784">
        <v>45594</v>
      </c>
      <c r="O492" s="161">
        <v>2024</v>
      </c>
      <c r="P492" s="161">
        <v>2024</v>
      </c>
      <c r="Q492" s="785">
        <v>2964</v>
      </c>
      <c r="R492" s="116"/>
      <c r="S492" s="116" t="s">
        <v>5331</v>
      </c>
      <c r="T492" s="8" t="s">
        <v>12</v>
      </c>
      <c r="U492" s="8"/>
    </row>
    <row r="493" spans="1:21" s="9" customFormat="1" ht="26.5" thickBot="1">
      <c r="A493" s="775" t="s">
        <v>441</v>
      </c>
      <c r="B493" s="776" t="s">
        <v>691</v>
      </c>
      <c r="C493" s="161" t="s">
        <v>5326</v>
      </c>
      <c r="D493" s="161" t="s">
        <v>5327</v>
      </c>
      <c r="E493" s="161">
        <v>20240924</v>
      </c>
      <c r="F493" s="778" t="s">
        <v>446</v>
      </c>
      <c r="G493" s="778" t="s">
        <v>536</v>
      </c>
      <c r="H493" s="778" t="s">
        <v>42</v>
      </c>
      <c r="I493" s="118" t="s">
        <v>695</v>
      </c>
      <c r="J493" s="116"/>
      <c r="K493" s="782" t="s">
        <v>2812</v>
      </c>
      <c r="L493" s="161" t="s">
        <v>5986</v>
      </c>
      <c r="M493" s="161" t="s">
        <v>5987</v>
      </c>
      <c r="N493" s="784">
        <v>45594</v>
      </c>
      <c r="O493" s="161">
        <v>2024</v>
      </c>
      <c r="P493" s="161">
        <v>2024</v>
      </c>
      <c r="Q493" s="785">
        <v>360</v>
      </c>
      <c r="R493" s="116"/>
      <c r="S493" s="116" t="s">
        <v>5331</v>
      </c>
      <c r="T493" s="8" t="s">
        <v>12</v>
      </c>
      <c r="U493" s="8"/>
    </row>
    <row r="494" spans="1:21" s="9" customFormat="1" ht="26.5" thickBot="1">
      <c r="A494" s="775" t="s">
        <v>441</v>
      </c>
      <c r="B494" s="776" t="s">
        <v>691</v>
      </c>
      <c r="C494" s="116" t="s">
        <v>6044</v>
      </c>
      <c r="D494" s="161" t="s">
        <v>5327</v>
      </c>
      <c r="E494" s="161">
        <v>5100005365</v>
      </c>
      <c r="F494" s="778" t="s">
        <v>446</v>
      </c>
      <c r="G494" s="778" t="s">
        <v>536</v>
      </c>
      <c r="H494" s="778" t="s">
        <v>42</v>
      </c>
      <c r="I494" s="118" t="s">
        <v>695</v>
      </c>
      <c r="J494" s="116"/>
      <c r="K494" s="782" t="s">
        <v>2812</v>
      </c>
      <c r="L494" s="161" t="s">
        <v>6171</v>
      </c>
      <c r="M494" s="161" t="s">
        <v>6172</v>
      </c>
      <c r="N494" s="784">
        <v>45595</v>
      </c>
      <c r="O494" s="161">
        <v>2024</v>
      </c>
      <c r="P494" s="161">
        <v>2024</v>
      </c>
      <c r="Q494" s="785">
        <v>486.05</v>
      </c>
      <c r="R494" s="116"/>
      <c r="S494" s="116" t="s">
        <v>5331</v>
      </c>
      <c r="T494" s="8" t="s">
        <v>12</v>
      </c>
      <c r="U494" s="8"/>
    </row>
    <row r="495" spans="1:21" s="9" customFormat="1" ht="26.5" thickBot="1">
      <c r="A495" s="775" t="s">
        <v>441</v>
      </c>
      <c r="B495" s="776" t="s">
        <v>691</v>
      </c>
      <c r="C495" s="116" t="s">
        <v>6044</v>
      </c>
      <c r="D495" s="161" t="s">
        <v>5327</v>
      </c>
      <c r="E495" s="161" t="s">
        <v>6173</v>
      </c>
      <c r="F495" s="778" t="s">
        <v>446</v>
      </c>
      <c r="G495" s="778" t="s">
        <v>536</v>
      </c>
      <c r="H495" s="778" t="s">
        <v>42</v>
      </c>
      <c r="I495" s="118" t="s">
        <v>695</v>
      </c>
      <c r="J495" s="116"/>
      <c r="K495" s="782" t="s">
        <v>2812</v>
      </c>
      <c r="L495" s="161" t="s">
        <v>6174</v>
      </c>
      <c r="M495" s="161" t="s">
        <v>6175</v>
      </c>
      <c r="N495" s="784">
        <v>45603</v>
      </c>
      <c r="O495" s="161">
        <v>2024</v>
      </c>
      <c r="P495" s="161">
        <v>2024</v>
      </c>
      <c r="Q495" s="785">
        <v>958.8</v>
      </c>
      <c r="R495" s="116"/>
      <c r="S495" s="116" t="s">
        <v>5331</v>
      </c>
      <c r="T495" s="8" t="s">
        <v>12</v>
      </c>
      <c r="U495" s="8"/>
    </row>
    <row r="496" spans="1:21" s="9" customFormat="1" ht="26.5" thickBot="1">
      <c r="A496" s="775" t="s">
        <v>441</v>
      </c>
      <c r="B496" s="776" t="s">
        <v>691</v>
      </c>
      <c r="C496" s="116" t="s">
        <v>6044</v>
      </c>
      <c r="D496" s="161" t="s">
        <v>5327</v>
      </c>
      <c r="E496" s="161">
        <v>2024002</v>
      </c>
      <c r="F496" s="778" t="s">
        <v>446</v>
      </c>
      <c r="G496" s="778" t="s">
        <v>536</v>
      </c>
      <c r="H496" s="778" t="s">
        <v>42</v>
      </c>
      <c r="I496" s="118" t="s">
        <v>695</v>
      </c>
      <c r="J496" s="116"/>
      <c r="K496" s="782" t="s">
        <v>2812</v>
      </c>
      <c r="L496" s="161" t="s">
        <v>6047</v>
      </c>
      <c r="M496" s="161" t="s">
        <v>6048</v>
      </c>
      <c r="N496" s="784">
        <v>45601</v>
      </c>
      <c r="O496" s="161">
        <v>2024</v>
      </c>
      <c r="P496" s="161">
        <v>2024</v>
      </c>
      <c r="Q496" s="785">
        <v>486</v>
      </c>
      <c r="R496" s="116"/>
      <c r="S496" s="116" t="s">
        <v>5331</v>
      </c>
      <c r="T496" s="8" t="s">
        <v>12</v>
      </c>
      <c r="U496" s="8"/>
    </row>
    <row r="497" spans="1:21" s="9" customFormat="1" ht="78.5" thickBot="1">
      <c r="A497" s="775" t="s">
        <v>441</v>
      </c>
      <c r="B497" s="776" t="s">
        <v>691</v>
      </c>
      <c r="C497" s="777" t="s">
        <v>5312</v>
      </c>
      <c r="D497" s="161" t="s">
        <v>5332</v>
      </c>
      <c r="E497" s="161">
        <v>4520176316</v>
      </c>
      <c r="F497" s="778" t="s">
        <v>446</v>
      </c>
      <c r="G497" s="778" t="s">
        <v>536</v>
      </c>
      <c r="H497" s="778" t="s">
        <v>42</v>
      </c>
      <c r="I497" s="118" t="s">
        <v>695</v>
      </c>
      <c r="J497" s="116"/>
      <c r="K497" s="782" t="s">
        <v>2812</v>
      </c>
      <c r="L497" s="161" t="s">
        <v>6008</v>
      </c>
      <c r="M497" s="161" t="s">
        <v>6009</v>
      </c>
      <c r="N497" s="784">
        <v>45607</v>
      </c>
      <c r="O497" s="161">
        <v>2024</v>
      </c>
      <c r="P497" s="161">
        <v>2024</v>
      </c>
      <c r="Q497" s="785">
        <v>1083.6500000000001</v>
      </c>
      <c r="R497" s="116"/>
      <c r="S497" s="116" t="s">
        <v>5323</v>
      </c>
      <c r="T497" s="8" t="s">
        <v>12</v>
      </c>
      <c r="U497" s="8"/>
    </row>
    <row r="498" spans="1:21" s="9" customFormat="1" ht="78.5" thickBot="1">
      <c r="A498" s="775" t="s">
        <v>441</v>
      </c>
      <c r="B498" s="776" t="s">
        <v>691</v>
      </c>
      <c r="C498" s="777" t="s">
        <v>5312</v>
      </c>
      <c r="D498" s="161" t="s">
        <v>5332</v>
      </c>
      <c r="E498" s="161">
        <v>4520175806</v>
      </c>
      <c r="F498" s="778" t="s">
        <v>446</v>
      </c>
      <c r="G498" s="778" t="s">
        <v>536</v>
      </c>
      <c r="H498" s="778" t="s">
        <v>42</v>
      </c>
      <c r="I498" s="118" t="s">
        <v>695</v>
      </c>
      <c r="J498" s="116"/>
      <c r="K498" s="782" t="s">
        <v>2812</v>
      </c>
      <c r="L498" s="161" t="s">
        <v>6008</v>
      </c>
      <c r="M498" s="161" t="s">
        <v>6009</v>
      </c>
      <c r="N498" s="784">
        <v>45607</v>
      </c>
      <c r="O498" s="161">
        <v>2024</v>
      </c>
      <c r="P498" s="161">
        <v>2024</v>
      </c>
      <c r="Q498" s="785">
        <v>350.59</v>
      </c>
      <c r="R498" s="116"/>
      <c r="S498" s="116" t="s">
        <v>5323</v>
      </c>
      <c r="T498" s="8" t="s">
        <v>12</v>
      </c>
      <c r="U498" s="8"/>
    </row>
    <row r="499" spans="1:21" s="9" customFormat="1" ht="78.5" thickBot="1">
      <c r="A499" s="775" t="s">
        <v>441</v>
      </c>
      <c r="B499" s="776" t="s">
        <v>691</v>
      </c>
      <c r="C499" s="777" t="s">
        <v>5312</v>
      </c>
      <c r="D499" s="161" t="s">
        <v>5332</v>
      </c>
      <c r="E499" s="161">
        <v>4520177135</v>
      </c>
      <c r="F499" s="778" t="s">
        <v>446</v>
      </c>
      <c r="G499" s="778" t="s">
        <v>536</v>
      </c>
      <c r="H499" s="778" t="s">
        <v>42</v>
      </c>
      <c r="I499" s="118" t="s">
        <v>695</v>
      </c>
      <c r="J499" s="116"/>
      <c r="K499" s="782" t="s">
        <v>2812</v>
      </c>
      <c r="L499" s="161" t="s">
        <v>6008</v>
      </c>
      <c r="M499" s="161" t="s">
        <v>6009</v>
      </c>
      <c r="N499" s="784">
        <v>45607</v>
      </c>
      <c r="O499" s="161">
        <v>2024</v>
      </c>
      <c r="P499" s="161">
        <v>2024</v>
      </c>
      <c r="Q499" s="785">
        <v>254.98</v>
      </c>
      <c r="R499" s="116"/>
      <c r="S499" s="116" t="s">
        <v>5323</v>
      </c>
      <c r="T499" s="8" t="s">
        <v>12</v>
      </c>
      <c r="U499" s="8"/>
    </row>
    <row r="500" spans="1:21" s="9" customFormat="1" ht="26.5" thickBot="1">
      <c r="A500" s="775" t="s">
        <v>441</v>
      </c>
      <c r="B500" s="776" t="s">
        <v>691</v>
      </c>
      <c r="C500" s="161" t="s">
        <v>5326</v>
      </c>
      <c r="D500" s="161" t="s">
        <v>5327</v>
      </c>
      <c r="E500" s="161" t="s">
        <v>6176</v>
      </c>
      <c r="F500" s="778" t="s">
        <v>446</v>
      </c>
      <c r="G500" s="778" t="s">
        <v>536</v>
      </c>
      <c r="H500" s="778" t="s">
        <v>42</v>
      </c>
      <c r="I500" s="118" t="s">
        <v>695</v>
      </c>
      <c r="J500" s="116"/>
      <c r="K500" s="782" t="s">
        <v>2812</v>
      </c>
      <c r="L500" s="161" t="s">
        <v>6177</v>
      </c>
      <c r="M500" s="161" t="s">
        <v>6178</v>
      </c>
      <c r="N500" s="784">
        <v>45608</v>
      </c>
      <c r="O500" s="161">
        <v>2024</v>
      </c>
      <c r="P500" s="161">
        <v>2024</v>
      </c>
      <c r="Q500" s="785">
        <v>540</v>
      </c>
      <c r="R500" s="116"/>
      <c r="S500" s="116" t="s">
        <v>5331</v>
      </c>
      <c r="T500" s="8" t="s">
        <v>12</v>
      </c>
      <c r="U500" s="8"/>
    </row>
    <row r="501" spans="1:21" s="9" customFormat="1" ht="78.5" thickBot="1">
      <c r="A501" s="775" t="s">
        <v>441</v>
      </c>
      <c r="B501" s="776" t="s">
        <v>691</v>
      </c>
      <c r="C501" s="161" t="s">
        <v>6179</v>
      </c>
      <c r="D501" s="161" t="s">
        <v>5332</v>
      </c>
      <c r="E501" s="161" t="s">
        <v>6180</v>
      </c>
      <c r="F501" s="778" t="s">
        <v>446</v>
      </c>
      <c r="G501" s="778" t="s">
        <v>536</v>
      </c>
      <c r="H501" s="778" t="s">
        <v>42</v>
      </c>
      <c r="I501" s="118" t="s">
        <v>695</v>
      </c>
      <c r="J501" s="116"/>
      <c r="K501" s="782" t="s">
        <v>2812</v>
      </c>
      <c r="L501" s="810" t="s">
        <v>5937</v>
      </c>
      <c r="M501" s="782" t="s">
        <v>3701</v>
      </c>
      <c r="N501" s="784">
        <v>45607</v>
      </c>
      <c r="O501" s="161">
        <v>2024</v>
      </c>
      <c r="P501" s="161">
        <v>2024</v>
      </c>
      <c r="Q501" s="785">
        <v>330</v>
      </c>
      <c r="R501" s="116"/>
      <c r="S501" s="116" t="s">
        <v>5323</v>
      </c>
      <c r="T501" s="8" t="s">
        <v>12</v>
      </c>
      <c r="U501" s="8"/>
    </row>
    <row r="502" spans="1:21" s="9" customFormat="1" ht="26.5" thickBot="1">
      <c r="A502" s="775" t="s">
        <v>441</v>
      </c>
      <c r="B502" s="776" t="s">
        <v>691</v>
      </c>
      <c r="C502" s="116" t="s">
        <v>6044</v>
      </c>
      <c r="D502" s="161" t="s">
        <v>5327</v>
      </c>
      <c r="E502" s="161">
        <v>8400013682</v>
      </c>
      <c r="F502" s="778" t="s">
        <v>446</v>
      </c>
      <c r="G502" s="778" t="s">
        <v>536</v>
      </c>
      <c r="H502" s="778" t="s">
        <v>42</v>
      </c>
      <c r="I502" s="118" t="s">
        <v>695</v>
      </c>
      <c r="J502" s="116"/>
      <c r="K502" s="782" t="s">
        <v>2812</v>
      </c>
      <c r="L502" s="161" t="s">
        <v>6122</v>
      </c>
      <c r="M502" s="161" t="s">
        <v>6123</v>
      </c>
      <c r="N502" s="784">
        <v>45609</v>
      </c>
      <c r="O502" s="161">
        <v>2024</v>
      </c>
      <c r="P502" s="161">
        <v>2024</v>
      </c>
      <c r="Q502" s="785">
        <v>1604.4</v>
      </c>
      <c r="R502" s="116"/>
      <c r="S502" s="116" t="s">
        <v>5331</v>
      </c>
      <c r="T502" s="8" t="s">
        <v>12</v>
      </c>
      <c r="U502" s="8"/>
    </row>
    <row r="503" spans="1:21" s="9" customFormat="1" ht="26.5" thickBot="1">
      <c r="A503" s="775" t="s">
        <v>441</v>
      </c>
      <c r="B503" s="776" t="s">
        <v>691</v>
      </c>
      <c r="C503" s="116" t="s">
        <v>6044</v>
      </c>
      <c r="D503" s="161" t="s">
        <v>5327</v>
      </c>
      <c r="E503" s="810" t="s">
        <v>5937</v>
      </c>
      <c r="F503" s="778" t="s">
        <v>446</v>
      </c>
      <c r="G503" s="778" t="s">
        <v>536</v>
      </c>
      <c r="H503" s="778" t="s">
        <v>42</v>
      </c>
      <c r="I503" s="118" t="s">
        <v>695</v>
      </c>
      <c r="J503" s="116"/>
      <c r="K503" s="782" t="s">
        <v>2812</v>
      </c>
      <c r="L503" s="161" t="s">
        <v>6181</v>
      </c>
      <c r="M503" s="161" t="s">
        <v>6182</v>
      </c>
      <c r="N503" s="784">
        <v>45609</v>
      </c>
      <c r="O503" s="161">
        <v>2024</v>
      </c>
      <c r="P503" s="161">
        <v>2024</v>
      </c>
      <c r="Q503" s="785">
        <v>507.6</v>
      </c>
      <c r="R503" s="116"/>
      <c r="S503" s="116" t="s">
        <v>5331</v>
      </c>
      <c r="T503" s="8" t="s">
        <v>12</v>
      </c>
      <c r="U503" s="8"/>
    </row>
    <row r="504" spans="1:21" s="9" customFormat="1" ht="26.5" thickBot="1">
      <c r="A504" s="775" t="s">
        <v>441</v>
      </c>
      <c r="B504" s="776" t="s">
        <v>691</v>
      </c>
      <c r="C504" s="116" t="s">
        <v>6044</v>
      </c>
      <c r="D504" s="161" t="s">
        <v>5327</v>
      </c>
      <c r="E504" s="161" t="s">
        <v>6183</v>
      </c>
      <c r="F504" s="778" t="s">
        <v>446</v>
      </c>
      <c r="G504" s="778" t="s">
        <v>536</v>
      </c>
      <c r="H504" s="778" t="s">
        <v>42</v>
      </c>
      <c r="I504" s="118" t="s">
        <v>695</v>
      </c>
      <c r="J504" s="116"/>
      <c r="K504" s="782" t="s">
        <v>2812</v>
      </c>
      <c r="L504" s="161" t="s">
        <v>6184</v>
      </c>
      <c r="M504" s="161" t="s">
        <v>6185</v>
      </c>
      <c r="N504" s="784">
        <v>45609</v>
      </c>
      <c r="O504" s="161">
        <v>2024</v>
      </c>
      <c r="P504" s="161">
        <v>2024</v>
      </c>
      <c r="Q504" s="785">
        <v>49.2</v>
      </c>
      <c r="R504" s="116"/>
      <c r="S504" s="116" t="s">
        <v>5331</v>
      </c>
      <c r="T504" s="8" t="s">
        <v>12</v>
      </c>
      <c r="U504" s="8"/>
    </row>
    <row r="505" spans="1:21" s="9" customFormat="1" ht="78.5" thickBot="1">
      <c r="A505" s="775" t="s">
        <v>441</v>
      </c>
      <c r="B505" s="776" t="s">
        <v>691</v>
      </c>
      <c r="C505" s="161" t="s">
        <v>6179</v>
      </c>
      <c r="D505" s="161" t="s">
        <v>5332</v>
      </c>
      <c r="E505" s="810" t="s">
        <v>5937</v>
      </c>
      <c r="F505" s="778" t="s">
        <v>446</v>
      </c>
      <c r="G505" s="778" t="s">
        <v>536</v>
      </c>
      <c r="H505" s="778" t="s">
        <v>42</v>
      </c>
      <c r="I505" s="118" t="s">
        <v>695</v>
      </c>
      <c r="J505" s="116"/>
      <c r="K505" s="782" t="s">
        <v>2812</v>
      </c>
      <c r="L505" s="810" t="s">
        <v>5937</v>
      </c>
      <c r="M505" s="782" t="s">
        <v>3701</v>
      </c>
      <c r="N505" s="784">
        <v>45609</v>
      </c>
      <c r="O505" s="161">
        <v>2024</v>
      </c>
      <c r="P505" s="161">
        <v>2024</v>
      </c>
      <c r="Q505" s="785">
        <v>330</v>
      </c>
      <c r="R505" s="116"/>
      <c r="S505" s="116" t="s">
        <v>5323</v>
      </c>
      <c r="T505" s="8" t="s">
        <v>12</v>
      </c>
      <c r="U505" s="8"/>
    </row>
    <row r="506" spans="1:21" s="9" customFormat="1" ht="78.5" thickBot="1">
      <c r="A506" s="775" t="s">
        <v>441</v>
      </c>
      <c r="B506" s="776" t="s">
        <v>691</v>
      </c>
      <c r="C506" s="777" t="s">
        <v>5312</v>
      </c>
      <c r="D506" s="161" t="s">
        <v>5332</v>
      </c>
      <c r="E506" s="161" t="s">
        <v>6186</v>
      </c>
      <c r="F506" s="778" t="s">
        <v>446</v>
      </c>
      <c r="G506" s="778" t="s">
        <v>536</v>
      </c>
      <c r="H506" s="778" t="s">
        <v>42</v>
      </c>
      <c r="I506" s="118" t="s">
        <v>695</v>
      </c>
      <c r="J506" s="116"/>
      <c r="K506" s="782" t="s">
        <v>2812</v>
      </c>
      <c r="L506" s="161" t="s">
        <v>5973</v>
      </c>
      <c r="M506" s="161" t="s">
        <v>5974</v>
      </c>
      <c r="N506" s="784">
        <v>45607</v>
      </c>
      <c r="O506" s="161">
        <v>2024</v>
      </c>
      <c r="P506" s="161">
        <v>2024</v>
      </c>
      <c r="Q506" s="785">
        <v>11497.82</v>
      </c>
      <c r="R506" s="116"/>
      <c r="S506" s="116" t="s">
        <v>5323</v>
      </c>
      <c r="T506" s="8" t="s">
        <v>12</v>
      </c>
      <c r="U506" s="8"/>
    </row>
    <row r="507" spans="1:21" s="9" customFormat="1" ht="78.5" thickBot="1">
      <c r="A507" s="775" t="s">
        <v>441</v>
      </c>
      <c r="B507" s="776" t="s">
        <v>691</v>
      </c>
      <c r="C507" s="777" t="s">
        <v>5312</v>
      </c>
      <c r="D507" s="161" t="s">
        <v>5332</v>
      </c>
      <c r="E507" s="161" t="s">
        <v>6187</v>
      </c>
      <c r="F507" s="778" t="s">
        <v>446</v>
      </c>
      <c r="G507" s="778" t="s">
        <v>536</v>
      </c>
      <c r="H507" s="778" t="s">
        <v>42</v>
      </c>
      <c r="I507" s="118" t="s">
        <v>695</v>
      </c>
      <c r="J507" s="116"/>
      <c r="K507" s="782" t="s">
        <v>2812</v>
      </c>
      <c r="L507" s="161" t="s">
        <v>3474</v>
      </c>
      <c r="M507" s="161" t="s">
        <v>6188</v>
      </c>
      <c r="N507" s="784">
        <v>45609</v>
      </c>
      <c r="O507" s="161">
        <v>2024</v>
      </c>
      <c r="P507" s="161">
        <v>2024</v>
      </c>
      <c r="Q507" s="785">
        <v>7560</v>
      </c>
      <c r="R507" s="116"/>
      <c r="S507" s="116" t="s">
        <v>5323</v>
      </c>
      <c r="T507" s="8" t="s">
        <v>12</v>
      </c>
      <c r="U507" s="8"/>
    </row>
    <row r="508" spans="1:21" s="9" customFormat="1" ht="26.5" thickBot="1">
      <c r="A508" s="775" t="s">
        <v>441</v>
      </c>
      <c r="B508" s="776" t="s">
        <v>691</v>
      </c>
      <c r="C508" s="161" t="s">
        <v>5326</v>
      </c>
      <c r="D508" s="161" t="s">
        <v>5327</v>
      </c>
      <c r="E508" s="161" t="s">
        <v>6189</v>
      </c>
      <c r="F508" s="778" t="s">
        <v>446</v>
      </c>
      <c r="G508" s="778" t="s">
        <v>536</v>
      </c>
      <c r="H508" s="778" t="s">
        <v>42</v>
      </c>
      <c r="I508" s="118" t="s">
        <v>695</v>
      </c>
      <c r="J508" s="116"/>
      <c r="K508" s="782" t="s">
        <v>2812</v>
      </c>
      <c r="L508" s="161" t="s">
        <v>6026</v>
      </c>
      <c r="M508" s="161" t="s">
        <v>5932</v>
      </c>
      <c r="N508" s="784">
        <v>45610</v>
      </c>
      <c r="O508" s="161">
        <v>2024</v>
      </c>
      <c r="P508" s="161">
        <v>2024</v>
      </c>
      <c r="Q508" s="785">
        <v>4548</v>
      </c>
      <c r="R508" s="116"/>
      <c r="S508" s="116" t="s">
        <v>5331</v>
      </c>
      <c r="T508" s="8" t="s">
        <v>12</v>
      </c>
      <c r="U508" s="8"/>
    </row>
    <row r="509" spans="1:21" s="9" customFormat="1" ht="78.5" thickBot="1">
      <c r="A509" s="775" t="s">
        <v>441</v>
      </c>
      <c r="B509" s="776" t="s">
        <v>691</v>
      </c>
      <c r="C509" s="777" t="s">
        <v>5312</v>
      </c>
      <c r="D509" s="161" t="s">
        <v>5332</v>
      </c>
      <c r="E509" s="161" t="s">
        <v>6190</v>
      </c>
      <c r="F509" s="778" t="s">
        <v>446</v>
      </c>
      <c r="G509" s="778" t="s">
        <v>536</v>
      </c>
      <c r="H509" s="778" t="s">
        <v>42</v>
      </c>
      <c r="I509" s="118" t="s">
        <v>695</v>
      </c>
      <c r="J509" s="116"/>
      <c r="K509" s="782" t="s">
        <v>2812</v>
      </c>
      <c r="L509" s="161" t="s">
        <v>6191</v>
      </c>
      <c r="M509" s="161" t="s">
        <v>6192</v>
      </c>
      <c r="N509" s="784">
        <v>45610</v>
      </c>
      <c r="O509" s="161">
        <v>2024</v>
      </c>
      <c r="P509" s="161">
        <v>2024</v>
      </c>
      <c r="Q509" s="785">
        <v>4560</v>
      </c>
      <c r="R509" s="116"/>
      <c r="S509" s="116" t="s">
        <v>5323</v>
      </c>
      <c r="T509" s="8" t="s">
        <v>12</v>
      </c>
      <c r="U509" s="8"/>
    </row>
    <row r="510" spans="1:21" s="9" customFormat="1" ht="52.5" thickBot="1">
      <c r="A510" s="775" t="s">
        <v>441</v>
      </c>
      <c r="B510" s="776" t="s">
        <v>691</v>
      </c>
      <c r="C510" s="777" t="s">
        <v>6000</v>
      </c>
      <c r="D510" s="777" t="s">
        <v>5993</v>
      </c>
      <c r="E510" s="161">
        <v>4500343775</v>
      </c>
      <c r="F510" s="778" t="s">
        <v>446</v>
      </c>
      <c r="G510" s="778" t="s">
        <v>536</v>
      </c>
      <c r="H510" s="778" t="s">
        <v>42</v>
      </c>
      <c r="I510" s="118" t="s">
        <v>695</v>
      </c>
      <c r="J510" s="116"/>
      <c r="K510" s="782" t="s">
        <v>2812</v>
      </c>
      <c r="L510" s="161" t="s">
        <v>5995</v>
      </c>
      <c r="M510" s="780" t="s">
        <v>5650</v>
      </c>
      <c r="N510" s="784">
        <v>45609</v>
      </c>
      <c r="O510" s="161">
        <v>2024</v>
      </c>
      <c r="P510" s="161">
        <v>2024</v>
      </c>
      <c r="Q510" s="785">
        <v>360</v>
      </c>
      <c r="R510" s="116"/>
      <c r="S510" s="116" t="s">
        <v>4853</v>
      </c>
      <c r="T510" s="8" t="s">
        <v>12</v>
      </c>
      <c r="U510" s="8"/>
    </row>
    <row r="511" spans="1:21" s="9" customFormat="1" ht="39.5" thickBot="1">
      <c r="A511" s="775" t="s">
        <v>441</v>
      </c>
      <c r="B511" s="776" t="s">
        <v>691</v>
      </c>
      <c r="C511" s="777" t="s">
        <v>5976</v>
      </c>
      <c r="D511" s="777" t="s">
        <v>5977</v>
      </c>
      <c r="E511" s="161" t="s">
        <v>6193</v>
      </c>
      <c r="F511" s="778" t="s">
        <v>446</v>
      </c>
      <c r="G511" s="778" t="s">
        <v>536</v>
      </c>
      <c r="H511" s="778" t="s">
        <v>42</v>
      </c>
      <c r="I511" s="118" t="s">
        <v>695</v>
      </c>
      <c r="J511" s="116"/>
      <c r="K511" s="779" t="s">
        <v>2812</v>
      </c>
      <c r="L511" s="161" t="s">
        <v>5979</v>
      </c>
      <c r="M511" s="161" t="s">
        <v>5980</v>
      </c>
      <c r="N511" s="784">
        <v>45610</v>
      </c>
      <c r="O511" s="161">
        <v>2024</v>
      </c>
      <c r="P511" s="161">
        <v>2024</v>
      </c>
      <c r="Q511" s="785">
        <v>625.20000000000005</v>
      </c>
      <c r="R511" s="116"/>
      <c r="S511" s="116" t="s">
        <v>5981</v>
      </c>
      <c r="T511" s="8" t="s">
        <v>12</v>
      </c>
      <c r="U511" s="8"/>
    </row>
    <row r="512" spans="1:21" s="9" customFormat="1" ht="78.5" thickBot="1">
      <c r="A512" s="775" t="s">
        <v>441</v>
      </c>
      <c r="B512" s="776" t="s">
        <v>691</v>
      </c>
      <c r="C512" s="777" t="s">
        <v>5312</v>
      </c>
      <c r="D512" s="161" t="s">
        <v>5332</v>
      </c>
      <c r="E512" s="161" t="s">
        <v>6194</v>
      </c>
      <c r="F512" s="778" t="s">
        <v>446</v>
      </c>
      <c r="G512" s="778" t="s">
        <v>536</v>
      </c>
      <c r="H512" s="778" t="s">
        <v>42</v>
      </c>
      <c r="I512" s="118" t="s">
        <v>695</v>
      </c>
      <c r="J512" s="116"/>
      <c r="K512" s="782" t="s">
        <v>2812</v>
      </c>
      <c r="L512" s="161" t="s">
        <v>5973</v>
      </c>
      <c r="M512" s="161" t="s">
        <v>5974</v>
      </c>
      <c r="N512" s="784">
        <v>45614</v>
      </c>
      <c r="O512" s="161">
        <v>2024</v>
      </c>
      <c r="P512" s="161">
        <v>2024</v>
      </c>
      <c r="Q512" s="785">
        <v>2095.58</v>
      </c>
      <c r="R512" s="116"/>
      <c r="S512" s="116" t="s">
        <v>5323</v>
      </c>
      <c r="T512" s="8" t="s">
        <v>12</v>
      </c>
      <c r="U512" s="8"/>
    </row>
    <row r="513" spans="1:21" s="9" customFormat="1" ht="78.5" thickBot="1">
      <c r="A513" s="775" t="s">
        <v>441</v>
      </c>
      <c r="B513" s="776" t="s">
        <v>691</v>
      </c>
      <c r="C513" s="161" t="s">
        <v>6179</v>
      </c>
      <c r="D513" s="161" t="s">
        <v>5332</v>
      </c>
      <c r="E513" s="810" t="s">
        <v>5937</v>
      </c>
      <c r="F513" s="778" t="s">
        <v>446</v>
      </c>
      <c r="G513" s="778" t="s">
        <v>536</v>
      </c>
      <c r="H513" s="778" t="s">
        <v>42</v>
      </c>
      <c r="I513" s="118" t="s">
        <v>695</v>
      </c>
      <c r="J513" s="116"/>
      <c r="K513" s="782" t="s">
        <v>2812</v>
      </c>
      <c r="L513" s="810" t="s">
        <v>5937</v>
      </c>
      <c r="M513" s="782" t="s">
        <v>3701</v>
      </c>
      <c r="N513" s="784">
        <v>45614</v>
      </c>
      <c r="O513" s="161">
        <v>2024</v>
      </c>
      <c r="P513" s="161">
        <v>2024</v>
      </c>
      <c r="Q513" s="785">
        <v>330</v>
      </c>
      <c r="R513" s="116"/>
      <c r="S513" s="116" t="s">
        <v>5323</v>
      </c>
      <c r="T513" s="8" t="s">
        <v>12</v>
      </c>
      <c r="U513" s="8"/>
    </row>
    <row r="514" spans="1:21" s="9" customFormat="1" ht="26.5" thickBot="1">
      <c r="A514" s="775" t="s">
        <v>441</v>
      </c>
      <c r="B514" s="776" t="s">
        <v>691</v>
      </c>
      <c r="C514" s="161" t="s">
        <v>5326</v>
      </c>
      <c r="D514" s="161" t="s">
        <v>5327</v>
      </c>
      <c r="E514" s="161" t="s">
        <v>6195</v>
      </c>
      <c r="F514" s="778" t="s">
        <v>446</v>
      </c>
      <c r="G514" s="778" t="s">
        <v>536</v>
      </c>
      <c r="H514" s="778" t="s">
        <v>42</v>
      </c>
      <c r="I514" s="118" t="s">
        <v>695</v>
      </c>
      <c r="J514" s="116"/>
      <c r="K514" s="782" t="s">
        <v>2812</v>
      </c>
      <c r="L514" s="161" t="s">
        <v>4973</v>
      </c>
      <c r="M514" s="161" t="s">
        <v>5936</v>
      </c>
      <c r="N514" s="784">
        <v>45614</v>
      </c>
      <c r="O514" s="161">
        <v>2024</v>
      </c>
      <c r="P514" s="161">
        <v>2024</v>
      </c>
      <c r="Q514" s="785">
        <v>1428</v>
      </c>
      <c r="R514" s="116"/>
      <c r="S514" s="116" t="s">
        <v>5331</v>
      </c>
      <c r="T514" s="8" t="s">
        <v>12</v>
      </c>
      <c r="U514" s="8"/>
    </row>
    <row r="515" spans="1:21" s="9" customFormat="1" ht="26.5" thickBot="1">
      <c r="A515" s="775" t="s">
        <v>441</v>
      </c>
      <c r="B515" s="776" t="s">
        <v>691</v>
      </c>
      <c r="C515" s="161" t="s">
        <v>5326</v>
      </c>
      <c r="D515" s="161" t="s">
        <v>5327</v>
      </c>
      <c r="E515" s="161" t="s">
        <v>6196</v>
      </c>
      <c r="F515" s="778" t="s">
        <v>446</v>
      </c>
      <c r="G515" s="778" t="s">
        <v>536</v>
      </c>
      <c r="H515" s="778" t="s">
        <v>42</v>
      </c>
      <c r="I515" s="118" t="s">
        <v>695</v>
      </c>
      <c r="J515" s="116"/>
      <c r="K515" s="782" t="s">
        <v>2812</v>
      </c>
      <c r="L515" s="161" t="s">
        <v>4973</v>
      </c>
      <c r="M515" s="161" t="s">
        <v>5936</v>
      </c>
      <c r="N515" s="784">
        <v>45614</v>
      </c>
      <c r="O515" s="161">
        <v>2024</v>
      </c>
      <c r="P515" s="161">
        <v>2024</v>
      </c>
      <c r="Q515" s="785">
        <v>1056</v>
      </c>
      <c r="R515" s="116"/>
      <c r="S515" s="116" t="s">
        <v>5331</v>
      </c>
      <c r="T515" s="8" t="s">
        <v>12</v>
      </c>
      <c r="U515" s="8"/>
    </row>
    <row r="516" spans="1:21" s="9" customFormat="1" ht="78.5" thickBot="1">
      <c r="A516" s="775" t="s">
        <v>441</v>
      </c>
      <c r="B516" s="776" t="s">
        <v>691</v>
      </c>
      <c r="C516" s="161" t="s">
        <v>6179</v>
      </c>
      <c r="D516" s="161" t="s">
        <v>5332</v>
      </c>
      <c r="E516" s="810" t="s">
        <v>5937</v>
      </c>
      <c r="F516" s="778" t="s">
        <v>446</v>
      </c>
      <c r="G516" s="778" t="s">
        <v>536</v>
      </c>
      <c r="H516" s="778" t="s">
        <v>42</v>
      </c>
      <c r="I516" s="118" t="s">
        <v>695</v>
      </c>
      <c r="J516" s="116"/>
      <c r="K516" s="782" t="s">
        <v>2812</v>
      </c>
      <c r="L516" s="810" t="s">
        <v>5937</v>
      </c>
      <c r="M516" s="782" t="s">
        <v>3701</v>
      </c>
      <c r="N516" s="784">
        <v>45615</v>
      </c>
      <c r="O516" s="161">
        <v>2024</v>
      </c>
      <c r="P516" s="161">
        <v>2024</v>
      </c>
      <c r="Q516" s="785">
        <v>330</v>
      </c>
      <c r="R516" s="116"/>
      <c r="S516" s="116" t="s">
        <v>5323</v>
      </c>
      <c r="T516" s="8" t="s">
        <v>12</v>
      </c>
      <c r="U516" s="8"/>
    </row>
    <row r="517" spans="1:21" s="9" customFormat="1" ht="78.5" thickBot="1">
      <c r="A517" s="775" t="s">
        <v>441</v>
      </c>
      <c r="B517" s="776" t="s">
        <v>691</v>
      </c>
      <c r="C517" s="777" t="s">
        <v>5312</v>
      </c>
      <c r="D517" s="161" t="s">
        <v>5332</v>
      </c>
      <c r="E517" s="161" t="s">
        <v>6197</v>
      </c>
      <c r="F517" s="778" t="s">
        <v>446</v>
      </c>
      <c r="G517" s="778" t="s">
        <v>536</v>
      </c>
      <c r="H517" s="778" t="s">
        <v>42</v>
      </c>
      <c r="I517" s="118" t="s">
        <v>695</v>
      </c>
      <c r="J517" s="116"/>
      <c r="K517" s="782" t="s">
        <v>2812</v>
      </c>
      <c r="L517" s="161" t="s">
        <v>5973</v>
      </c>
      <c r="M517" s="161" t="s">
        <v>5974</v>
      </c>
      <c r="N517" s="784">
        <v>45614</v>
      </c>
      <c r="O517" s="161">
        <v>2024</v>
      </c>
      <c r="P517" s="161">
        <v>2024</v>
      </c>
      <c r="Q517" s="785">
        <v>4246.9399999999996</v>
      </c>
      <c r="R517" s="116"/>
      <c r="S517" s="116" t="s">
        <v>5323</v>
      </c>
      <c r="T517" s="8" t="s">
        <v>12</v>
      </c>
      <c r="U517" s="8"/>
    </row>
    <row r="518" spans="1:21" s="9" customFormat="1" ht="78.5" thickBot="1">
      <c r="A518" s="775" t="s">
        <v>441</v>
      </c>
      <c r="B518" s="776" t="s">
        <v>691</v>
      </c>
      <c r="C518" s="777" t="s">
        <v>5312</v>
      </c>
      <c r="D518" s="161" t="s">
        <v>5332</v>
      </c>
      <c r="E518" s="161" t="s">
        <v>6198</v>
      </c>
      <c r="F518" s="778" t="s">
        <v>446</v>
      </c>
      <c r="G518" s="778" t="s">
        <v>536</v>
      </c>
      <c r="H518" s="778" t="s">
        <v>42</v>
      </c>
      <c r="I518" s="118" t="s">
        <v>695</v>
      </c>
      <c r="J518" s="116"/>
      <c r="K518" s="782" t="s">
        <v>2812</v>
      </c>
      <c r="L518" s="161" t="s">
        <v>5973</v>
      </c>
      <c r="M518" s="161" t="s">
        <v>5974</v>
      </c>
      <c r="N518" s="784">
        <v>45618</v>
      </c>
      <c r="O518" s="161">
        <v>2024</v>
      </c>
      <c r="P518" s="161">
        <v>2024</v>
      </c>
      <c r="Q518" s="785">
        <v>3131.42</v>
      </c>
      <c r="R518" s="116"/>
      <c r="S518" s="116" t="s">
        <v>5323</v>
      </c>
      <c r="T518" s="8" t="s">
        <v>12</v>
      </c>
      <c r="U518" s="8"/>
    </row>
    <row r="519" spans="1:21" s="9" customFormat="1" ht="78.5" thickBot="1">
      <c r="A519" s="775" t="s">
        <v>441</v>
      </c>
      <c r="B519" s="776" t="s">
        <v>691</v>
      </c>
      <c r="C519" s="161" t="s">
        <v>6179</v>
      </c>
      <c r="D519" s="161" t="s">
        <v>5332</v>
      </c>
      <c r="E519" s="810" t="s">
        <v>5937</v>
      </c>
      <c r="F519" s="778" t="s">
        <v>446</v>
      </c>
      <c r="G519" s="778" t="s">
        <v>536</v>
      </c>
      <c r="H519" s="778" t="s">
        <v>42</v>
      </c>
      <c r="I519" s="118" t="s">
        <v>695</v>
      </c>
      <c r="J519" s="116"/>
      <c r="K519" s="782" t="s">
        <v>2812</v>
      </c>
      <c r="L519" s="810" t="s">
        <v>5937</v>
      </c>
      <c r="M519" s="782" t="s">
        <v>3701</v>
      </c>
      <c r="N519" s="784">
        <v>45618</v>
      </c>
      <c r="O519" s="161">
        <v>2024</v>
      </c>
      <c r="P519" s="161">
        <v>2024</v>
      </c>
      <c r="Q519" s="785">
        <v>330</v>
      </c>
      <c r="R519" s="116"/>
      <c r="S519" s="116" t="s">
        <v>5323</v>
      </c>
      <c r="T519" s="8" t="s">
        <v>12</v>
      </c>
      <c r="U519" s="8"/>
    </row>
    <row r="520" spans="1:21" s="9" customFormat="1" ht="26.5" thickBot="1">
      <c r="A520" s="775" t="s">
        <v>441</v>
      </c>
      <c r="B520" s="776" t="s">
        <v>691</v>
      </c>
      <c r="C520" s="161" t="s">
        <v>5326</v>
      </c>
      <c r="D520" s="161" t="s">
        <v>5327</v>
      </c>
      <c r="E520" s="161" t="s">
        <v>6199</v>
      </c>
      <c r="F520" s="778" t="s">
        <v>446</v>
      </c>
      <c r="G520" s="778" t="s">
        <v>536</v>
      </c>
      <c r="H520" s="778" t="s">
        <v>42</v>
      </c>
      <c r="I520" s="118" t="s">
        <v>695</v>
      </c>
      <c r="J520" s="116"/>
      <c r="K520" s="782" t="s">
        <v>2812</v>
      </c>
      <c r="L520" s="161" t="s">
        <v>6200</v>
      </c>
      <c r="M520" s="161" t="s">
        <v>6201</v>
      </c>
      <c r="N520" s="784">
        <v>45618</v>
      </c>
      <c r="O520" s="161">
        <v>2024</v>
      </c>
      <c r="P520" s="161">
        <v>2024</v>
      </c>
      <c r="Q520" s="821">
        <v>2196</v>
      </c>
      <c r="R520" s="116"/>
      <c r="S520" s="116" t="s">
        <v>5331</v>
      </c>
      <c r="T520" s="8" t="s">
        <v>12</v>
      </c>
      <c r="U520" s="8"/>
    </row>
    <row r="521" spans="1:21" s="9" customFormat="1" ht="78.5" thickBot="1">
      <c r="A521" s="775" t="s">
        <v>441</v>
      </c>
      <c r="B521" s="776" t="s">
        <v>691</v>
      </c>
      <c r="C521" s="822" t="s">
        <v>6179</v>
      </c>
      <c r="D521" s="161" t="s">
        <v>5332</v>
      </c>
      <c r="E521" s="161" t="s">
        <v>6180</v>
      </c>
      <c r="F521" s="778" t="s">
        <v>446</v>
      </c>
      <c r="G521" s="778" t="s">
        <v>536</v>
      </c>
      <c r="H521" s="778" t="s">
        <v>42</v>
      </c>
      <c r="I521" s="118" t="s">
        <v>695</v>
      </c>
      <c r="J521" s="116"/>
      <c r="K521" s="782" t="s">
        <v>2812</v>
      </c>
      <c r="L521" s="822" t="s">
        <v>6202</v>
      </c>
      <c r="M521" s="782" t="s">
        <v>3701</v>
      </c>
      <c r="N521" s="823">
        <v>45621</v>
      </c>
      <c r="O521" s="161">
        <v>2024</v>
      </c>
      <c r="P521" s="733">
        <v>2024</v>
      </c>
      <c r="Q521" s="785">
        <v>330</v>
      </c>
      <c r="R521" s="116"/>
      <c r="S521" s="116" t="s">
        <v>5323</v>
      </c>
      <c r="T521" s="8" t="s">
        <v>12</v>
      </c>
      <c r="U521" s="8"/>
    </row>
    <row r="522" spans="1:21" s="9" customFormat="1" ht="78.5" thickBot="1">
      <c r="A522" s="775" t="s">
        <v>441</v>
      </c>
      <c r="B522" s="776" t="s">
        <v>691</v>
      </c>
      <c r="C522" s="786" t="s">
        <v>6203</v>
      </c>
      <c r="D522" s="161" t="s">
        <v>5332</v>
      </c>
      <c r="E522" s="810" t="s">
        <v>5937</v>
      </c>
      <c r="F522" s="778" t="s">
        <v>446</v>
      </c>
      <c r="G522" s="778" t="s">
        <v>536</v>
      </c>
      <c r="H522" s="778" t="s">
        <v>42</v>
      </c>
      <c r="I522" s="118" t="s">
        <v>695</v>
      </c>
      <c r="J522" s="116"/>
      <c r="K522" s="824" t="s">
        <v>2812</v>
      </c>
      <c r="L522" s="822" t="s">
        <v>6204</v>
      </c>
      <c r="M522" s="822" t="s">
        <v>6205</v>
      </c>
      <c r="N522" s="823">
        <v>45621</v>
      </c>
      <c r="O522" s="822">
        <v>2024</v>
      </c>
      <c r="P522" s="822">
        <v>2024</v>
      </c>
      <c r="Q522" s="821">
        <v>1200</v>
      </c>
      <c r="R522" s="116"/>
      <c r="S522" s="116" t="s">
        <v>5323</v>
      </c>
      <c r="T522" s="8" t="s">
        <v>12</v>
      </c>
      <c r="U522" s="8"/>
    </row>
    <row r="523" spans="1:21" s="9" customFormat="1" ht="26.5" thickBot="1">
      <c r="A523" s="775" t="s">
        <v>441</v>
      </c>
      <c r="B523" s="776" t="s">
        <v>691</v>
      </c>
      <c r="C523" s="822" t="s">
        <v>6049</v>
      </c>
      <c r="D523" s="822" t="s">
        <v>6206</v>
      </c>
      <c r="E523" s="822" t="s">
        <v>6207</v>
      </c>
      <c r="F523" s="778" t="s">
        <v>446</v>
      </c>
      <c r="G523" s="778" t="s">
        <v>536</v>
      </c>
      <c r="H523" s="778" t="s">
        <v>42</v>
      </c>
      <c r="I523" s="118" t="s">
        <v>124</v>
      </c>
      <c r="J523" s="116"/>
      <c r="K523" s="824" t="s">
        <v>2812</v>
      </c>
      <c r="L523" s="822" t="s">
        <v>6052</v>
      </c>
      <c r="M523" s="822" t="s">
        <v>6053</v>
      </c>
      <c r="N523" s="823">
        <v>45626</v>
      </c>
      <c r="O523" s="822">
        <v>2024</v>
      </c>
      <c r="P523" s="822">
        <v>2024</v>
      </c>
      <c r="Q523" s="821">
        <v>1200</v>
      </c>
      <c r="R523" s="116"/>
      <c r="S523" s="116"/>
      <c r="T523" s="8" t="s">
        <v>12</v>
      </c>
      <c r="U523" s="8"/>
    </row>
    <row r="524" spans="1:21" s="9" customFormat="1" ht="78.5" thickBot="1">
      <c r="A524" s="775" t="s">
        <v>441</v>
      </c>
      <c r="B524" s="776" t="s">
        <v>691</v>
      </c>
      <c r="C524" s="161" t="s">
        <v>6179</v>
      </c>
      <c r="D524" s="161" t="s">
        <v>5332</v>
      </c>
      <c r="E524" s="810" t="s">
        <v>5937</v>
      </c>
      <c r="F524" s="778" t="s">
        <v>446</v>
      </c>
      <c r="G524" s="778" t="s">
        <v>536</v>
      </c>
      <c r="H524" s="778" t="s">
        <v>42</v>
      </c>
      <c r="I524" s="118" t="s">
        <v>695</v>
      </c>
      <c r="J524" s="116"/>
      <c r="K524" s="782" t="s">
        <v>2812</v>
      </c>
      <c r="L524" s="810" t="s">
        <v>5937</v>
      </c>
      <c r="M524" s="782" t="s">
        <v>3701</v>
      </c>
      <c r="N524" s="784">
        <v>45625</v>
      </c>
      <c r="O524" s="161">
        <v>2024</v>
      </c>
      <c r="P524" s="161">
        <v>2024</v>
      </c>
      <c r="Q524" s="785">
        <v>330</v>
      </c>
      <c r="R524" s="116"/>
      <c r="S524" s="116" t="s">
        <v>5323</v>
      </c>
      <c r="T524" s="8" t="s">
        <v>12</v>
      </c>
      <c r="U524" s="8"/>
    </row>
    <row r="525" spans="1:21" s="9" customFormat="1" ht="26.5" thickBot="1">
      <c r="A525" s="775" t="s">
        <v>441</v>
      </c>
      <c r="B525" s="776" t="s">
        <v>691</v>
      </c>
      <c r="C525" s="161" t="s">
        <v>5326</v>
      </c>
      <c r="D525" s="161" t="s">
        <v>5327</v>
      </c>
      <c r="E525" s="161" t="s">
        <v>6208</v>
      </c>
      <c r="F525" s="778" t="s">
        <v>446</v>
      </c>
      <c r="G525" s="778" t="s">
        <v>536</v>
      </c>
      <c r="H525" s="778" t="s">
        <v>42</v>
      </c>
      <c r="I525" s="118" t="s">
        <v>695</v>
      </c>
      <c r="J525" s="116"/>
      <c r="K525" s="782" t="s">
        <v>2812</v>
      </c>
      <c r="L525" s="161" t="s">
        <v>6026</v>
      </c>
      <c r="M525" s="161" t="s">
        <v>5932</v>
      </c>
      <c r="N525" s="784">
        <v>45625</v>
      </c>
      <c r="O525" s="161">
        <v>2024</v>
      </c>
      <c r="P525" s="161">
        <v>2024</v>
      </c>
      <c r="Q525" s="785">
        <v>792</v>
      </c>
      <c r="R525" s="116"/>
      <c r="S525" s="116" t="s">
        <v>5331</v>
      </c>
      <c r="T525" s="8" t="s">
        <v>12</v>
      </c>
      <c r="U525" s="8"/>
    </row>
    <row r="526" spans="1:21" s="9" customFormat="1" ht="26.5" thickBot="1">
      <c r="A526" s="775" t="s">
        <v>441</v>
      </c>
      <c r="B526" s="776" t="s">
        <v>691</v>
      </c>
      <c r="C526" s="161" t="s">
        <v>5326</v>
      </c>
      <c r="D526" s="161" t="s">
        <v>5327</v>
      </c>
      <c r="E526" s="161" t="s">
        <v>6209</v>
      </c>
      <c r="F526" s="778" t="s">
        <v>446</v>
      </c>
      <c r="G526" s="778" t="s">
        <v>536</v>
      </c>
      <c r="H526" s="778" t="s">
        <v>42</v>
      </c>
      <c r="I526" s="118" t="s">
        <v>695</v>
      </c>
      <c r="J526" s="116"/>
      <c r="K526" s="782" t="s">
        <v>2812</v>
      </c>
      <c r="L526" s="161" t="s">
        <v>6026</v>
      </c>
      <c r="M526" s="161" t="s">
        <v>5932</v>
      </c>
      <c r="N526" s="784">
        <v>45625</v>
      </c>
      <c r="O526" s="161">
        <v>2024</v>
      </c>
      <c r="P526" s="161">
        <v>2024</v>
      </c>
      <c r="Q526" s="785">
        <v>630</v>
      </c>
      <c r="R526" s="116"/>
      <c r="S526" s="116" t="s">
        <v>5331</v>
      </c>
      <c r="T526" s="8" t="s">
        <v>12</v>
      </c>
      <c r="U526" s="8"/>
    </row>
    <row r="527" spans="1:21" s="9" customFormat="1" ht="26.5" thickBot="1">
      <c r="A527" s="775" t="s">
        <v>441</v>
      </c>
      <c r="B527" s="776" t="s">
        <v>691</v>
      </c>
      <c r="C527" s="161" t="s">
        <v>5326</v>
      </c>
      <c r="D527" s="161" t="s">
        <v>5327</v>
      </c>
      <c r="E527" s="161">
        <v>20241120</v>
      </c>
      <c r="F527" s="778" t="s">
        <v>446</v>
      </c>
      <c r="G527" s="778" t="s">
        <v>536</v>
      </c>
      <c r="H527" s="778" t="s">
        <v>42</v>
      </c>
      <c r="I527" s="118" t="s">
        <v>695</v>
      </c>
      <c r="J527" s="116"/>
      <c r="K527" s="782" t="s">
        <v>2812</v>
      </c>
      <c r="L527" s="161" t="s">
        <v>5986</v>
      </c>
      <c r="M527" s="161" t="s">
        <v>5987</v>
      </c>
      <c r="N527" s="784">
        <v>45625</v>
      </c>
      <c r="O527" s="161">
        <v>2024</v>
      </c>
      <c r="P527" s="161">
        <v>2024</v>
      </c>
      <c r="Q527" s="785">
        <v>1310.4000000000001</v>
      </c>
      <c r="R527" s="116"/>
      <c r="S527" s="116" t="s">
        <v>5331</v>
      </c>
      <c r="T527" s="8" t="s">
        <v>12</v>
      </c>
      <c r="U527" s="8"/>
    </row>
    <row r="528" spans="1:21" s="9" customFormat="1" ht="26.5" thickBot="1">
      <c r="A528" s="775" t="s">
        <v>441</v>
      </c>
      <c r="B528" s="776" t="s">
        <v>691</v>
      </c>
      <c r="C528" s="161" t="s">
        <v>5326</v>
      </c>
      <c r="D528" s="161" t="s">
        <v>5327</v>
      </c>
      <c r="E528" s="161">
        <v>622401065</v>
      </c>
      <c r="F528" s="778" t="s">
        <v>446</v>
      </c>
      <c r="G528" s="778" t="s">
        <v>536</v>
      </c>
      <c r="H528" s="778" t="s">
        <v>42</v>
      </c>
      <c r="I528" s="118" t="s">
        <v>695</v>
      </c>
      <c r="J528" s="116"/>
      <c r="K528" s="782" t="s">
        <v>2812</v>
      </c>
      <c r="L528" s="161" t="s">
        <v>6039</v>
      </c>
      <c r="M528" s="161" t="s">
        <v>6040</v>
      </c>
      <c r="N528" s="784">
        <v>45625</v>
      </c>
      <c r="O528" s="161">
        <v>2024</v>
      </c>
      <c r="P528" s="161">
        <v>2024</v>
      </c>
      <c r="Q528" s="785">
        <v>2340</v>
      </c>
      <c r="R528" s="116"/>
      <c r="S528" s="116" t="s">
        <v>5331</v>
      </c>
      <c r="T528" s="8" t="s">
        <v>12</v>
      </c>
      <c r="U528" s="8"/>
    </row>
    <row r="529" spans="1:21" s="9" customFormat="1" ht="78.5" thickBot="1">
      <c r="A529" s="775" t="s">
        <v>441</v>
      </c>
      <c r="B529" s="776" t="s">
        <v>691</v>
      </c>
      <c r="C529" s="777" t="s">
        <v>5312</v>
      </c>
      <c r="D529" s="161" t="s">
        <v>5332</v>
      </c>
      <c r="E529" s="161" t="s">
        <v>6210</v>
      </c>
      <c r="F529" s="778" t="s">
        <v>446</v>
      </c>
      <c r="G529" s="778" t="s">
        <v>536</v>
      </c>
      <c r="H529" s="778" t="s">
        <v>42</v>
      </c>
      <c r="I529" s="118" t="s">
        <v>695</v>
      </c>
      <c r="J529" s="116"/>
      <c r="K529" s="782" t="s">
        <v>2812</v>
      </c>
      <c r="L529" s="161" t="s">
        <v>5973</v>
      </c>
      <c r="M529" s="161" t="s">
        <v>5974</v>
      </c>
      <c r="N529" s="784">
        <v>45603</v>
      </c>
      <c r="O529" s="161">
        <v>2024</v>
      </c>
      <c r="P529" s="161">
        <v>2024</v>
      </c>
      <c r="Q529" s="785">
        <v>6637.34</v>
      </c>
      <c r="R529" s="116"/>
      <c r="S529" s="116" t="s">
        <v>5323</v>
      </c>
      <c r="T529" s="8" t="s">
        <v>12</v>
      </c>
      <c r="U529" s="8"/>
    </row>
    <row r="530" spans="1:21" s="9" customFormat="1" ht="26.5" thickBot="1">
      <c r="A530" s="775" t="s">
        <v>441</v>
      </c>
      <c r="B530" s="776" t="s">
        <v>691</v>
      </c>
      <c r="C530" s="161" t="s">
        <v>5326</v>
      </c>
      <c r="D530" s="161" t="s">
        <v>5327</v>
      </c>
      <c r="E530" s="810" t="s">
        <v>5937</v>
      </c>
      <c r="F530" s="778" t="s">
        <v>446</v>
      </c>
      <c r="G530" s="778" t="s">
        <v>536</v>
      </c>
      <c r="H530" s="778" t="s">
        <v>42</v>
      </c>
      <c r="I530" s="118" t="s">
        <v>695</v>
      </c>
      <c r="J530" s="116"/>
      <c r="K530" s="782" t="s">
        <v>2812</v>
      </c>
      <c r="L530" s="161" t="s">
        <v>6118</v>
      </c>
      <c r="M530" s="161" t="s">
        <v>6119</v>
      </c>
      <c r="N530" s="784">
        <v>45628</v>
      </c>
      <c r="O530" s="161">
        <v>2024</v>
      </c>
      <c r="P530" s="161">
        <v>2024</v>
      </c>
      <c r="Q530" s="785">
        <v>264</v>
      </c>
      <c r="R530" s="116"/>
      <c r="S530" s="116" t="s">
        <v>5331</v>
      </c>
      <c r="T530" s="8" t="s">
        <v>12</v>
      </c>
      <c r="U530" s="8"/>
    </row>
    <row r="531" spans="1:21" s="9" customFormat="1" ht="26.5" thickBot="1">
      <c r="A531" s="775" t="s">
        <v>441</v>
      </c>
      <c r="B531" s="776" t="s">
        <v>691</v>
      </c>
      <c r="C531" s="161" t="s">
        <v>5326</v>
      </c>
      <c r="D531" s="161" t="s">
        <v>5327</v>
      </c>
      <c r="E531" s="161" t="s">
        <v>6211</v>
      </c>
      <c r="F531" s="778" t="s">
        <v>446</v>
      </c>
      <c r="G531" s="778" t="s">
        <v>536</v>
      </c>
      <c r="H531" s="778" t="s">
        <v>42</v>
      </c>
      <c r="I531" s="118" t="s">
        <v>695</v>
      </c>
      <c r="J531" s="116"/>
      <c r="K531" s="782" t="s">
        <v>2812</v>
      </c>
      <c r="L531" s="161" t="s">
        <v>6212</v>
      </c>
      <c r="M531" s="161" t="s">
        <v>6213</v>
      </c>
      <c r="N531" s="784">
        <v>45629</v>
      </c>
      <c r="O531" s="161">
        <v>2024</v>
      </c>
      <c r="P531" s="161">
        <v>2024</v>
      </c>
      <c r="Q531" s="785">
        <v>792</v>
      </c>
      <c r="R531" s="116"/>
      <c r="S531" s="116" t="s">
        <v>5331</v>
      </c>
      <c r="T531" s="8" t="s">
        <v>12</v>
      </c>
      <c r="U531" s="8"/>
    </row>
    <row r="532" spans="1:21" s="9" customFormat="1" ht="26.5" thickBot="1">
      <c r="A532" s="775" t="s">
        <v>441</v>
      </c>
      <c r="B532" s="776" t="s">
        <v>691</v>
      </c>
      <c r="C532" s="786" t="s">
        <v>6214</v>
      </c>
      <c r="D532" s="161" t="s">
        <v>6215</v>
      </c>
      <c r="E532" s="161" t="s">
        <v>6216</v>
      </c>
      <c r="F532" s="778" t="s">
        <v>446</v>
      </c>
      <c r="G532" s="778" t="s">
        <v>536</v>
      </c>
      <c r="H532" s="778" t="s">
        <v>42</v>
      </c>
      <c r="I532" s="118" t="s">
        <v>695</v>
      </c>
      <c r="J532" s="116"/>
      <c r="K532" s="782" t="s">
        <v>2812</v>
      </c>
      <c r="L532" s="161" t="s">
        <v>6217</v>
      </c>
      <c r="M532" s="161" t="s">
        <v>6218</v>
      </c>
      <c r="N532" s="784">
        <v>45624</v>
      </c>
      <c r="O532" s="161">
        <v>2024</v>
      </c>
      <c r="P532" s="161">
        <v>2024</v>
      </c>
      <c r="Q532" s="785">
        <v>960</v>
      </c>
      <c r="R532" s="116"/>
      <c r="S532" s="116" t="s">
        <v>6219</v>
      </c>
      <c r="T532" s="8" t="s">
        <v>12</v>
      </c>
      <c r="U532" s="8"/>
    </row>
    <row r="533" spans="1:21" s="9" customFormat="1" ht="26.5" thickBot="1">
      <c r="A533" s="775" t="s">
        <v>441</v>
      </c>
      <c r="B533" s="776" t="s">
        <v>691</v>
      </c>
      <c r="C533" s="116" t="s">
        <v>6044</v>
      </c>
      <c r="D533" s="161" t="s">
        <v>5327</v>
      </c>
      <c r="E533" s="161">
        <v>5100005412</v>
      </c>
      <c r="F533" s="778" t="s">
        <v>446</v>
      </c>
      <c r="G533" s="778" t="s">
        <v>536</v>
      </c>
      <c r="H533" s="778" t="s">
        <v>42</v>
      </c>
      <c r="I533" s="118" t="s">
        <v>695</v>
      </c>
      <c r="J533" s="116"/>
      <c r="K533" s="782" t="s">
        <v>2812</v>
      </c>
      <c r="L533" s="161" t="s">
        <v>6171</v>
      </c>
      <c r="M533" s="161" t="s">
        <v>6172</v>
      </c>
      <c r="N533" s="784">
        <v>45630</v>
      </c>
      <c r="O533" s="161">
        <v>2024</v>
      </c>
      <c r="P533" s="161">
        <v>2024</v>
      </c>
      <c r="Q533" s="785">
        <v>153.38</v>
      </c>
      <c r="R533" s="116"/>
      <c r="S533" s="116" t="s">
        <v>5331</v>
      </c>
      <c r="T533" s="8" t="s">
        <v>12</v>
      </c>
      <c r="U533" s="8"/>
    </row>
    <row r="534" spans="1:21" s="9" customFormat="1" ht="26.5" thickBot="1">
      <c r="A534" s="775" t="s">
        <v>441</v>
      </c>
      <c r="B534" s="776" t="s">
        <v>691</v>
      </c>
      <c r="C534" s="161" t="s">
        <v>5326</v>
      </c>
      <c r="D534" s="161" t="s">
        <v>5327</v>
      </c>
      <c r="E534" s="161" t="s">
        <v>6220</v>
      </c>
      <c r="F534" s="778" t="s">
        <v>446</v>
      </c>
      <c r="G534" s="778" t="s">
        <v>536</v>
      </c>
      <c r="H534" s="778" t="s">
        <v>42</v>
      </c>
      <c r="I534" s="118" t="s">
        <v>695</v>
      </c>
      <c r="J534" s="116"/>
      <c r="K534" s="782" t="s">
        <v>2812</v>
      </c>
      <c r="L534" s="161" t="s">
        <v>6200</v>
      </c>
      <c r="M534" s="161" t="s">
        <v>6201</v>
      </c>
      <c r="N534" s="784">
        <v>45630</v>
      </c>
      <c r="O534" s="161">
        <v>2024</v>
      </c>
      <c r="P534" s="161">
        <v>2024</v>
      </c>
      <c r="Q534" s="785">
        <v>954</v>
      </c>
      <c r="R534" s="116"/>
      <c r="S534" s="116" t="s">
        <v>5331</v>
      </c>
      <c r="T534" s="8" t="s">
        <v>12</v>
      </c>
      <c r="U534" s="8"/>
    </row>
    <row r="535" spans="1:21" s="9" customFormat="1" ht="78.5" thickBot="1">
      <c r="A535" s="775" t="s">
        <v>441</v>
      </c>
      <c r="B535" s="776" t="s">
        <v>691</v>
      </c>
      <c r="C535" s="777" t="s">
        <v>5312</v>
      </c>
      <c r="D535" s="161" t="s">
        <v>5332</v>
      </c>
      <c r="E535" s="810" t="s">
        <v>5937</v>
      </c>
      <c r="F535" s="778" t="s">
        <v>446</v>
      </c>
      <c r="G535" s="778" t="s">
        <v>536</v>
      </c>
      <c r="H535" s="778" t="s">
        <v>42</v>
      </c>
      <c r="I535" s="118" t="s">
        <v>695</v>
      </c>
      <c r="J535" s="116"/>
      <c r="K535" s="782" t="s">
        <v>2812</v>
      </c>
      <c r="L535" s="161" t="s">
        <v>6221</v>
      </c>
      <c r="M535" s="161" t="s">
        <v>6222</v>
      </c>
      <c r="N535" s="784">
        <v>45629</v>
      </c>
      <c r="O535" s="161">
        <v>2024</v>
      </c>
      <c r="P535" s="161">
        <v>2024</v>
      </c>
      <c r="Q535" s="785">
        <v>4080</v>
      </c>
      <c r="R535" s="116"/>
      <c r="S535" s="116" t="s">
        <v>5323</v>
      </c>
      <c r="T535" s="8" t="s">
        <v>12</v>
      </c>
      <c r="U535" s="8"/>
    </row>
    <row r="536" spans="1:21" s="9" customFormat="1" ht="78.5" thickBot="1">
      <c r="A536" s="775" t="s">
        <v>441</v>
      </c>
      <c r="B536" s="776" t="s">
        <v>691</v>
      </c>
      <c r="C536" s="777" t="s">
        <v>5312</v>
      </c>
      <c r="D536" s="161" t="s">
        <v>5332</v>
      </c>
      <c r="E536" s="161" t="s">
        <v>6223</v>
      </c>
      <c r="F536" s="778" t="s">
        <v>446</v>
      </c>
      <c r="G536" s="778" t="s">
        <v>536</v>
      </c>
      <c r="H536" s="778" t="s">
        <v>42</v>
      </c>
      <c r="I536" s="118" t="s">
        <v>695</v>
      </c>
      <c r="J536" s="116"/>
      <c r="K536" s="782" t="s">
        <v>2812</v>
      </c>
      <c r="L536" s="161" t="s">
        <v>5973</v>
      </c>
      <c r="M536" s="161" t="s">
        <v>5974</v>
      </c>
      <c r="N536" s="784">
        <v>45635</v>
      </c>
      <c r="O536" s="161">
        <v>2024</v>
      </c>
      <c r="P536" s="161">
        <v>2024</v>
      </c>
      <c r="Q536" s="785">
        <v>5840.54</v>
      </c>
      <c r="R536" s="116"/>
      <c r="S536" s="116" t="s">
        <v>5323</v>
      </c>
      <c r="T536" s="8" t="s">
        <v>12</v>
      </c>
      <c r="U536" s="8"/>
    </row>
    <row r="537" spans="1:21" s="9" customFormat="1" ht="78.5" thickBot="1">
      <c r="A537" s="775" t="s">
        <v>441</v>
      </c>
      <c r="B537" s="776" t="s">
        <v>691</v>
      </c>
      <c r="C537" s="777" t="s">
        <v>5312</v>
      </c>
      <c r="D537" s="161" t="s">
        <v>5332</v>
      </c>
      <c r="E537" s="161">
        <v>4500026929</v>
      </c>
      <c r="F537" s="778" t="s">
        <v>446</v>
      </c>
      <c r="G537" s="778" t="s">
        <v>536</v>
      </c>
      <c r="H537" s="778" t="s">
        <v>42</v>
      </c>
      <c r="I537" s="118" t="s">
        <v>695</v>
      </c>
      <c r="J537" s="116"/>
      <c r="K537" s="782" t="s">
        <v>2812</v>
      </c>
      <c r="L537" s="161" t="s">
        <v>6113</v>
      </c>
      <c r="M537" s="161" t="s">
        <v>6114</v>
      </c>
      <c r="N537" s="784">
        <v>45632</v>
      </c>
      <c r="O537" s="161">
        <v>2024</v>
      </c>
      <c r="P537" s="161">
        <v>2024</v>
      </c>
      <c r="Q537" s="785">
        <v>60960</v>
      </c>
      <c r="R537" s="116"/>
      <c r="S537" s="116" t="s">
        <v>5323</v>
      </c>
      <c r="T537" s="8" t="s">
        <v>12</v>
      </c>
      <c r="U537" s="8"/>
    </row>
    <row r="538" spans="1:21" s="9" customFormat="1" ht="26.5" thickBot="1">
      <c r="A538" s="775" t="s">
        <v>441</v>
      </c>
      <c r="B538" s="776" t="s">
        <v>691</v>
      </c>
      <c r="C538" s="116" t="s">
        <v>6044</v>
      </c>
      <c r="D538" s="161" t="s">
        <v>5327</v>
      </c>
      <c r="E538" s="810" t="s">
        <v>5937</v>
      </c>
      <c r="F538" s="778" t="s">
        <v>446</v>
      </c>
      <c r="G538" s="778" t="s">
        <v>536</v>
      </c>
      <c r="H538" s="778" t="s">
        <v>42</v>
      </c>
      <c r="I538" s="118" t="s">
        <v>695</v>
      </c>
      <c r="J538" s="116"/>
      <c r="K538" s="782" t="s">
        <v>2812</v>
      </c>
      <c r="L538" s="161" t="s">
        <v>6224</v>
      </c>
      <c r="M538" s="161" t="s">
        <v>6225</v>
      </c>
      <c r="N538" s="784">
        <v>45635</v>
      </c>
      <c r="O538" s="161">
        <v>2024</v>
      </c>
      <c r="P538" s="161">
        <v>2024</v>
      </c>
      <c r="Q538" s="785">
        <v>102</v>
      </c>
      <c r="R538" s="116"/>
      <c r="S538" s="116" t="s">
        <v>5331</v>
      </c>
      <c r="T538" s="8" t="s">
        <v>12</v>
      </c>
      <c r="U538" s="8"/>
    </row>
    <row r="539" spans="1:21" s="9" customFormat="1" ht="26.5" thickBot="1">
      <c r="A539" s="775" t="s">
        <v>441</v>
      </c>
      <c r="B539" s="776" t="s">
        <v>691</v>
      </c>
      <c r="C539" s="161" t="s">
        <v>5326</v>
      </c>
      <c r="D539" s="161" t="s">
        <v>5327</v>
      </c>
      <c r="E539" s="161" t="s">
        <v>6226</v>
      </c>
      <c r="F539" s="778" t="s">
        <v>446</v>
      </c>
      <c r="G539" s="778" t="s">
        <v>536</v>
      </c>
      <c r="H539" s="778" t="s">
        <v>42</v>
      </c>
      <c r="I539" s="118" t="s">
        <v>695</v>
      </c>
      <c r="J539" s="116"/>
      <c r="K539" s="782" t="s">
        <v>2812</v>
      </c>
      <c r="L539" s="161" t="s">
        <v>4973</v>
      </c>
      <c r="M539" s="161" t="s">
        <v>5936</v>
      </c>
      <c r="N539" s="784">
        <v>45635</v>
      </c>
      <c r="O539" s="161">
        <v>2024</v>
      </c>
      <c r="P539" s="161">
        <v>2024</v>
      </c>
      <c r="Q539" s="785">
        <v>960</v>
      </c>
      <c r="R539" s="116"/>
      <c r="S539" s="116" t="s">
        <v>5331</v>
      </c>
      <c r="T539" s="8" t="s">
        <v>12</v>
      </c>
      <c r="U539" s="8"/>
    </row>
    <row r="540" spans="1:21" s="9" customFormat="1" ht="78.5" thickBot="1">
      <c r="A540" s="775" t="s">
        <v>441</v>
      </c>
      <c r="B540" s="776" t="s">
        <v>691</v>
      </c>
      <c r="C540" s="777" t="s">
        <v>5312</v>
      </c>
      <c r="D540" s="161" t="s">
        <v>5332</v>
      </c>
      <c r="E540" s="161" t="s">
        <v>6227</v>
      </c>
      <c r="F540" s="778" t="s">
        <v>446</v>
      </c>
      <c r="G540" s="778" t="s">
        <v>536</v>
      </c>
      <c r="H540" s="778" t="s">
        <v>42</v>
      </c>
      <c r="I540" s="118" t="s">
        <v>695</v>
      </c>
      <c r="J540" s="116"/>
      <c r="K540" s="782" t="s">
        <v>2812</v>
      </c>
      <c r="L540" s="161" t="s">
        <v>6228</v>
      </c>
      <c r="M540" s="161" t="s">
        <v>6229</v>
      </c>
      <c r="N540" s="784">
        <v>45635</v>
      </c>
      <c r="O540" s="161">
        <v>2024</v>
      </c>
      <c r="P540" s="161">
        <v>2024</v>
      </c>
      <c r="Q540" s="785">
        <v>7200</v>
      </c>
      <c r="R540" s="116"/>
      <c r="S540" s="116" t="s">
        <v>5323</v>
      </c>
      <c r="T540" s="8" t="s">
        <v>12</v>
      </c>
      <c r="U540" s="8"/>
    </row>
    <row r="541" spans="1:21" s="9" customFormat="1" ht="26.5" thickBot="1">
      <c r="A541" s="775" t="s">
        <v>441</v>
      </c>
      <c r="B541" s="776" t="s">
        <v>691</v>
      </c>
      <c r="C541" s="161" t="s">
        <v>5326</v>
      </c>
      <c r="D541" s="161" t="s">
        <v>5327</v>
      </c>
      <c r="E541" s="161" t="s">
        <v>6230</v>
      </c>
      <c r="F541" s="778" t="s">
        <v>446</v>
      </c>
      <c r="G541" s="778" t="s">
        <v>536</v>
      </c>
      <c r="H541" s="778" t="s">
        <v>42</v>
      </c>
      <c r="I541" s="118" t="s">
        <v>695</v>
      </c>
      <c r="J541" s="116"/>
      <c r="K541" s="782" t="s">
        <v>2812</v>
      </c>
      <c r="L541" s="161" t="s">
        <v>6231</v>
      </c>
      <c r="M541" s="161" t="s">
        <v>6232</v>
      </c>
      <c r="N541" s="784">
        <v>45635</v>
      </c>
      <c r="O541" s="161">
        <v>2024</v>
      </c>
      <c r="P541" s="161">
        <v>2024</v>
      </c>
      <c r="Q541" s="785">
        <v>396</v>
      </c>
      <c r="R541" s="116"/>
      <c r="S541" s="116" t="s">
        <v>5331</v>
      </c>
      <c r="T541" s="8" t="s">
        <v>12</v>
      </c>
      <c r="U541" s="8"/>
    </row>
    <row r="542" spans="1:21" s="9" customFormat="1" ht="78.5" thickBot="1">
      <c r="A542" s="775" t="s">
        <v>441</v>
      </c>
      <c r="B542" s="776" t="s">
        <v>691</v>
      </c>
      <c r="C542" s="116" t="s">
        <v>5940</v>
      </c>
      <c r="D542" s="161" t="s">
        <v>5332</v>
      </c>
      <c r="E542" s="810" t="s">
        <v>5937</v>
      </c>
      <c r="F542" s="778" t="s">
        <v>446</v>
      </c>
      <c r="G542" s="778" t="s">
        <v>536</v>
      </c>
      <c r="H542" s="778" t="s">
        <v>42</v>
      </c>
      <c r="I542" s="118" t="s">
        <v>695</v>
      </c>
      <c r="J542" s="116"/>
      <c r="K542" s="782" t="s">
        <v>2812</v>
      </c>
      <c r="L542" s="161" t="s">
        <v>5961</v>
      </c>
      <c r="M542" s="161" t="s">
        <v>5962</v>
      </c>
      <c r="N542" s="784">
        <v>45635</v>
      </c>
      <c r="O542" s="161">
        <v>2024</v>
      </c>
      <c r="P542" s="161">
        <v>2024</v>
      </c>
      <c r="Q542" s="785">
        <v>240</v>
      </c>
      <c r="R542" s="116"/>
      <c r="S542" s="116" t="s">
        <v>5323</v>
      </c>
      <c r="T542" s="8" t="s">
        <v>12</v>
      </c>
      <c r="U542" s="8"/>
    </row>
    <row r="543" spans="1:21" s="9" customFormat="1" ht="52.5" thickBot="1">
      <c r="A543" s="775" t="s">
        <v>441</v>
      </c>
      <c r="B543" s="776" t="s">
        <v>691</v>
      </c>
      <c r="C543" s="777" t="s">
        <v>6000</v>
      </c>
      <c r="D543" s="161" t="s">
        <v>5957</v>
      </c>
      <c r="E543" s="161">
        <v>4600017862</v>
      </c>
      <c r="F543" s="778" t="s">
        <v>446</v>
      </c>
      <c r="G543" s="778" t="s">
        <v>536</v>
      </c>
      <c r="H543" s="778" t="s">
        <v>42</v>
      </c>
      <c r="I543" s="118" t="s">
        <v>695</v>
      </c>
      <c r="J543" s="116"/>
      <c r="K543" s="782" t="s">
        <v>2812</v>
      </c>
      <c r="L543" s="161" t="s">
        <v>5995</v>
      </c>
      <c r="M543" s="161" t="s">
        <v>5650</v>
      </c>
      <c r="N543" s="784">
        <v>45617</v>
      </c>
      <c r="O543" s="161">
        <v>2024</v>
      </c>
      <c r="P543" s="161">
        <v>2024</v>
      </c>
      <c r="Q543" s="785">
        <v>324</v>
      </c>
      <c r="R543" s="116"/>
      <c r="S543" s="116" t="s">
        <v>4853</v>
      </c>
      <c r="T543" s="8" t="s">
        <v>12</v>
      </c>
      <c r="U543" s="8"/>
    </row>
    <row r="544" spans="1:21" s="9" customFormat="1" ht="78.5" thickBot="1">
      <c r="A544" s="775" t="s">
        <v>441</v>
      </c>
      <c r="B544" s="776" t="s">
        <v>691</v>
      </c>
      <c r="C544" s="786" t="s">
        <v>5333</v>
      </c>
      <c r="D544" s="161" t="s">
        <v>5332</v>
      </c>
      <c r="E544" s="161" t="s">
        <v>5314</v>
      </c>
      <c r="F544" s="778" t="s">
        <v>446</v>
      </c>
      <c r="G544" s="778" t="s">
        <v>536</v>
      </c>
      <c r="H544" s="778" t="s">
        <v>42</v>
      </c>
      <c r="I544" s="118" t="s">
        <v>695</v>
      </c>
      <c r="J544" s="116"/>
      <c r="K544" s="782" t="s">
        <v>2812</v>
      </c>
      <c r="L544" s="161" t="s">
        <v>5315</v>
      </c>
      <c r="M544" s="161" t="s">
        <v>5316</v>
      </c>
      <c r="N544" s="784">
        <v>45631</v>
      </c>
      <c r="O544" s="161">
        <v>2024</v>
      </c>
      <c r="P544" s="161">
        <v>2024</v>
      </c>
      <c r="Q544" s="785">
        <v>1760.79</v>
      </c>
      <c r="R544" s="116"/>
      <c r="S544" s="116" t="s">
        <v>5323</v>
      </c>
      <c r="T544" s="8" t="s">
        <v>2198</v>
      </c>
      <c r="U544" s="8" t="s">
        <v>2281</v>
      </c>
    </row>
    <row r="545" spans="1:21" s="9" customFormat="1" ht="26.5" thickBot="1">
      <c r="A545" s="775" t="s">
        <v>441</v>
      </c>
      <c r="B545" s="776" t="s">
        <v>691</v>
      </c>
      <c r="C545" s="161" t="s">
        <v>5318</v>
      </c>
      <c r="D545" s="116" t="s">
        <v>5319</v>
      </c>
      <c r="E545" s="161" t="s">
        <v>5325</v>
      </c>
      <c r="F545" s="778" t="s">
        <v>446</v>
      </c>
      <c r="G545" s="778" t="s">
        <v>536</v>
      </c>
      <c r="H545" s="778" t="s">
        <v>42</v>
      </c>
      <c r="I545" s="118" t="s">
        <v>695</v>
      </c>
      <c r="J545" s="116"/>
      <c r="K545" s="782" t="s">
        <v>2812</v>
      </c>
      <c r="L545" s="161" t="s">
        <v>5321</v>
      </c>
      <c r="M545" s="782" t="s">
        <v>3701</v>
      </c>
      <c r="N545" s="784">
        <v>45657</v>
      </c>
      <c r="O545" s="161">
        <v>2023</v>
      </c>
      <c r="P545" s="161">
        <v>2025</v>
      </c>
      <c r="Q545" s="785">
        <v>3600</v>
      </c>
      <c r="R545" s="116"/>
      <c r="S545" s="161" t="s">
        <v>5318</v>
      </c>
      <c r="T545" s="8" t="s">
        <v>2198</v>
      </c>
      <c r="U545" s="8" t="s">
        <v>2281</v>
      </c>
    </row>
    <row r="546" spans="1:21" s="9" customFormat="1" ht="26.5" thickBot="1">
      <c r="A546" s="775" t="s">
        <v>441</v>
      </c>
      <c r="B546" s="776" t="s">
        <v>691</v>
      </c>
      <c r="C546" s="116" t="s">
        <v>6044</v>
      </c>
      <c r="D546" s="161" t="s">
        <v>5327</v>
      </c>
      <c r="E546" s="810" t="s">
        <v>5937</v>
      </c>
      <c r="F546" s="778" t="s">
        <v>446</v>
      </c>
      <c r="G546" s="778" t="s">
        <v>536</v>
      </c>
      <c r="H546" s="778" t="s">
        <v>42</v>
      </c>
      <c r="I546" s="118" t="s">
        <v>695</v>
      </c>
      <c r="J546" s="116"/>
      <c r="K546" s="782" t="s">
        <v>2812</v>
      </c>
      <c r="L546" s="161" t="s">
        <v>6181</v>
      </c>
      <c r="M546" s="161" t="s">
        <v>6182</v>
      </c>
      <c r="N546" s="784">
        <v>45638</v>
      </c>
      <c r="O546" s="161">
        <v>2024</v>
      </c>
      <c r="P546" s="161">
        <v>2024</v>
      </c>
      <c r="Q546" s="785">
        <v>302.39999999999998</v>
      </c>
      <c r="R546" s="116"/>
      <c r="S546" s="116" t="s">
        <v>5331</v>
      </c>
      <c r="T546" s="8" t="s">
        <v>12</v>
      </c>
      <c r="U546" s="8"/>
    </row>
    <row r="547" spans="1:21" s="9" customFormat="1" ht="26.5" thickBot="1">
      <c r="A547" s="775" t="s">
        <v>441</v>
      </c>
      <c r="B547" s="776" t="s">
        <v>691</v>
      </c>
      <c r="C547" s="786" t="s">
        <v>6233</v>
      </c>
      <c r="D547" s="161" t="s">
        <v>5327</v>
      </c>
      <c r="E547" s="161">
        <v>4600017679</v>
      </c>
      <c r="F547" s="778" t="s">
        <v>446</v>
      </c>
      <c r="G547" s="778" t="s">
        <v>536</v>
      </c>
      <c r="H547" s="778" t="s">
        <v>42</v>
      </c>
      <c r="I547" s="118" t="s">
        <v>695</v>
      </c>
      <c r="J547" s="116"/>
      <c r="K547" s="782" t="s">
        <v>2812</v>
      </c>
      <c r="L547" s="161" t="s">
        <v>5995</v>
      </c>
      <c r="M547" s="161" t="s">
        <v>5650</v>
      </c>
      <c r="N547" s="784">
        <v>45637</v>
      </c>
      <c r="O547" s="161">
        <v>2024</v>
      </c>
      <c r="P547" s="161">
        <v>2024</v>
      </c>
      <c r="Q547" s="785">
        <v>3564</v>
      </c>
      <c r="R547" s="116"/>
      <c r="S547" s="116" t="s">
        <v>5331</v>
      </c>
      <c r="T547" s="8" t="s">
        <v>12</v>
      </c>
      <c r="U547" s="8"/>
    </row>
    <row r="548" spans="1:21" s="9" customFormat="1" ht="26.5" thickBot="1">
      <c r="A548" s="775" t="s">
        <v>441</v>
      </c>
      <c r="B548" s="776" t="s">
        <v>691</v>
      </c>
      <c r="C548" s="116" t="s">
        <v>6044</v>
      </c>
      <c r="D548" s="161" t="s">
        <v>5327</v>
      </c>
      <c r="E548" s="161">
        <v>2024002</v>
      </c>
      <c r="F548" s="778" t="s">
        <v>446</v>
      </c>
      <c r="G548" s="778" t="s">
        <v>536</v>
      </c>
      <c r="H548" s="778" t="s">
        <v>42</v>
      </c>
      <c r="I548" s="118" t="s">
        <v>695</v>
      </c>
      <c r="J548" s="116"/>
      <c r="K548" s="782" t="s">
        <v>2812</v>
      </c>
      <c r="L548" s="161" t="s">
        <v>6047</v>
      </c>
      <c r="M548" s="161" t="s">
        <v>6048</v>
      </c>
      <c r="N548" s="784">
        <v>45638</v>
      </c>
      <c r="O548" s="161">
        <v>2024</v>
      </c>
      <c r="P548" s="161">
        <v>2024</v>
      </c>
      <c r="Q548" s="785">
        <v>1500</v>
      </c>
      <c r="R548" s="116"/>
      <c r="S548" s="116" t="s">
        <v>5331</v>
      </c>
      <c r="T548" s="8" t="s">
        <v>12</v>
      </c>
      <c r="U548" s="8"/>
    </row>
    <row r="549" spans="1:21" s="9" customFormat="1" ht="78.5" thickBot="1">
      <c r="A549" s="775" t="s">
        <v>441</v>
      </c>
      <c r="B549" s="776" t="s">
        <v>691</v>
      </c>
      <c r="C549" s="786" t="s">
        <v>6234</v>
      </c>
      <c r="D549" s="161" t="s">
        <v>5332</v>
      </c>
      <c r="E549" s="161" t="s">
        <v>3701</v>
      </c>
      <c r="F549" s="778" t="s">
        <v>446</v>
      </c>
      <c r="G549" s="778" t="s">
        <v>536</v>
      </c>
      <c r="H549" s="778" t="s">
        <v>42</v>
      </c>
      <c r="I549" s="118" t="s">
        <v>695</v>
      </c>
      <c r="J549" s="116"/>
      <c r="K549" s="782" t="s">
        <v>2812</v>
      </c>
      <c r="L549" s="161" t="s">
        <v>6235</v>
      </c>
      <c r="M549" s="161" t="s">
        <v>6236</v>
      </c>
      <c r="N549" s="784">
        <v>45635</v>
      </c>
      <c r="O549" s="161">
        <v>2024</v>
      </c>
      <c r="P549" s="161">
        <v>2024</v>
      </c>
      <c r="Q549" s="785">
        <v>672</v>
      </c>
      <c r="R549" s="116"/>
      <c r="S549" s="116" t="s">
        <v>5323</v>
      </c>
      <c r="T549" s="8" t="s">
        <v>12</v>
      </c>
      <c r="U549" s="8"/>
    </row>
    <row r="550" spans="1:21" s="9" customFormat="1" ht="78.5" thickBot="1">
      <c r="A550" s="775" t="s">
        <v>441</v>
      </c>
      <c r="B550" s="776" t="s">
        <v>691</v>
      </c>
      <c r="C550" s="777" t="s">
        <v>5312</v>
      </c>
      <c r="D550" s="161" t="s">
        <v>5332</v>
      </c>
      <c r="E550" s="161">
        <v>4520179002</v>
      </c>
      <c r="F550" s="778" t="s">
        <v>446</v>
      </c>
      <c r="G550" s="778" t="s">
        <v>536</v>
      </c>
      <c r="H550" s="778" t="s">
        <v>42</v>
      </c>
      <c r="I550" s="118" t="s">
        <v>695</v>
      </c>
      <c r="J550" s="116"/>
      <c r="K550" s="782" t="s">
        <v>2812</v>
      </c>
      <c r="L550" s="161" t="s">
        <v>6008</v>
      </c>
      <c r="M550" s="161" t="s">
        <v>6009</v>
      </c>
      <c r="N550" s="784">
        <v>45642</v>
      </c>
      <c r="O550" s="161">
        <v>2024</v>
      </c>
      <c r="P550" s="161">
        <v>2024</v>
      </c>
      <c r="Q550" s="785">
        <v>366.53</v>
      </c>
      <c r="R550" s="116"/>
      <c r="S550" s="116" t="s">
        <v>5323</v>
      </c>
      <c r="T550" s="8" t="s">
        <v>12</v>
      </c>
      <c r="U550" s="8"/>
    </row>
    <row r="551" spans="1:21" s="9" customFormat="1" ht="78.5" thickBot="1">
      <c r="A551" s="775" t="s">
        <v>441</v>
      </c>
      <c r="B551" s="776" t="s">
        <v>691</v>
      </c>
      <c r="C551" s="116" t="s">
        <v>5940</v>
      </c>
      <c r="D551" s="161" t="s">
        <v>5332</v>
      </c>
      <c r="E551" s="161" t="s">
        <v>6237</v>
      </c>
      <c r="F551" s="778" t="s">
        <v>446</v>
      </c>
      <c r="G551" s="778" t="s">
        <v>536</v>
      </c>
      <c r="H551" s="778" t="s">
        <v>42</v>
      </c>
      <c r="I551" s="118" t="s">
        <v>695</v>
      </c>
      <c r="J551" s="116"/>
      <c r="K551" s="782" t="s">
        <v>2812</v>
      </c>
      <c r="L551" s="161" t="s">
        <v>5961</v>
      </c>
      <c r="M551" s="161" t="s">
        <v>5962</v>
      </c>
      <c r="N551" s="784">
        <v>45642</v>
      </c>
      <c r="O551" s="161">
        <v>2024</v>
      </c>
      <c r="P551" s="161">
        <v>2024</v>
      </c>
      <c r="Q551" s="785">
        <v>120</v>
      </c>
      <c r="R551" s="116"/>
      <c r="S551" s="116" t="s">
        <v>5323</v>
      </c>
      <c r="T551" s="8" t="s">
        <v>12</v>
      </c>
      <c r="U551" s="8"/>
    </row>
    <row r="552" spans="1:21" s="9" customFormat="1" ht="78.5" thickBot="1">
      <c r="A552" s="775" t="s">
        <v>441</v>
      </c>
      <c r="B552" s="776" t="s">
        <v>691</v>
      </c>
      <c r="C552" s="777" t="s">
        <v>5312</v>
      </c>
      <c r="D552" s="161" t="s">
        <v>5332</v>
      </c>
      <c r="E552" s="161" t="s">
        <v>6238</v>
      </c>
      <c r="F552" s="778" t="s">
        <v>446</v>
      </c>
      <c r="G552" s="778" t="s">
        <v>536</v>
      </c>
      <c r="H552" s="778" t="s">
        <v>42</v>
      </c>
      <c r="I552" s="118" t="s">
        <v>695</v>
      </c>
      <c r="J552" s="116"/>
      <c r="K552" s="782" t="s">
        <v>3540</v>
      </c>
      <c r="L552" s="161" t="s">
        <v>6113</v>
      </c>
      <c r="M552" s="161" t="s">
        <v>6114</v>
      </c>
      <c r="N552" s="784">
        <v>45643</v>
      </c>
      <c r="O552" s="161">
        <v>2024</v>
      </c>
      <c r="P552" s="161">
        <v>2024</v>
      </c>
      <c r="Q552" s="785">
        <v>60960</v>
      </c>
      <c r="R552" s="116"/>
      <c r="S552" s="116" t="s">
        <v>5323</v>
      </c>
      <c r="T552" s="8" t="s">
        <v>12</v>
      </c>
      <c r="U552" s="8"/>
    </row>
    <row r="553" spans="1:21" s="9" customFormat="1" ht="78.5" thickBot="1">
      <c r="A553" s="775" t="s">
        <v>441</v>
      </c>
      <c r="B553" s="776" t="s">
        <v>691</v>
      </c>
      <c r="C553" s="777" t="s">
        <v>5312</v>
      </c>
      <c r="D553" s="161" t="s">
        <v>5332</v>
      </c>
      <c r="E553" s="161">
        <v>4520177908</v>
      </c>
      <c r="F553" s="778" t="s">
        <v>42</v>
      </c>
      <c r="G553" s="778" t="s">
        <v>42</v>
      </c>
      <c r="H553" s="778" t="s">
        <v>42</v>
      </c>
      <c r="I553" s="118" t="s">
        <v>695</v>
      </c>
      <c r="J553" s="116"/>
      <c r="K553" s="782" t="s">
        <v>2812</v>
      </c>
      <c r="L553" s="161" t="s">
        <v>6008</v>
      </c>
      <c r="M553" s="161" t="s">
        <v>6009</v>
      </c>
      <c r="N553" s="784">
        <v>45644</v>
      </c>
      <c r="O553" s="161">
        <v>2024</v>
      </c>
      <c r="P553" s="161">
        <v>2024</v>
      </c>
      <c r="Q553" s="785">
        <v>828.67</v>
      </c>
      <c r="R553" s="116"/>
      <c r="S553" s="116" t="s">
        <v>5323</v>
      </c>
      <c r="T553" s="8" t="s">
        <v>12</v>
      </c>
      <c r="U553" s="8"/>
    </row>
    <row r="554" spans="1:21" s="9" customFormat="1" ht="78.5" thickBot="1">
      <c r="A554" s="775" t="s">
        <v>441</v>
      </c>
      <c r="B554" s="776" t="s">
        <v>691</v>
      </c>
      <c r="C554" s="777" t="s">
        <v>5312</v>
      </c>
      <c r="D554" s="161" t="s">
        <v>5332</v>
      </c>
      <c r="E554" s="161">
        <v>4520180187</v>
      </c>
      <c r="F554" s="778" t="s">
        <v>42</v>
      </c>
      <c r="G554" s="778" t="s">
        <v>42</v>
      </c>
      <c r="H554" s="778" t="s">
        <v>42</v>
      </c>
      <c r="I554" s="118" t="s">
        <v>42</v>
      </c>
      <c r="J554" s="116"/>
      <c r="K554" s="782" t="s">
        <v>2812</v>
      </c>
      <c r="L554" s="161" t="s">
        <v>6008</v>
      </c>
      <c r="M554" s="161" t="s">
        <v>6009</v>
      </c>
      <c r="N554" s="784">
        <v>45645</v>
      </c>
      <c r="O554" s="161">
        <v>2024</v>
      </c>
      <c r="P554" s="161">
        <v>2024</v>
      </c>
      <c r="Q554" s="785">
        <v>350.59</v>
      </c>
      <c r="R554" s="116"/>
      <c r="S554" s="116" t="s">
        <v>5323</v>
      </c>
      <c r="T554" s="8" t="s">
        <v>12</v>
      </c>
      <c r="U554" s="8"/>
    </row>
    <row r="555" spans="1:21" s="9" customFormat="1" ht="78.5" thickBot="1">
      <c r="A555" s="775" t="s">
        <v>441</v>
      </c>
      <c r="B555" s="776" t="s">
        <v>691</v>
      </c>
      <c r="C555" s="777" t="s">
        <v>5312</v>
      </c>
      <c r="D555" s="161" t="s">
        <v>5332</v>
      </c>
      <c r="E555" s="161" t="s">
        <v>6239</v>
      </c>
      <c r="F555" s="778" t="s">
        <v>42</v>
      </c>
      <c r="G555" s="778" t="s">
        <v>42</v>
      </c>
      <c r="H555" s="778" t="s">
        <v>42</v>
      </c>
      <c r="I555" s="118" t="s">
        <v>42</v>
      </c>
      <c r="J555" s="116"/>
      <c r="K555" s="782" t="s">
        <v>3540</v>
      </c>
      <c r="L555" s="161" t="s">
        <v>6240</v>
      </c>
      <c r="M555" s="161" t="s">
        <v>6241</v>
      </c>
      <c r="N555" s="784">
        <v>45645</v>
      </c>
      <c r="O555" s="161">
        <v>2024</v>
      </c>
      <c r="P555" s="161">
        <v>2024</v>
      </c>
      <c r="Q555" s="785">
        <v>236400</v>
      </c>
      <c r="R555" s="116"/>
      <c r="S555" s="116" t="s">
        <v>5323</v>
      </c>
      <c r="T555" s="8" t="s">
        <v>12</v>
      </c>
      <c r="U555" s="8"/>
    </row>
    <row r="556" spans="1:21" s="53" customFormat="1" ht="100">
      <c r="A556" s="1" t="s">
        <v>855</v>
      </c>
      <c r="B556" s="2" t="s">
        <v>856</v>
      </c>
      <c r="C556" s="181" t="s">
        <v>7431</v>
      </c>
      <c r="D556" s="4" t="s">
        <v>7432</v>
      </c>
      <c r="E556" s="3" t="s">
        <v>7433</v>
      </c>
      <c r="F556" s="170" t="s">
        <v>446</v>
      </c>
      <c r="G556" s="170" t="s">
        <v>447</v>
      </c>
      <c r="H556" s="170" t="s">
        <v>868</v>
      </c>
      <c r="I556" s="178" t="s">
        <v>860</v>
      </c>
      <c r="J556" s="52" t="s">
        <v>7434</v>
      </c>
      <c r="K556" s="3"/>
      <c r="L556" s="3" t="s">
        <v>7435</v>
      </c>
      <c r="M556" s="5">
        <v>35777087</v>
      </c>
      <c r="N556" s="10">
        <v>44712</v>
      </c>
      <c r="O556" s="5">
        <v>2022</v>
      </c>
      <c r="P556" s="5">
        <v>2024</v>
      </c>
      <c r="Q556" s="50">
        <v>58500</v>
      </c>
      <c r="R556" s="3"/>
      <c r="S556" s="3" t="s">
        <v>7436</v>
      </c>
      <c r="T556" s="52" t="s">
        <v>8</v>
      </c>
      <c r="U556" s="52"/>
    </row>
    <row r="557" spans="1:21" s="53" customFormat="1" ht="50">
      <c r="A557" s="1" t="s">
        <v>855</v>
      </c>
      <c r="B557" s="2" t="s">
        <v>856</v>
      </c>
      <c r="C557" s="181" t="s">
        <v>7437</v>
      </c>
      <c r="D557" s="4" t="s">
        <v>7215</v>
      </c>
      <c r="E557" s="3" t="s">
        <v>7438</v>
      </c>
      <c r="F557" s="170" t="s">
        <v>446</v>
      </c>
      <c r="G557" s="170" t="s">
        <v>717</v>
      </c>
      <c r="H557" s="170" t="s">
        <v>717</v>
      </c>
      <c r="I557" s="178" t="s">
        <v>860</v>
      </c>
      <c r="J557" s="52" t="s">
        <v>7439</v>
      </c>
      <c r="K557" s="3"/>
      <c r="L557" s="3" t="s">
        <v>4102</v>
      </c>
      <c r="M557" s="5">
        <v>36286192</v>
      </c>
      <c r="N557" s="10">
        <v>43731</v>
      </c>
      <c r="O557" s="5">
        <v>2019</v>
      </c>
      <c r="P557" s="5">
        <v>2023</v>
      </c>
      <c r="Q557" s="50">
        <v>5000</v>
      </c>
      <c r="R557" s="4" t="s">
        <v>7440</v>
      </c>
      <c r="S557" s="3" t="s">
        <v>7441</v>
      </c>
      <c r="T557" s="52" t="s">
        <v>12</v>
      </c>
      <c r="U557" s="52"/>
    </row>
    <row r="558" spans="1:21" s="53" customFormat="1" ht="37.5">
      <c r="A558" s="1" t="s">
        <v>855</v>
      </c>
      <c r="B558" s="2" t="s">
        <v>856</v>
      </c>
      <c r="C558" s="181" t="s">
        <v>7442</v>
      </c>
      <c r="D558" s="4" t="s">
        <v>7215</v>
      </c>
      <c r="E558" s="3" t="s">
        <v>7443</v>
      </c>
      <c r="F558" s="170" t="s">
        <v>446</v>
      </c>
      <c r="G558" s="170" t="s">
        <v>717</v>
      </c>
      <c r="H558" s="170" t="s">
        <v>717</v>
      </c>
      <c r="I558" s="178" t="s">
        <v>860</v>
      </c>
      <c r="J558" s="52" t="s">
        <v>2327</v>
      </c>
      <c r="K558" s="3"/>
      <c r="L558" s="3" t="s">
        <v>7444</v>
      </c>
      <c r="M558" s="5">
        <v>35857749</v>
      </c>
      <c r="N558" s="10">
        <v>45163</v>
      </c>
      <c r="O558" s="5">
        <v>2023</v>
      </c>
      <c r="P558" s="5">
        <v>2023</v>
      </c>
      <c r="Q558" s="50">
        <v>860</v>
      </c>
      <c r="R558" s="4" t="s">
        <v>7445</v>
      </c>
      <c r="S558" s="3" t="s">
        <v>7446</v>
      </c>
      <c r="T558" s="52" t="s">
        <v>12</v>
      </c>
      <c r="U558" s="52"/>
    </row>
    <row r="559" spans="1:21" s="53" customFormat="1" ht="37.5">
      <c r="A559" s="1" t="s">
        <v>855</v>
      </c>
      <c r="B559" s="2" t="s">
        <v>856</v>
      </c>
      <c r="C559" s="181" t="s">
        <v>7447</v>
      </c>
      <c r="D559" s="4" t="s">
        <v>7215</v>
      </c>
      <c r="E559" s="3" t="s">
        <v>7448</v>
      </c>
      <c r="F559" s="170" t="s">
        <v>446</v>
      </c>
      <c r="G559" s="170" t="s">
        <v>717</v>
      </c>
      <c r="H559" s="170" t="s">
        <v>717</v>
      </c>
      <c r="I559" s="178" t="s">
        <v>860</v>
      </c>
      <c r="J559" s="52" t="s">
        <v>2327</v>
      </c>
      <c r="K559" s="3"/>
      <c r="L559" s="3" t="s">
        <v>7449</v>
      </c>
      <c r="M559" s="5">
        <v>31581447</v>
      </c>
      <c r="N559" s="10">
        <v>45218</v>
      </c>
      <c r="O559" s="5">
        <v>2023</v>
      </c>
      <c r="P559" s="5">
        <v>2024</v>
      </c>
      <c r="Q559" s="50">
        <v>971</v>
      </c>
      <c r="R559" s="3"/>
      <c r="S559" s="3" t="s">
        <v>7450</v>
      </c>
      <c r="T559" s="52" t="s">
        <v>12</v>
      </c>
      <c r="U559" s="52"/>
    </row>
    <row r="560" spans="1:21" s="53" customFormat="1" ht="37.5">
      <c r="A560" s="1" t="s">
        <v>855</v>
      </c>
      <c r="B560" s="2" t="s">
        <v>856</v>
      </c>
      <c r="C560" s="181" t="s">
        <v>7451</v>
      </c>
      <c r="D560" s="4" t="s">
        <v>7215</v>
      </c>
      <c r="E560" s="3" t="s">
        <v>7452</v>
      </c>
      <c r="F560" s="170" t="s">
        <v>446</v>
      </c>
      <c r="G560" s="170" t="s">
        <v>717</v>
      </c>
      <c r="H560" s="170" t="s">
        <v>717</v>
      </c>
      <c r="I560" s="178" t="s">
        <v>860</v>
      </c>
      <c r="J560" s="52" t="s">
        <v>2327</v>
      </c>
      <c r="K560" s="3"/>
      <c r="L560" s="3" t="s">
        <v>7453</v>
      </c>
      <c r="M560" s="5">
        <v>31560636</v>
      </c>
      <c r="N560" s="10">
        <v>45325</v>
      </c>
      <c r="O560" s="5">
        <v>2024</v>
      </c>
      <c r="P560" s="5">
        <v>2024</v>
      </c>
      <c r="Q560" s="50">
        <v>1000</v>
      </c>
      <c r="R560" s="3"/>
      <c r="S560" s="3" t="s">
        <v>7454</v>
      </c>
      <c r="T560" s="52" t="s">
        <v>12</v>
      </c>
      <c r="U560" s="52"/>
    </row>
    <row r="561" spans="1:21" s="53" customFormat="1" ht="37.5">
      <c r="A561" s="1" t="s">
        <v>855</v>
      </c>
      <c r="B561" s="2" t="s">
        <v>856</v>
      </c>
      <c r="C561" s="181" t="s">
        <v>7455</v>
      </c>
      <c r="D561" s="4" t="s">
        <v>7215</v>
      </c>
      <c r="E561" s="3" t="s">
        <v>7456</v>
      </c>
      <c r="F561" s="170" t="s">
        <v>446</v>
      </c>
      <c r="G561" s="170" t="s">
        <v>717</v>
      </c>
      <c r="H561" s="170" t="s">
        <v>717</v>
      </c>
      <c r="I561" s="178" t="s">
        <v>860</v>
      </c>
      <c r="J561" s="52" t="s">
        <v>2327</v>
      </c>
      <c r="K561" s="3"/>
      <c r="L561" s="3" t="s">
        <v>7457</v>
      </c>
      <c r="M561" s="5">
        <v>36177245</v>
      </c>
      <c r="N561" s="10">
        <v>45251</v>
      </c>
      <c r="O561" s="5">
        <v>2024</v>
      </c>
      <c r="P561" s="5">
        <v>2024</v>
      </c>
      <c r="Q561" s="50">
        <v>2476</v>
      </c>
      <c r="R561" s="3"/>
      <c r="S561" s="3" t="s">
        <v>7458</v>
      </c>
      <c r="T561" s="52" t="s">
        <v>12</v>
      </c>
      <c r="U561" s="52"/>
    </row>
    <row r="562" spans="1:21" s="53" customFormat="1" ht="37.5">
      <c r="A562" s="1" t="s">
        <v>855</v>
      </c>
      <c r="B562" s="2" t="s">
        <v>856</v>
      </c>
      <c r="C562" s="181" t="s">
        <v>7459</v>
      </c>
      <c r="D562" s="4" t="s">
        <v>7215</v>
      </c>
      <c r="E562" s="3" t="s">
        <v>7460</v>
      </c>
      <c r="F562" s="170" t="s">
        <v>446</v>
      </c>
      <c r="G562" s="170" t="s">
        <v>717</v>
      </c>
      <c r="H562" s="170" t="s">
        <v>717</v>
      </c>
      <c r="I562" s="178" t="s">
        <v>860</v>
      </c>
      <c r="J562" s="52" t="s">
        <v>2327</v>
      </c>
      <c r="K562" s="3"/>
      <c r="L562" s="3" t="s">
        <v>7444</v>
      </c>
      <c r="M562" s="5">
        <v>35857749</v>
      </c>
      <c r="N562" s="10">
        <v>45267</v>
      </c>
      <c r="O562" s="5">
        <v>2023</v>
      </c>
      <c r="P562" s="5">
        <v>2024</v>
      </c>
      <c r="Q562" s="50">
        <v>1342</v>
      </c>
      <c r="R562" s="3"/>
      <c r="S562" s="3" t="s">
        <v>7461</v>
      </c>
      <c r="T562" s="52" t="s">
        <v>12</v>
      </c>
      <c r="U562" s="52"/>
    </row>
    <row r="563" spans="1:21" s="53" customFormat="1" ht="37.5">
      <c r="A563" s="1" t="s">
        <v>855</v>
      </c>
      <c r="B563" s="2" t="s">
        <v>856</v>
      </c>
      <c r="C563" s="181" t="s">
        <v>7462</v>
      </c>
      <c r="D563" s="4" t="s">
        <v>7215</v>
      </c>
      <c r="E563" s="3" t="s">
        <v>7463</v>
      </c>
      <c r="F563" s="170" t="s">
        <v>446</v>
      </c>
      <c r="G563" s="170" t="s">
        <v>717</v>
      </c>
      <c r="H563" s="170" t="s">
        <v>717</v>
      </c>
      <c r="I563" s="178" t="s">
        <v>860</v>
      </c>
      <c r="J563" s="52" t="s">
        <v>2327</v>
      </c>
      <c r="K563" s="3"/>
      <c r="L563" s="3" t="s">
        <v>4102</v>
      </c>
      <c r="M563" s="5">
        <v>36286192</v>
      </c>
      <c r="N563" s="10">
        <v>45356</v>
      </c>
      <c r="O563" s="5">
        <v>2024</v>
      </c>
      <c r="P563" s="5">
        <v>2024</v>
      </c>
      <c r="Q563" s="50">
        <v>751</v>
      </c>
      <c r="R563" s="3"/>
      <c r="S563" s="3" t="s">
        <v>7464</v>
      </c>
      <c r="T563" s="52" t="s">
        <v>12</v>
      </c>
      <c r="U563" s="52"/>
    </row>
    <row r="564" spans="1:21" s="53" customFormat="1" ht="37.5">
      <c r="A564" s="1" t="s">
        <v>855</v>
      </c>
      <c r="B564" s="2" t="s">
        <v>856</v>
      </c>
      <c r="C564" s="181" t="s">
        <v>7465</v>
      </c>
      <c r="D564" s="4" t="s">
        <v>7215</v>
      </c>
      <c r="E564" s="3" t="s">
        <v>7466</v>
      </c>
      <c r="F564" s="170" t="s">
        <v>446</v>
      </c>
      <c r="G564" s="170" t="s">
        <v>717</v>
      </c>
      <c r="H564" s="170" t="s">
        <v>717</v>
      </c>
      <c r="I564" s="178" t="s">
        <v>860</v>
      </c>
      <c r="J564" s="52" t="s">
        <v>2327</v>
      </c>
      <c r="K564" s="3"/>
      <c r="L564" s="3" t="s">
        <v>4102</v>
      </c>
      <c r="M564" s="5">
        <v>36286192</v>
      </c>
      <c r="N564" s="10">
        <v>45372</v>
      </c>
      <c r="O564" s="5">
        <v>2024</v>
      </c>
      <c r="P564" s="5">
        <v>2024</v>
      </c>
      <c r="Q564" s="50">
        <v>741</v>
      </c>
      <c r="R564" s="3"/>
      <c r="S564" s="3" t="s">
        <v>7467</v>
      </c>
      <c r="T564" s="52" t="s">
        <v>12</v>
      </c>
      <c r="U564" s="52"/>
    </row>
    <row r="565" spans="1:21" s="53" customFormat="1" ht="37.5">
      <c r="A565" s="1" t="s">
        <v>855</v>
      </c>
      <c r="B565" s="2" t="s">
        <v>856</v>
      </c>
      <c r="C565" s="181" t="s">
        <v>7468</v>
      </c>
      <c r="D565" s="4" t="s">
        <v>7215</v>
      </c>
      <c r="E565" s="3" t="s">
        <v>7469</v>
      </c>
      <c r="F565" s="170" t="s">
        <v>446</v>
      </c>
      <c r="G565" s="170" t="s">
        <v>717</v>
      </c>
      <c r="H565" s="170" t="s">
        <v>717</v>
      </c>
      <c r="I565" s="178" t="s">
        <v>860</v>
      </c>
      <c r="J565" s="52" t="s">
        <v>2327</v>
      </c>
      <c r="K565" s="3"/>
      <c r="L565" s="3" t="s">
        <v>7470</v>
      </c>
      <c r="M565" s="5">
        <v>51749858</v>
      </c>
      <c r="N565" s="10">
        <v>45385</v>
      </c>
      <c r="O565" s="5">
        <v>2024</v>
      </c>
      <c r="P565" s="5">
        <v>2024</v>
      </c>
      <c r="Q565" s="50">
        <v>676</v>
      </c>
      <c r="R565" s="3"/>
      <c r="S565" s="3" t="s">
        <v>7461</v>
      </c>
      <c r="T565" s="52" t="s">
        <v>12</v>
      </c>
      <c r="U565" s="52"/>
    </row>
    <row r="566" spans="1:21" s="53" customFormat="1" ht="37.5">
      <c r="A566" s="1" t="s">
        <v>855</v>
      </c>
      <c r="B566" s="2" t="s">
        <v>856</v>
      </c>
      <c r="C566" s="181" t="s">
        <v>7471</v>
      </c>
      <c r="D566" s="4" t="s">
        <v>7215</v>
      </c>
      <c r="E566" s="3" t="s">
        <v>7472</v>
      </c>
      <c r="F566" s="170" t="s">
        <v>446</v>
      </c>
      <c r="G566" s="170" t="s">
        <v>717</v>
      </c>
      <c r="H566" s="170" t="s">
        <v>717</v>
      </c>
      <c r="I566" s="178" t="s">
        <v>860</v>
      </c>
      <c r="J566" s="52" t="s">
        <v>2327</v>
      </c>
      <c r="K566" s="3"/>
      <c r="L566" s="3" t="s">
        <v>7473</v>
      </c>
      <c r="M566" s="5">
        <v>36005622</v>
      </c>
      <c r="N566" s="10">
        <v>45387</v>
      </c>
      <c r="O566" s="5">
        <v>2024</v>
      </c>
      <c r="P566" s="5">
        <v>2024</v>
      </c>
      <c r="Q566" s="50">
        <v>575</v>
      </c>
      <c r="R566" s="3"/>
      <c r="S566" s="3" t="s">
        <v>7474</v>
      </c>
      <c r="T566" s="52" t="s">
        <v>12</v>
      </c>
      <c r="U566" s="52"/>
    </row>
    <row r="567" spans="1:21" s="53" customFormat="1" ht="37.5">
      <c r="A567" s="1" t="s">
        <v>855</v>
      </c>
      <c r="B567" s="2" t="s">
        <v>856</v>
      </c>
      <c r="C567" s="181" t="s">
        <v>7475</v>
      </c>
      <c r="D567" s="4" t="s">
        <v>7215</v>
      </c>
      <c r="E567" s="3" t="s">
        <v>7476</v>
      </c>
      <c r="F567" s="170" t="s">
        <v>446</v>
      </c>
      <c r="G567" s="170" t="s">
        <v>717</v>
      </c>
      <c r="H567" s="170" t="s">
        <v>717</v>
      </c>
      <c r="I567" s="178" t="s">
        <v>860</v>
      </c>
      <c r="J567" s="52" t="s">
        <v>2327</v>
      </c>
      <c r="K567" s="3"/>
      <c r="L567" s="3" t="s">
        <v>7453</v>
      </c>
      <c r="M567" s="5">
        <v>31560636</v>
      </c>
      <c r="N567" s="10">
        <v>45450</v>
      </c>
      <c r="O567" s="5">
        <v>2024</v>
      </c>
      <c r="P567" s="5">
        <v>2024</v>
      </c>
      <c r="Q567" s="50">
        <v>750</v>
      </c>
      <c r="R567" s="3"/>
      <c r="S567" s="3" t="s">
        <v>7477</v>
      </c>
      <c r="T567" s="52" t="s">
        <v>12</v>
      </c>
      <c r="U567" s="52"/>
    </row>
    <row r="568" spans="1:21" s="53" customFormat="1" ht="37.5">
      <c r="A568" s="1" t="s">
        <v>855</v>
      </c>
      <c r="B568" s="2" t="s">
        <v>856</v>
      </c>
      <c r="C568" s="181" t="s">
        <v>7478</v>
      </c>
      <c r="D568" s="4" t="s">
        <v>7215</v>
      </c>
      <c r="E568" s="3" t="s">
        <v>7479</v>
      </c>
      <c r="F568" s="170" t="s">
        <v>446</v>
      </c>
      <c r="G568" s="170" t="s">
        <v>717</v>
      </c>
      <c r="H568" s="170" t="s">
        <v>717</v>
      </c>
      <c r="I568" s="178" t="s">
        <v>860</v>
      </c>
      <c r="J568" s="52" t="s">
        <v>2327</v>
      </c>
      <c r="K568" s="3"/>
      <c r="L568" s="3" t="s">
        <v>7453</v>
      </c>
      <c r="M568" s="5">
        <v>31560636</v>
      </c>
      <c r="N568" s="10">
        <v>45454</v>
      </c>
      <c r="O568" s="5">
        <v>2024</v>
      </c>
      <c r="P568" s="5">
        <v>2024</v>
      </c>
      <c r="Q568" s="50">
        <v>3617</v>
      </c>
      <c r="R568" s="3"/>
      <c r="S568" s="3" t="s">
        <v>7480</v>
      </c>
      <c r="T568" s="52" t="s">
        <v>12</v>
      </c>
      <c r="U568" s="52"/>
    </row>
    <row r="569" spans="1:21" s="53" customFormat="1" ht="37.5">
      <c r="A569" s="1" t="s">
        <v>855</v>
      </c>
      <c r="B569" s="2" t="s">
        <v>856</v>
      </c>
      <c r="C569" s="181" t="s">
        <v>7481</v>
      </c>
      <c r="D569" s="4" t="s">
        <v>7215</v>
      </c>
      <c r="E569" s="3" t="s">
        <v>7482</v>
      </c>
      <c r="F569" s="170" t="s">
        <v>446</v>
      </c>
      <c r="G569" s="170" t="s">
        <v>717</v>
      </c>
      <c r="H569" s="170" t="s">
        <v>717</v>
      </c>
      <c r="I569" s="178" t="s">
        <v>860</v>
      </c>
      <c r="J569" s="52" t="s">
        <v>2327</v>
      </c>
      <c r="K569" s="3"/>
      <c r="L569" s="3" t="s">
        <v>7483</v>
      </c>
      <c r="M569" s="5">
        <v>54306825</v>
      </c>
      <c r="N569" s="10">
        <v>45415</v>
      </c>
      <c r="O569" s="5">
        <v>2024</v>
      </c>
      <c r="P569" s="5">
        <v>2024</v>
      </c>
      <c r="Q569" s="50">
        <v>560</v>
      </c>
      <c r="R569" s="3"/>
      <c r="S569" s="3" t="s">
        <v>7484</v>
      </c>
      <c r="T569" s="52" t="s">
        <v>12</v>
      </c>
      <c r="U569" s="52"/>
    </row>
    <row r="570" spans="1:21" s="53" customFormat="1" ht="37.5">
      <c r="A570" s="1" t="s">
        <v>855</v>
      </c>
      <c r="B570" s="2" t="s">
        <v>856</v>
      </c>
      <c r="C570" s="181" t="s">
        <v>7485</v>
      </c>
      <c r="D570" s="4" t="s">
        <v>7215</v>
      </c>
      <c r="E570" s="3" t="s">
        <v>7486</v>
      </c>
      <c r="F570" s="170" t="s">
        <v>446</v>
      </c>
      <c r="G570" s="170" t="s">
        <v>717</v>
      </c>
      <c r="H570" s="170" t="s">
        <v>717</v>
      </c>
      <c r="I570" s="178" t="s">
        <v>860</v>
      </c>
      <c r="J570" s="52" t="s">
        <v>2327</v>
      </c>
      <c r="K570" s="3"/>
      <c r="L570" s="3" t="s">
        <v>7453</v>
      </c>
      <c r="M570" s="5">
        <v>31560636</v>
      </c>
      <c r="N570" s="10">
        <v>45455</v>
      </c>
      <c r="O570" s="5">
        <v>2024</v>
      </c>
      <c r="P570" s="5">
        <v>2024</v>
      </c>
      <c r="Q570" s="50">
        <v>680</v>
      </c>
      <c r="R570" s="3"/>
      <c r="S570" s="3" t="s">
        <v>7487</v>
      </c>
      <c r="T570" s="52" t="s">
        <v>12</v>
      </c>
      <c r="U570" s="52"/>
    </row>
    <row r="571" spans="1:21" s="53" customFormat="1" ht="37.5">
      <c r="A571" s="1" t="s">
        <v>855</v>
      </c>
      <c r="B571" s="2" t="s">
        <v>856</v>
      </c>
      <c r="C571" s="181" t="s">
        <v>7488</v>
      </c>
      <c r="D571" s="4" t="s">
        <v>7215</v>
      </c>
      <c r="E571" s="3" t="s">
        <v>7489</v>
      </c>
      <c r="F571" s="170" t="s">
        <v>446</v>
      </c>
      <c r="G571" s="170" t="s">
        <v>717</v>
      </c>
      <c r="H571" s="170" t="s">
        <v>717</v>
      </c>
      <c r="I571" s="178" t="s">
        <v>860</v>
      </c>
      <c r="J571" s="52" t="s">
        <v>2327</v>
      </c>
      <c r="K571" s="3"/>
      <c r="L571" s="3" t="s">
        <v>7490</v>
      </c>
      <c r="M571" s="5">
        <v>31727760</v>
      </c>
      <c r="N571" s="10">
        <v>45435</v>
      </c>
      <c r="O571" s="5">
        <v>2024</v>
      </c>
      <c r="P571" s="5">
        <v>2024</v>
      </c>
      <c r="Q571" s="50">
        <v>672</v>
      </c>
      <c r="R571" s="3"/>
      <c r="S571" s="3" t="s">
        <v>7491</v>
      </c>
      <c r="T571" s="52" t="s">
        <v>12</v>
      </c>
      <c r="U571" s="52"/>
    </row>
    <row r="572" spans="1:21" s="53" customFormat="1" ht="37.5">
      <c r="A572" s="1" t="s">
        <v>855</v>
      </c>
      <c r="B572" s="2" t="s">
        <v>856</v>
      </c>
      <c r="C572" s="181" t="s">
        <v>7492</v>
      </c>
      <c r="D572" s="4" t="s">
        <v>7215</v>
      </c>
      <c r="E572" s="3" t="s">
        <v>7493</v>
      </c>
      <c r="F572" s="170" t="s">
        <v>446</v>
      </c>
      <c r="G572" s="170" t="s">
        <v>717</v>
      </c>
      <c r="H572" s="170" t="s">
        <v>717</v>
      </c>
      <c r="I572" s="178" t="s">
        <v>860</v>
      </c>
      <c r="J572" s="52" t="s">
        <v>2327</v>
      </c>
      <c r="K572" s="3"/>
      <c r="L572" s="3" t="s">
        <v>7494</v>
      </c>
      <c r="M572" s="5">
        <v>34006397</v>
      </c>
      <c r="N572" s="10">
        <v>45453</v>
      </c>
      <c r="O572" s="5">
        <v>2024</v>
      </c>
      <c r="P572" s="5">
        <v>2024</v>
      </c>
      <c r="Q572" s="50">
        <v>650</v>
      </c>
      <c r="R572" s="3"/>
      <c r="S572" s="3" t="s">
        <v>7495</v>
      </c>
      <c r="T572" s="52" t="s">
        <v>12</v>
      </c>
      <c r="U572" s="52"/>
    </row>
    <row r="573" spans="1:21" s="53" customFormat="1" ht="37.5">
      <c r="A573" s="1" t="s">
        <v>855</v>
      </c>
      <c r="B573" s="2" t="s">
        <v>856</v>
      </c>
      <c r="C573" s="181" t="s">
        <v>7496</v>
      </c>
      <c r="D573" s="4" t="s">
        <v>7215</v>
      </c>
      <c r="E573" s="3" t="s">
        <v>7497</v>
      </c>
      <c r="F573" s="170" t="s">
        <v>446</v>
      </c>
      <c r="G573" s="170" t="s">
        <v>717</v>
      </c>
      <c r="H573" s="170" t="s">
        <v>717</v>
      </c>
      <c r="I573" s="178" t="s">
        <v>860</v>
      </c>
      <c r="J573" s="52" t="s">
        <v>2327</v>
      </c>
      <c r="K573" s="3"/>
      <c r="L573" s="3" t="s">
        <v>4102</v>
      </c>
      <c r="M573" s="5">
        <v>36286192</v>
      </c>
      <c r="N573" s="10">
        <v>45483</v>
      </c>
      <c r="O573" s="5">
        <v>2024</v>
      </c>
      <c r="P573" s="5">
        <v>2024</v>
      </c>
      <c r="Q573" s="50">
        <v>741</v>
      </c>
      <c r="R573" s="3"/>
      <c r="S573" s="3" t="s">
        <v>7498</v>
      </c>
      <c r="T573" s="52" t="s">
        <v>12</v>
      </c>
      <c r="U573" s="52"/>
    </row>
    <row r="574" spans="1:21" s="53" customFormat="1" ht="37.5">
      <c r="A574" s="1" t="s">
        <v>855</v>
      </c>
      <c r="B574" s="2" t="s">
        <v>856</v>
      </c>
      <c r="C574" s="181" t="s">
        <v>7499</v>
      </c>
      <c r="D574" s="4" t="s">
        <v>7215</v>
      </c>
      <c r="E574" s="3" t="s">
        <v>7500</v>
      </c>
      <c r="F574" s="170" t="s">
        <v>446</v>
      </c>
      <c r="G574" s="170" t="s">
        <v>717</v>
      </c>
      <c r="H574" s="170" t="s">
        <v>717</v>
      </c>
      <c r="I574" s="178" t="s">
        <v>860</v>
      </c>
      <c r="J574" s="52" t="s">
        <v>2327</v>
      </c>
      <c r="K574" s="3"/>
      <c r="L574" s="3" t="s">
        <v>7501</v>
      </c>
      <c r="M574" s="5">
        <v>43892418</v>
      </c>
      <c r="N574" s="10">
        <v>45440</v>
      </c>
      <c r="O574" s="5">
        <v>2024</v>
      </c>
      <c r="P574" s="5">
        <v>2024</v>
      </c>
      <c r="Q574" s="50">
        <v>1575</v>
      </c>
      <c r="R574" s="3"/>
      <c r="S574" s="3" t="s">
        <v>7502</v>
      </c>
      <c r="T574" s="52" t="s">
        <v>12</v>
      </c>
      <c r="U574" s="52"/>
    </row>
    <row r="575" spans="1:21" s="53" customFormat="1" ht="37.5">
      <c r="A575" s="1" t="s">
        <v>855</v>
      </c>
      <c r="B575" s="2" t="s">
        <v>856</v>
      </c>
      <c r="C575" s="181" t="s">
        <v>7459</v>
      </c>
      <c r="D575" s="4" t="s">
        <v>7215</v>
      </c>
      <c r="E575" s="3" t="s">
        <v>7503</v>
      </c>
      <c r="F575" s="170" t="s">
        <v>446</v>
      </c>
      <c r="G575" s="170" t="s">
        <v>717</v>
      </c>
      <c r="H575" s="170" t="s">
        <v>717</v>
      </c>
      <c r="I575" s="178" t="s">
        <v>860</v>
      </c>
      <c r="J575" s="52" t="s">
        <v>2327</v>
      </c>
      <c r="K575" s="3"/>
      <c r="L575" s="3" t="s">
        <v>7444</v>
      </c>
      <c r="M575" s="5">
        <v>35857749</v>
      </c>
      <c r="N575" s="10">
        <v>45525</v>
      </c>
      <c r="O575" s="5">
        <v>2024</v>
      </c>
      <c r="P575" s="5">
        <v>2024</v>
      </c>
      <c r="Q575" s="50">
        <v>1455</v>
      </c>
      <c r="R575" s="3"/>
      <c r="S575" s="3" t="s">
        <v>7461</v>
      </c>
      <c r="T575" s="52" t="s">
        <v>12</v>
      </c>
      <c r="U575" s="52"/>
    </row>
    <row r="576" spans="1:21" s="53" customFormat="1" ht="37.5">
      <c r="A576" s="1" t="s">
        <v>855</v>
      </c>
      <c r="B576" s="2" t="s">
        <v>856</v>
      </c>
      <c r="C576" s="181" t="s">
        <v>7504</v>
      </c>
      <c r="D576" s="4" t="s">
        <v>7215</v>
      </c>
      <c r="E576" s="3" t="s">
        <v>7505</v>
      </c>
      <c r="F576" s="170" t="s">
        <v>446</v>
      </c>
      <c r="G576" s="170" t="s">
        <v>717</v>
      </c>
      <c r="H576" s="170" t="s">
        <v>717</v>
      </c>
      <c r="I576" s="178" t="s">
        <v>860</v>
      </c>
      <c r="J576" s="52" t="s">
        <v>2327</v>
      </c>
      <c r="K576" s="3"/>
      <c r="L576" s="3" t="s">
        <v>7449</v>
      </c>
      <c r="M576" s="5">
        <v>31581447</v>
      </c>
      <c r="N576" s="10">
        <v>45566</v>
      </c>
      <c r="O576" s="5">
        <v>2024</v>
      </c>
      <c r="P576" s="5">
        <v>2024</v>
      </c>
      <c r="Q576" s="50">
        <v>300</v>
      </c>
      <c r="R576" s="3"/>
      <c r="S576" s="3" t="s">
        <v>7506</v>
      </c>
      <c r="T576" s="52" t="s">
        <v>12</v>
      </c>
      <c r="U576" s="52"/>
    </row>
    <row r="577" spans="1:21" s="53" customFormat="1" ht="37.5">
      <c r="A577" s="1" t="s">
        <v>855</v>
      </c>
      <c r="B577" s="2" t="s">
        <v>856</v>
      </c>
      <c r="C577" s="181" t="s">
        <v>7507</v>
      </c>
      <c r="D577" s="4" t="s">
        <v>7215</v>
      </c>
      <c r="E577" s="3" t="s">
        <v>7508</v>
      </c>
      <c r="F577" s="170" t="s">
        <v>446</v>
      </c>
      <c r="G577" s="170" t="s">
        <v>717</v>
      </c>
      <c r="H577" s="170" t="s">
        <v>717</v>
      </c>
      <c r="I577" s="178" t="s">
        <v>860</v>
      </c>
      <c r="J577" s="52" t="s">
        <v>2327</v>
      </c>
      <c r="K577" s="3"/>
      <c r="L577" s="3" t="s">
        <v>7501</v>
      </c>
      <c r="M577" s="5">
        <v>43892418</v>
      </c>
      <c r="N577" s="10">
        <v>45567</v>
      </c>
      <c r="O577" s="5">
        <v>2024</v>
      </c>
      <c r="P577" s="5">
        <v>2024</v>
      </c>
      <c r="Q577" s="50">
        <v>560</v>
      </c>
      <c r="R577" s="3"/>
      <c r="S577" s="3" t="s">
        <v>7509</v>
      </c>
      <c r="T577" s="52" t="s">
        <v>12</v>
      </c>
      <c r="U577" s="52"/>
    </row>
    <row r="578" spans="1:21" s="53" customFormat="1" ht="37.5">
      <c r="A578" s="1" t="s">
        <v>855</v>
      </c>
      <c r="B578" s="2" t="s">
        <v>856</v>
      </c>
      <c r="C578" s="181" t="s">
        <v>7510</v>
      </c>
      <c r="D578" s="4" t="s">
        <v>7215</v>
      </c>
      <c r="E578" s="3" t="s">
        <v>7511</v>
      </c>
      <c r="F578" s="170" t="s">
        <v>446</v>
      </c>
      <c r="G578" s="170" t="s">
        <v>717</v>
      </c>
      <c r="H578" s="170" t="s">
        <v>717</v>
      </c>
      <c r="I578" s="178" t="s">
        <v>860</v>
      </c>
      <c r="J578" s="52" t="s">
        <v>2327</v>
      </c>
      <c r="K578" s="3"/>
      <c r="L578" s="3" t="s">
        <v>7453</v>
      </c>
      <c r="M578" s="5">
        <v>31560636</v>
      </c>
      <c r="N578" s="10">
        <v>45540</v>
      </c>
      <c r="O578" s="5">
        <v>2024</v>
      </c>
      <c r="P578" s="5">
        <v>2024</v>
      </c>
      <c r="Q578" s="50">
        <v>577</v>
      </c>
      <c r="R578" s="3"/>
      <c r="S578" s="3" t="s">
        <v>7512</v>
      </c>
      <c r="T578" s="52" t="s">
        <v>12</v>
      </c>
      <c r="U578" s="52"/>
    </row>
    <row r="579" spans="1:21" s="53" customFormat="1" ht="37.5">
      <c r="A579" s="1" t="s">
        <v>855</v>
      </c>
      <c r="B579" s="2" t="s">
        <v>856</v>
      </c>
      <c r="C579" s="181" t="s">
        <v>7471</v>
      </c>
      <c r="D579" s="4" t="s">
        <v>7215</v>
      </c>
      <c r="E579" s="3" t="s">
        <v>7513</v>
      </c>
      <c r="F579" s="170" t="s">
        <v>446</v>
      </c>
      <c r="G579" s="170" t="s">
        <v>717</v>
      </c>
      <c r="H579" s="170" t="s">
        <v>717</v>
      </c>
      <c r="I579" s="178" t="s">
        <v>860</v>
      </c>
      <c r="J579" s="52" t="s">
        <v>2327</v>
      </c>
      <c r="K579" s="3"/>
      <c r="L579" s="3" t="s">
        <v>7473</v>
      </c>
      <c r="M579" s="5">
        <v>36005622</v>
      </c>
      <c r="N579" s="10">
        <v>45568</v>
      </c>
      <c r="O579" s="5">
        <v>2024</v>
      </c>
      <c r="P579" s="5">
        <v>2024</v>
      </c>
      <c r="Q579" s="50">
        <v>575</v>
      </c>
      <c r="R579" s="3"/>
      <c r="S579" s="3" t="s">
        <v>7474</v>
      </c>
      <c r="T579" s="52" t="s">
        <v>12</v>
      </c>
      <c r="U579" s="52"/>
    </row>
    <row r="580" spans="1:21" s="53" customFormat="1" ht="37.5">
      <c r="A580" s="1" t="s">
        <v>855</v>
      </c>
      <c r="B580" s="2" t="s">
        <v>856</v>
      </c>
      <c r="C580" s="181" t="s">
        <v>7514</v>
      </c>
      <c r="D580" s="4" t="s">
        <v>7215</v>
      </c>
      <c r="E580" s="3" t="s">
        <v>7515</v>
      </c>
      <c r="F580" s="170" t="s">
        <v>446</v>
      </c>
      <c r="G580" s="170" t="s">
        <v>717</v>
      </c>
      <c r="H580" s="170" t="s">
        <v>717</v>
      </c>
      <c r="I580" s="178" t="s">
        <v>860</v>
      </c>
      <c r="J580" s="52" t="s">
        <v>2327</v>
      </c>
      <c r="K580" s="3"/>
      <c r="L580" s="3" t="s">
        <v>7516</v>
      </c>
      <c r="M580" s="5">
        <v>17147158</v>
      </c>
      <c r="N580" s="10">
        <v>45580</v>
      </c>
      <c r="O580" s="5">
        <v>2024</v>
      </c>
      <c r="P580" s="5">
        <v>2024</v>
      </c>
      <c r="Q580" s="50">
        <v>165</v>
      </c>
      <c r="R580" s="3"/>
      <c r="S580" s="3" t="s">
        <v>7517</v>
      </c>
      <c r="T580" s="52" t="s">
        <v>12</v>
      </c>
      <c r="U580" s="52"/>
    </row>
    <row r="581" spans="1:21" s="53" customFormat="1" ht="37.5">
      <c r="A581" s="1" t="s">
        <v>855</v>
      </c>
      <c r="B581" s="2" t="s">
        <v>856</v>
      </c>
      <c r="C581" s="181" t="s">
        <v>7518</v>
      </c>
      <c r="D581" s="4" t="s">
        <v>7215</v>
      </c>
      <c r="E581" s="3" t="s">
        <v>7519</v>
      </c>
      <c r="F581" s="170" t="s">
        <v>446</v>
      </c>
      <c r="G581" s="170" t="s">
        <v>717</v>
      </c>
      <c r="H581" s="170" t="s">
        <v>717</v>
      </c>
      <c r="I581" s="178" t="s">
        <v>860</v>
      </c>
      <c r="J581" s="52" t="s">
        <v>2327</v>
      </c>
      <c r="K581" s="3"/>
      <c r="L581" s="3" t="s">
        <v>7449</v>
      </c>
      <c r="M581" s="5">
        <v>31581447</v>
      </c>
      <c r="N581" s="10">
        <v>45579</v>
      </c>
      <c r="O581" s="5">
        <v>2024</v>
      </c>
      <c r="P581" s="5">
        <v>2024</v>
      </c>
      <c r="Q581" s="50">
        <v>150</v>
      </c>
      <c r="R581" s="3"/>
      <c r="S581" s="3" t="s">
        <v>7520</v>
      </c>
      <c r="T581" s="52" t="s">
        <v>12</v>
      </c>
      <c r="U581" s="52"/>
    </row>
    <row r="582" spans="1:21" s="53" customFormat="1" ht="37.5">
      <c r="A582" s="1" t="s">
        <v>855</v>
      </c>
      <c r="B582" s="2" t="s">
        <v>856</v>
      </c>
      <c r="C582" s="181" t="s">
        <v>7521</v>
      </c>
      <c r="D582" s="4" t="s">
        <v>7215</v>
      </c>
      <c r="E582" s="3" t="s">
        <v>7522</v>
      </c>
      <c r="F582" s="170" t="s">
        <v>446</v>
      </c>
      <c r="G582" s="170" t="s">
        <v>717</v>
      </c>
      <c r="H582" s="170" t="s">
        <v>717</v>
      </c>
      <c r="I582" s="178" t="s">
        <v>860</v>
      </c>
      <c r="J582" s="52" t="s">
        <v>2327</v>
      </c>
      <c r="K582" s="3"/>
      <c r="L582" s="3" t="s">
        <v>7523</v>
      </c>
      <c r="M582" s="5">
        <v>35705671</v>
      </c>
      <c r="N582" s="10">
        <v>45580</v>
      </c>
      <c r="O582" s="5">
        <v>2024</v>
      </c>
      <c r="P582" s="5">
        <v>2024</v>
      </c>
      <c r="Q582" s="50">
        <v>1058</v>
      </c>
      <c r="R582" s="3"/>
      <c r="S582" s="3" t="s">
        <v>7524</v>
      </c>
      <c r="T582" s="52" t="s">
        <v>12</v>
      </c>
      <c r="U582" s="52"/>
    </row>
    <row r="583" spans="1:21" s="53" customFormat="1" ht="37.5">
      <c r="A583" s="1" t="s">
        <v>855</v>
      </c>
      <c r="B583" s="2" t="s">
        <v>856</v>
      </c>
      <c r="C583" s="181" t="s">
        <v>7525</v>
      </c>
      <c r="D583" s="4" t="s">
        <v>7215</v>
      </c>
      <c r="E583" s="3" t="s">
        <v>7526</v>
      </c>
      <c r="F583" s="170" t="s">
        <v>446</v>
      </c>
      <c r="G583" s="170" t="s">
        <v>717</v>
      </c>
      <c r="H583" s="170" t="s">
        <v>717</v>
      </c>
      <c r="I583" s="178" t="s">
        <v>860</v>
      </c>
      <c r="J583" s="52" t="s">
        <v>2327</v>
      </c>
      <c r="K583" s="3"/>
      <c r="L583" s="3" t="s">
        <v>4102</v>
      </c>
      <c r="M583" s="5">
        <v>36286192</v>
      </c>
      <c r="N583" s="10">
        <v>45581</v>
      </c>
      <c r="O583" s="5">
        <v>2024</v>
      </c>
      <c r="P583" s="5">
        <v>2024</v>
      </c>
      <c r="Q583" s="50">
        <v>741</v>
      </c>
      <c r="R583" s="3"/>
      <c r="S583" s="3" t="s">
        <v>7527</v>
      </c>
      <c r="T583" s="52" t="s">
        <v>12</v>
      </c>
      <c r="U583" s="52"/>
    </row>
    <row r="584" spans="1:21" s="53" customFormat="1" ht="150">
      <c r="A584" s="1" t="s">
        <v>855</v>
      </c>
      <c r="B584" s="2" t="s">
        <v>1093</v>
      </c>
      <c r="C584" s="181" t="s">
        <v>7528</v>
      </c>
      <c r="D584" s="4" t="s">
        <v>7529</v>
      </c>
      <c r="E584" s="3" t="s">
        <v>7530</v>
      </c>
      <c r="F584" s="170" t="s">
        <v>446</v>
      </c>
      <c r="G584" s="170" t="s">
        <v>485</v>
      </c>
      <c r="H584" s="170" t="s">
        <v>609</v>
      </c>
      <c r="I584" s="178" t="s">
        <v>860</v>
      </c>
      <c r="J584" s="52" t="s">
        <v>7531</v>
      </c>
      <c r="K584" s="3" t="s">
        <v>7532</v>
      </c>
      <c r="L584" s="3" t="s">
        <v>7533</v>
      </c>
      <c r="M584" s="5"/>
      <c r="N584" s="10"/>
      <c r="O584" s="5">
        <v>2023</v>
      </c>
      <c r="P584" s="5">
        <v>2025</v>
      </c>
      <c r="Q584" s="50">
        <v>3745</v>
      </c>
      <c r="R584" s="3"/>
      <c r="S584" s="3" t="s">
        <v>7534</v>
      </c>
      <c r="T584" s="52" t="s">
        <v>12</v>
      </c>
      <c r="U584" s="52"/>
    </row>
    <row r="585" spans="1:21" s="53" customFormat="1" ht="25">
      <c r="A585" s="1" t="s">
        <v>855</v>
      </c>
      <c r="B585" s="2" t="s">
        <v>1093</v>
      </c>
      <c r="C585" s="181" t="s">
        <v>7535</v>
      </c>
      <c r="D585" s="4" t="s">
        <v>7536</v>
      </c>
      <c r="E585" s="3" t="s">
        <v>7537</v>
      </c>
      <c r="F585" s="170" t="s">
        <v>446</v>
      </c>
      <c r="G585" s="170" t="s">
        <v>485</v>
      </c>
      <c r="H585" s="170" t="s">
        <v>609</v>
      </c>
      <c r="I585" s="178" t="s">
        <v>860</v>
      </c>
      <c r="J585" s="52"/>
      <c r="K585" s="3" t="s">
        <v>6683</v>
      </c>
      <c r="L585" s="3" t="s">
        <v>7538</v>
      </c>
      <c r="M585" s="5" t="s">
        <v>7539</v>
      </c>
      <c r="N585" s="10">
        <v>45308</v>
      </c>
      <c r="O585" s="5">
        <v>2024</v>
      </c>
      <c r="P585" s="5">
        <v>2024</v>
      </c>
      <c r="Q585" s="50">
        <v>2700</v>
      </c>
      <c r="R585" s="3"/>
      <c r="S585" s="3"/>
      <c r="T585" s="52" t="s">
        <v>12</v>
      </c>
      <c r="U585" s="52"/>
    </row>
    <row r="586" spans="1:21" s="53" customFormat="1" ht="25">
      <c r="A586" s="1" t="s">
        <v>855</v>
      </c>
      <c r="B586" s="2" t="s">
        <v>1093</v>
      </c>
      <c r="C586" s="181" t="s">
        <v>7540</v>
      </c>
      <c r="D586" s="4" t="s">
        <v>7536</v>
      </c>
      <c r="E586" s="3" t="s">
        <v>7541</v>
      </c>
      <c r="F586" s="170" t="s">
        <v>446</v>
      </c>
      <c r="G586" s="170" t="s">
        <v>485</v>
      </c>
      <c r="H586" s="170" t="s">
        <v>609</v>
      </c>
      <c r="I586" s="178" t="s">
        <v>860</v>
      </c>
      <c r="J586" s="52"/>
      <c r="K586" s="3" t="s">
        <v>6683</v>
      </c>
      <c r="L586" s="3" t="s">
        <v>7542</v>
      </c>
      <c r="M586" s="5" t="s">
        <v>7543</v>
      </c>
      <c r="N586" s="10">
        <v>45316</v>
      </c>
      <c r="O586" s="5">
        <v>2024</v>
      </c>
      <c r="P586" s="5">
        <v>2024</v>
      </c>
      <c r="Q586" s="50">
        <v>330</v>
      </c>
      <c r="R586" s="3"/>
      <c r="S586" s="3"/>
      <c r="T586" s="52" t="s">
        <v>12</v>
      </c>
      <c r="U586" s="52"/>
    </row>
    <row r="587" spans="1:21" s="53" customFormat="1" ht="25">
      <c r="A587" s="1" t="s">
        <v>855</v>
      </c>
      <c r="B587" s="2" t="s">
        <v>1093</v>
      </c>
      <c r="C587" s="181" t="s">
        <v>7544</v>
      </c>
      <c r="D587" s="4" t="s">
        <v>7536</v>
      </c>
      <c r="E587" s="3" t="s">
        <v>7545</v>
      </c>
      <c r="F587" s="170" t="s">
        <v>446</v>
      </c>
      <c r="G587" s="170" t="s">
        <v>485</v>
      </c>
      <c r="H587" s="170" t="s">
        <v>609</v>
      </c>
      <c r="I587" s="178" t="s">
        <v>860</v>
      </c>
      <c r="J587" s="52"/>
      <c r="K587" s="3" t="s">
        <v>6683</v>
      </c>
      <c r="L587" s="3" t="s">
        <v>7546</v>
      </c>
      <c r="M587" s="5" t="s">
        <v>7547</v>
      </c>
      <c r="N587" s="10">
        <v>45292</v>
      </c>
      <c r="O587" s="5">
        <v>2024</v>
      </c>
      <c r="P587" s="5">
        <v>2024</v>
      </c>
      <c r="Q587" s="50">
        <v>600</v>
      </c>
      <c r="R587" s="3"/>
      <c r="S587" s="3"/>
      <c r="T587" s="52" t="s">
        <v>12</v>
      </c>
      <c r="U587" s="52"/>
    </row>
    <row r="588" spans="1:21" s="53" customFormat="1" ht="25">
      <c r="A588" s="1" t="s">
        <v>855</v>
      </c>
      <c r="B588" s="2" t="s">
        <v>1093</v>
      </c>
      <c r="C588" s="181" t="s">
        <v>7548</v>
      </c>
      <c r="D588" s="4" t="s">
        <v>7536</v>
      </c>
      <c r="E588" s="3" t="s">
        <v>7549</v>
      </c>
      <c r="F588" s="170" t="s">
        <v>446</v>
      </c>
      <c r="G588" s="170" t="s">
        <v>485</v>
      </c>
      <c r="H588" s="170" t="s">
        <v>609</v>
      </c>
      <c r="I588" s="178" t="s">
        <v>860</v>
      </c>
      <c r="J588" s="52"/>
      <c r="K588" s="3" t="s">
        <v>6683</v>
      </c>
      <c r="L588" s="3" t="s">
        <v>7550</v>
      </c>
      <c r="M588" s="5" t="s">
        <v>7551</v>
      </c>
      <c r="N588" s="10">
        <v>45338</v>
      </c>
      <c r="O588" s="5">
        <v>2024</v>
      </c>
      <c r="P588" s="5">
        <v>2024</v>
      </c>
      <c r="Q588" s="50">
        <v>290</v>
      </c>
      <c r="R588" s="3"/>
      <c r="S588" s="3"/>
      <c r="T588" s="52" t="s">
        <v>12</v>
      </c>
      <c r="U588" s="52"/>
    </row>
    <row r="589" spans="1:21" s="53" customFormat="1" ht="25">
      <c r="A589" s="1" t="s">
        <v>855</v>
      </c>
      <c r="B589" s="2" t="s">
        <v>1093</v>
      </c>
      <c r="C589" s="181" t="s">
        <v>7552</v>
      </c>
      <c r="D589" s="4" t="s">
        <v>7536</v>
      </c>
      <c r="E589" s="3" t="s">
        <v>7553</v>
      </c>
      <c r="F589" s="170" t="s">
        <v>446</v>
      </c>
      <c r="G589" s="170" t="s">
        <v>485</v>
      </c>
      <c r="H589" s="170" t="s">
        <v>609</v>
      </c>
      <c r="I589" s="178" t="s">
        <v>860</v>
      </c>
      <c r="J589" s="52"/>
      <c r="K589" s="3" t="s">
        <v>6683</v>
      </c>
      <c r="L589" s="3" t="s">
        <v>7554</v>
      </c>
      <c r="M589" s="5" t="s">
        <v>7555</v>
      </c>
      <c r="N589" s="10">
        <v>45356</v>
      </c>
      <c r="O589" s="5">
        <v>2024</v>
      </c>
      <c r="P589" s="5">
        <v>2024</v>
      </c>
      <c r="Q589" s="50">
        <v>937.5</v>
      </c>
      <c r="R589" s="3"/>
      <c r="S589" s="3"/>
      <c r="T589" s="52" t="s">
        <v>12</v>
      </c>
      <c r="U589" s="52"/>
    </row>
    <row r="590" spans="1:21" s="53" customFormat="1" ht="25">
      <c r="A590" s="1" t="s">
        <v>855</v>
      </c>
      <c r="B590" s="2" t="s">
        <v>1093</v>
      </c>
      <c r="C590" s="181" t="s">
        <v>7556</v>
      </c>
      <c r="D590" s="4" t="s">
        <v>7536</v>
      </c>
      <c r="E590" s="3" t="s">
        <v>7557</v>
      </c>
      <c r="F590" s="170" t="s">
        <v>446</v>
      </c>
      <c r="G590" s="170" t="s">
        <v>485</v>
      </c>
      <c r="H590" s="170" t="s">
        <v>609</v>
      </c>
      <c r="I590" s="178" t="s">
        <v>860</v>
      </c>
      <c r="J590" s="52"/>
      <c r="K590" s="3" t="s">
        <v>6683</v>
      </c>
      <c r="L590" s="3" t="s">
        <v>7558</v>
      </c>
      <c r="M590" s="5">
        <v>397610</v>
      </c>
      <c r="N590" s="10">
        <v>45538</v>
      </c>
      <c r="O590" s="5">
        <v>2024</v>
      </c>
      <c r="P590" s="5">
        <v>2024</v>
      </c>
      <c r="Q590" s="50">
        <v>550</v>
      </c>
      <c r="R590" s="3"/>
      <c r="S590" s="3"/>
      <c r="T590" s="52" t="s">
        <v>12</v>
      </c>
      <c r="U590" s="52"/>
    </row>
    <row r="591" spans="1:21" s="53" customFormat="1" ht="25">
      <c r="A591" s="1" t="s">
        <v>855</v>
      </c>
      <c r="B591" s="2" t="s">
        <v>1093</v>
      </c>
      <c r="C591" s="181" t="s">
        <v>7559</v>
      </c>
      <c r="D591" s="4" t="s">
        <v>7536</v>
      </c>
      <c r="E591" s="3" t="s">
        <v>7560</v>
      </c>
      <c r="F591" s="170" t="s">
        <v>446</v>
      </c>
      <c r="G591" s="170" t="s">
        <v>485</v>
      </c>
      <c r="H591" s="170" t="s">
        <v>609</v>
      </c>
      <c r="I591" s="178" t="s">
        <v>860</v>
      </c>
      <c r="J591" s="52"/>
      <c r="K591" s="3" t="s">
        <v>6683</v>
      </c>
      <c r="L591" s="3" t="s">
        <v>7561</v>
      </c>
      <c r="M591" s="5" t="s">
        <v>7562</v>
      </c>
      <c r="N591" s="10">
        <v>45548</v>
      </c>
      <c r="O591" s="5">
        <v>2024</v>
      </c>
      <c r="P591" s="5">
        <v>2024</v>
      </c>
      <c r="Q591" s="50">
        <v>1000</v>
      </c>
      <c r="R591" s="3"/>
      <c r="S591" s="3"/>
      <c r="T591" s="52" t="s">
        <v>12</v>
      </c>
      <c r="U591" s="52"/>
    </row>
    <row r="592" spans="1:21" s="53" customFormat="1" ht="25">
      <c r="A592" s="1" t="s">
        <v>855</v>
      </c>
      <c r="B592" s="2" t="s">
        <v>1093</v>
      </c>
      <c r="C592" s="181" t="s">
        <v>7556</v>
      </c>
      <c r="D592" s="4" t="s">
        <v>7536</v>
      </c>
      <c r="E592" s="3" t="s">
        <v>7563</v>
      </c>
      <c r="F592" s="170" t="s">
        <v>446</v>
      </c>
      <c r="G592" s="170" t="s">
        <v>485</v>
      </c>
      <c r="H592" s="170" t="s">
        <v>609</v>
      </c>
      <c r="I592" s="178" t="s">
        <v>860</v>
      </c>
      <c r="J592" s="52"/>
      <c r="K592" s="3" t="s">
        <v>6683</v>
      </c>
      <c r="L592" s="3" t="s">
        <v>7558</v>
      </c>
      <c r="M592" s="5">
        <v>397610</v>
      </c>
      <c r="N592" s="10">
        <v>45638</v>
      </c>
      <c r="O592" s="5">
        <v>2024</v>
      </c>
      <c r="P592" s="5">
        <v>2024</v>
      </c>
      <c r="Q592" s="50">
        <v>500</v>
      </c>
      <c r="R592" s="3"/>
      <c r="S592" s="3"/>
      <c r="T592" s="52" t="s">
        <v>12</v>
      </c>
      <c r="U592" s="52"/>
    </row>
    <row r="593" spans="1:21" s="53" customFormat="1" ht="25">
      <c r="A593" s="1" t="s">
        <v>855</v>
      </c>
      <c r="B593" s="2" t="s">
        <v>1093</v>
      </c>
      <c r="C593" s="181" t="s">
        <v>7564</v>
      </c>
      <c r="D593" s="4" t="s">
        <v>7536</v>
      </c>
      <c r="E593" s="3" t="s">
        <v>7565</v>
      </c>
      <c r="F593" s="170" t="s">
        <v>446</v>
      </c>
      <c r="G593" s="170" t="s">
        <v>485</v>
      </c>
      <c r="H593" s="170" t="s">
        <v>609</v>
      </c>
      <c r="I593" s="178" t="s">
        <v>860</v>
      </c>
      <c r="J593" s="52"/>
      <c r="K593" s="3" t="s">
        <v>6683</v>
      </c>
      <c r="L593" s="3" t="s">
        <v>7566</v>
      </c>
      <c r="M593" s="5" t="s">
        <v>7567</v>
      </c>
      <c r="N593" s="10">
        <v>45158</v>
      </c>
      <c r="O593" s="5">
        <v>2024</v>
      </c>
      <c r="P593" s="5">
        <v>2024</v>
      </c>
      <c r="Q593" s="50">
        <v>700</v>
      </c>
      <c r="R593" s="3"/>
      <c r="S593" s="3"/>
      <c r="T593" s="52" t="s">
        <v>12</v>
      </c>
      <c r="U593" s="52"/>
    </row>
    <row r="594" spans="1:21" s="53" customFormat="1" ht="37.5">
      <c r="A594" s="1" t="s">
        <v>855</v>
      </c>
      <c r="B594" s="2" t="s">
        <v>1093</v>
      </c>
      <c r="C594" s="181" t="s">
        <v>7568</v>
      </c>
      <c r="D594" s="4" t="s">
        <v>7569</v>
      </c>
      <c r="E594" s="3" t="s">
        <v>7570</v>
      </c>
      <c r="F594" s="170" t="s">
        <v>446</v>
      </c>
      <c r="G594" s="170" t="s">
        <v>447</v>
      </c>
      <c r="H594" s="170" t="s">
        <v>868</v>
      </c>
      <c r="I594" s="178" t="s">
        <v>860</v>
      </c>
      <c r="J594" s="52"/>
      <c r="K594" s="3" t="s">
        <v>6699</v>
      </c>
      <c r="L594" s="3" t="s">
        <v>7571</v>
      </c>
      <c r="M594" s="5" t="s">
        <v>7572</v>
      </c>
      <c r="N594" s="10">
        <v>45301</v>
      </c>
      <c r="O594" s="5">
        <v>2024</v>
      </c>
      <c r="P594" s="5">
        <v>2024</v>
      </c>
      <c r="Q594" s="50">
        <v>8294</v>
      </c>
      <c r="R594" s="3"/>
      <c r="S594" s="3"/>
      <c r="T594" s="52" t="s">
        <v>12</v>
      </c>
      <c r="U594" s="52"/>
    </row>
    <row r="595" spans="1:21" s="53" customFormat="1" ht="25">
      <c r="A595" s="1" t="s">
        <v>855</v>
      </c>
      <c r="B595" s="2" t="s">
        <v>1093</v>
      </c>
      <c r="C595" s="181" t="s">
        <v>7573</v>
      </c>
      <c r="D595" s="4" t="s">
        <v>6687</v>
      </c>
      <c r="E595" s="3" t="s">
        <v>7574</v>
      </c>
      <c r="F595" s="170" t="s">
        <v>446</v>
      </c>
      <c r="G595" s="170" t="s">
        <v>485</v>
      </c>
      <c r="H595" s="170" t="s">
        <v>609</v>
      </c>
      <c r="I595" s="178" t="s">
        <v>860</v>
      </c>
      <c r="J595" s="52"/>
      <c r="K595" s="3" t="s">
        <v>6683</v>
      </c>
      <c r="L595" s="3" t="s">
        <v>7575</v>
      </c>
      <c r="M595" s="5" t="s">
        <v>7576</v>
      </c>
      <c r="N595" s="10">
        <v>45364</v>
      </c>
      <c r="O595" s="5">
        <v>2024</v>
      </c>
      <c r="P595" s="5">
        <v>2024</v>
      </c>
      <c r="Q595" s="50">
        <v>200</v>
      </c>
      <c r="R595" s="3"/>
      <c r="S595" s="3"/>
      <c r="T595" s="52" t="s">
        <v>12</v>
      </c>
      <c r="U595" s="52"/>
    </row>
    <row r="596" spans="1:21" s="53" customFormat="1" ht="37.5">
      <c r="A596" s="1" t="s">
        <v>855</v>
      </c>
      <c r="B596" s="2" t="s">
        <v>1093</v>
      </c>
      <c r="C596" s="181" t="s">
        <v>7577</v>
      </c>
      <c r="D596" s="4" t="s">
        <v>7578</v>
      </c>
      <c r="E596" s="3" t="s">
        <v>7579</v>
      </c>
      <c r="F596" s="170" t="s">
        <v>446</v>
      </c>
      <c r="G596" s="170" t="s">
        <v>447</v>
      </c>
      <c r="H596" s="170" t="s">
        <v>868</v>
      </c>
      <c r="I596" s="178" t="s">
        <v>860</v>
      </c>
      <c r="J596" s="52"/>
      <c r="K596" s="3" t="s">
        <v>6683</v>
      </c>
      <c r="L596" s="3" t="s">
        <v>6621</v>
      </c>
      <c r="M596" s="5" t="s">
        <v>6690</v>
      </c>
      <c r="N596" s="10">
        <v>45586</v>
      </c>
      <c r="O596" s="5">
        <v>2024</v>
      </c>
      <c r="P596" s="5">
        <v>2024</v>
      </c>
      <c r="Q596" s="50">
        <v>2750</v>
      </c>
      <c r="R596" s="3"/>
      <c r="S596" s="3"/>
      <c r="T596" s="52" t="s">
        <v>12</v>
      </c>
      <c r="U596" s="52"/>
    </row>
    <row r="597" spans="1:21" s="53" customFormat="1" ht="25">
      <c r="A597" s="1" t="s">
        <v>855</v>
      </c>
      <c r="B597" s="2" t="s">
        <v>1093</v>
      </c>
      <c r="C597" s="181" t="s">
        <v>7580</v>
      </c>
      <c r="D597" s="4" t="s">
        <v>7581</v>
      </c>
      <c r="E597" s="3" t="s">
        <v>7582</v>
      </c>
      <c r="F597" s="170" t="s">
        <v>446</v>
      </c>
      <c r="G597" s="170" t="s">
        <v>485</v>
      </c>
      <c r="H597" s="170" t="s">
        <v>609</v>
      </c>
      <c r="I597" s="178" t="s">
        <v>860</v>
      </c>
      <c r="J597" s="52"/>
      <c r="K597" s="3" t="s">
        <v>6683</v>
      </c>
      <c r="L597" s="3" t="s">
        <v>7583</v>
      </c>
      <c r="M597" s="5" t="s">
        <v>7584</v>
      </c>
      <c r="N597" s="10">
        <v>45637</v>
      </c>
      <c r="O597" s="5">
        <v>2024</v>
      </c>
      <c r="P597" s="5">
        <v>2024</v>
      </c>
      <c r="Q597" s="50">
        <v>300</v>
      </c>
      <c r="R597" s="3"/>
      <c r="S597" s="3"/>
      <c r="T597" s="52" t="s">
        <v>12</v>
      </c>
      <c r="U597" s="52"/>
    </row>
    <row r="598" spans="1:21" s="53" customFormat="1" ht="62.5">
      <c r="A598" s="1" t="s">
        <v>855</v>
      </c>
      <c r="B598" s="2" t="s">
        <v>886</v>
      </c>
      <c r="C598" s="181" t="s">
        <v>7585</v>
      </c>
      <c r="D598" s="4" t="s">
        <v>888</v>
      </c>
      <c r="E598" s="3" t="s">
        <v>7586</v>
      </c>
      <c r="F598" s="170" t="s">
        <v>446</v>
      </c>
      <c r="G598" s="170" t="s">
        <v>536</v>
      </c>
      <c r="H598" s="170" t="s">
        <v>6499</v>
      </c>
      <c r="I598" s="178" t="s">
        <v>124</v>
      </c>
      <c r="J598" s="52" t="s">
        <v>7587</v>
      </c>
      <c r="K598" s="3"/>
      <c r="L598" s="3" t="s">
        <v>7588</v>
      </c>
      <c r="M598" s="5">
        <v>48146676</v>
      </c>
      <c r="N598" s="10">
        <v>43776</v>
      </c>
      <c r="O598" s="5">
        <v>2019</v>
      </c>
      <c r="P598" s="5">
        <v>2024</v>
      </c>
      <c r="Q598" s="50">
        <v>5000</v>
      </c>
      <c r="R598" s="3"/>
      <c r="S598" s="3" t="s">
        <v>7589</v>
      </c>
      <c r="T598" s="52" t="s">
        <v>12</v>
      </c>
      <c r="U598" s="52"/>
    </row>
    <row r="599" spans="1:21" s="53" customFormat="1" ht="50">
      <c r="A599" s="1" t="s">
        <v>855</v>
      </c>
      <c r="B599" s="2" t="s">
        <v>886</v>
      </c>
      <c r="C599" s="181" t="s">
        <v>7585</v>
      </c>
      <c r="D599" s="4" t="s">
        <v>6791</v>
      </c>
      <c r="E599" s="3" t="s">
        <v>7590</v>
      </c>
      <c r="F599" s="170" t="s">
        <v>446</v>
      </c>
      <c r="G599" s="170" t="s">
        <v>536</v>
      </c>
      <c r="H599" s="170" t="s">
        <v>6499</v>
      </c>
      <c r="I599" s="178" t="s">
        <v>124</v>
      </c>
      <c r="J599" s="52" t="s">
        <v>7591</v>
      </c>
      <c r="K599" s="3"/>
      <c r="L599" s="3" t="s">
        <v>7592</v>
      </c>
      <c r="M599" s="5">
        <v>31564518</v>
      </c>
      <c r="N599" s="10">
        <v>44858</v>
      </c>
      <c r="O599" s="5">
        <v>2022</v>
      </c>
      <c r="P599" s="5">
        <v>2024</v>
      </c>
      <c r="Q599" s="50">
        <v>11940</v>
      </c>
      <c r="R599" s="3"/>
      <c r="S599" s="3" t="s">
        <v>7593</v>
      </c>
      <c r="T599" s="52" t="s">
        <v>12</v>
      </c>
      <c r="U599" s="52"/>
    </row>
    <row r="600" spans="1:21" s="53" customFormat="1" ht="75">
      <c r="A600" s="1" t="s">
        <v>855</v>
      </c>
      <c r="B600" s="2" t="s">
        <v>886</v>
      </c>
      <c r="C600" s="181" t="s">
        <v>7585</v>
      </c>
      <c r="D600" s="4" t="s">
        <v>6756</v>
      </c>
      <c r="E600" s="3" t="s">
        <v>7594</v>
      </c>
      <c r="F600" s="170" t="s">
        <v>446</v>
      </c>
      <c r="G600" s="170" t="s">
        <v>536</v>
      </c>
      <c r="H600" s="170" t="s">
        <v>3691</v>
      </c>
      <c r="I600" s="178" t="s">
        <v>695</v>
      </c>
      <c r="J600" s="52" t="s">
        <v>7595</v>
      </c>
      <c r="K600" s="3"/>
      <c r="L600" s="3" t="s">
        <v>7596</v>
      </c>
      <c r="M600" s="5">
        <v>3437680</v>
      </c>
      <c r="N600" s="10">
        <v>45524</v>
      </c>
      <c r="O600" s="5">
        <v>2024</v>
      </c>
      <c r="P600" s="5">
        <v>2027</v>
      </c>
      <c r="Q600" s="50">
        <v>16000</v>
      </c>
      <c r="R600" s="3"/>
      <c r="S600" s="3" t="s">
        <v>7597</v>
      </c>
      <c r="T600" s="52" t="s">
        <v>12</v>
      </c>
      <c r="U600" s="52"/>
    </row>
    <row r="601" spans="1:21" s="53" customFormat="1" ht="87.5">
      <c r="A601" s="1" t="s">
        <v>855</v>
      </c>
      <c r="B601" s="2" t="s">
        <v>886</v>
      </c>
      <c r="C601" s="181" t="s">
        <v>7598</v>
      </c>
      <c r="D601" s="4" t="s">
        <v>7599</v>
      </c>
      <c r="E601" s="3" t="s">
        <v>7600</v>
      </c>
      <c r="F601" s="170" t="s">
        <v>446</v>
      </c>
      <c r="G601" s="170" t="s">
        <v>536</v>
      </c>
      <c r="H601" s="170" t="s">
        <v>1087</v>
      </c>
      <c r="I601" s="178" t="s">
        <v>124</v>
      </c>
      <c r="J601" s="52" t="s">
        <v>7601</v>
      </c>
      <c r="K601" s="3"/>
      <c r="L601" s="3" t="s">
        <v>7602</v>
      </c>
      <c r="M601" s="5">
        <v>46559655</v>
      </c>
      <c r="N601" s="10">
        <v>45594</v>
      </c>
      <c r="O601" s="5">
        <v>2025</v>
      </c>
      <c r="P601" s="5">
        <v>2025</v>
      </c>
      <c r="Q601" s="50">
        <v>10000</v>
      </c>
      <c r="R601" s="3"/>
      <c r="S601" s="3" t="s">
        <v>7603</v>
      </c>
      <c r="T601" s="52" t="s">
        <v>12</v>
      </c>
      <c r="U601" s="52"/>
    </row>
    <row r="602" spans="1:21" s="53" customFormat="1" ht="50">
      <c r="A602" s="1" t="s">
        <v>855</v>
      </c>
      <c r="B602" s="2" t="s">
        <v>886</v>
      </c>
      <c r="C602" s="181" t="s">
        <v>7604</v>
      </c>
      <c r="D602" s="4" t="s">
        <v>7605</v>
      </c>
      <c r="E602" s="3" t="s">
        <v>7606</v>
      </c>
      <c r="F602" s="170" t="s">
        <v>446</v>
      </c>
      <c r="G602" s="170" t="s">
        <v>536</v>
      </c>
      <c r="H602" s="170" t="s">
        <v>896</v>
      </c>
      <c r="I602" s="178" t="s">
        <v>124</v>
      </c>
      <c r="J602" s="52" t="s">
        <v>7607</v>
      </c>
      <c r="K602" s="3"/>
      <c r="L602" s="3" t="s">
        <v>7608</v>
      </c>
      <c r="M602" s="5">
        <v>55246249</v>
      </c>
      <c r="N602" s="10">
        <v>45577</v>
      </c>
      <c r="O602" s="5">
        <v>2024</v>
      </c>
      <c r="P602" s="5">
        <v>2025</v>
      </c>
      <c r="Q602" s="50">
        <v>24000</v>
      </c>
      <c r="R602" s="3"/>
      <c r="S602" s="3" t="s">
        <v>7593</v>
      </c>
      <c r="T602" s="52" t="s">
        <v>12</v>
      </c>
      <c r="U602" s="52"/>
    </row>
    <row r="603" spans="1:21" s="53" customFormat="1" ht="75">
      <c r="A603" s="1" t="s">
        <v>855</v>
      </c>
      <c r="B603" s="2" t="s">
        <v>886</v>
      </c>
      <c r="C603" s="181" t="s">
        <v>7609</v>
      </c>
      <c r="D603" s="4" t="s">
        <v>7605</v>
      </c>
      <c r="E603" s="3" t="s">
        <v>7610</v>
      </c>
      <c r="F603" s="170" t="s">
        <v>446</v>
      </c>
      <c r="G603" s="170" t="s">
        <v>536</v>
      </c>
      <c r="H603" s="170" t="s">
        <v>3691</v>
      </c>
      <c r="I603" s="178" t="s">
        <v>695</v>
      </c>
      <c r="J603" s="52" t="s">
        <v>7611</v>
      </c>
      <c r="K603" s="3"/>
      <c r="L603" s="3" t="s">
        <v>7612</v>
      </c>
      <c r="M603" s="5">
        <v>36211541</v>
      </c>
      <c r="N603" s="10">
        <v>45432</v>
      </c>
      <c r="O603" s="5">
        <v>2024</v>
      </c>
      <c r="P603" s="5">
        <v>2024</v>
      </c>
      <c r="Q603" s="50">
        <v>1000</v>
      </c>
      <c r="R603" s="3"/>
      <c r="S603" s="3" t="s">
        <v>7613</v>
      </c>
      <c r="T603" s="52" t="s">
        <v>12</v>
      </c>
      <c r="U603" s="52"/>
    </row>
    <row r="604" spans="1:21" s="53" customFormat="1" ht="87.5">
      <c r="A604" s="1" t="s">
        <v>855</v>
      </c>
      <c r="B604" s="2" t="s">
        <v>886</v>
      </c>
      <c r="C604" s="181" t="s">
        <v>7614</v>
      </c>
      <c r="D604" s="4" t="s">
        <v>7605</v>
      </c>
      <c r="E604" s="3" t="s">
        <v>7615</v>
      </c>
      <c r="F604" s="170" t="s">
        <v>446</v>
      </c>
      <c r="G604" s="170" t="s">
        <v>536</v>
      </c>
      <c r="H604" s="170" t="s">
        <v>3691</v>
      </c>
      <c r="I604" s="178" t="s">
        <v>695</v>
      </c>
      <c r="J604" s="52" t="s">
        <v>7616</v>
      </c>
      <c r="K604" s="3"/>
      <c r="L604" s="3" t="s">
        <v>7617</v>
      </c>
      <c r="M604" s="5">
        <v>35823551</v>
      </c>
      <c r="N604" s="10">
        <v>45454</v>
      </c>
      <c r="O604" s="5">
        <v>2024</v>
      </c>
      <c r="P604" s="5">
        <v>2024</v>
      </c>
      <c r="Q604" s="50">
        <v>3000</v>
      </c>
      <c r="R604" s="3"/>
      <c r="S604" s="3" t="s">
        <v>7618</v>
      </c>
      <c r="T604" s="52" t="s">
        <v>12</v>
      </c>
      <c r="U604" s="52"/>
    </row>
    <row r="605" spans="1:21" s="53" customFormat="1" ht="75">
      <c r="A605" s="1" t="s">
        <v>855</v>
      </c>
      <c r="B605" s="2" t="s">
        <v>886</v>
      </c>
      <c r="C605" s="181" t="s">
        <v>7614</v>
      </c>
      <c r="D605" s="4" t="s">
        <v>7605</v>
      </c>
      <c r="E605" s="3" t="s">
        <v>7619</v>
      </c>
      <c r="F605" s="170" t="s">
        <v>446</v>
      </c>
      <c r="G605" s="170" t="s">
        <v>536</v>
      </c>
      <c r="H605" s="170" t="s">
        <v>3691</v>
      </c>
      <c r="I605" s="178" t="s">
        <v>695</v>
      </c>
      <c r="J605" s="52" t="s">
        <v>7620</v>
      </c>
      <c r="K605" s="3"/>
      <c r="L605" s="3" t="s">
        <v>7621</v>
      </c>
      <c r="M605" s="5">
        <v>36211222</v>
      </c>
      <c r="N605" s="10">
        <v>45460</v>
      </c>
      <c r="O605" s="5">
        <v>2024</v>
      </c>
      <c r="P605" s="5">
        <v>2024</v>
      </c>
      <c r="Q605" s="50">
        <v>3000</v>
      </c>
      <c r="R605" s="3"/>
      <c r="S605" s="3" t="s">
        <v>7613</v>
      </c>
      <c r="T605" s="52" t="s">
        <v>12</v>
      </c>
      <c r="U605" s="52"/>
    </row>
    <row r="606" spans="1:21" s="53" customFormat="1" ht="75">
      <c r="A606" s="1" t="s">
        <v>855</v>
      </c>
      <c r="B606" s="2" t="s">
        <v>886</v>
      </c>
      <c r="C606" s="181" t="s">
        <v>7622</v>
      </c>
      <c r="D606" s="4" t="s">
        <v>7605</v>
      </c>
      <c r="E606" s="3" t="s">
        <v>7623</v>
      </c>
      <c r="F606" s="170" t="s">
        <v>446</v>
      </c>
      <c r="G606" s="170" t="s">
        <v>536</v>
      </c>
      <c r="H606" s="170" t="s">
        <v>6819</v>
      </c>
      <c r="I606" s="178" t="s">
        <v>695</v>
      </c>
      <c r="J606" s="52" t="s">
        <v>7624</v>
      </c>
      <c r="K606" s="3"/>
      <c r="L606" s="3" t="s">
        <v>7625</v>
      </c>
      <c r="M606" s="5">
        <v>36759228</v>
      </c>
      <c r="N606" s="10">
        <v>45492</v>
      </c>
      <c r="O606" s="5">
        <v>2024</v>
      </c>
      <c r="P606" s="5">
        <v>2024</v>
      </c>
      <c r="Q606" s="50">
        <v>1500</v>
      </c>
      <c r="R606" s="3"/>
      <c r="S606" s="3" t="s">
        <v>7626</v>
      </c>
      <c r="T606" s="52" t="s">
        <v>12</v>
      </c>
      <c r="U606" s="52"/>
    </row>
    <row r="607" spans="1:21" s="53" customFormat="1" ht="87.5">
      <c r="A607" s="1" t="s">
        <v>855</v>
      </c>
      <c r="B607" s="2" t="s">
        <v>886</v>
      </c>
      <c r="C607" s="181" t="s">
        <v>7622</v>
      </c>
      <c r="D607" s="4" t="s">
        <v>7605</v>
      </c>
      <c r="E607" s="3" t="s">
        <v>7627</v>
      </c>
      <c r="F607" s="170" t="s">
        <v>446</v>
      </c>
      <c r="G607" s="170" t="s">
        <v>536</v>
      </c>
      <c r="H607" s="170" t="s">
        <v>6819</v>
      </c>
      <c r="I607" s="178" t="s">
        <v>695</v>
      </c>
      <c r="J607" s="52" t="s">
        <v>7628</v>
      </c>
      <c r="K607" s="3"/>
      <c r="L607" s="3" t="s">
        <v>7629</v>
      </c>
      <c r="M607" s="5">
        <v>51286378</v>
      </c>
      <c r="N607" s="10">
        <v>45552</v>
      </c>
      <c r="O607" s="5">
        <v>2024</v>
      </c>
      <c r="P607" s="5">
        <v>2024</v>
      </c>
      <c r="Q607" s="50">
        <v>1000</v>
      </c>
      <c r="R607" s="3"/>
      <c r="S607" s="3" t="s">
        <v>7630</v>
      </c>
      <c r="T607" s="52" t="s">
        <v>12</v>
      </c>
      <c r="U607" s="52"/>
    </row>
    <row r="608" spans="1:21" s="53" customFormat="1" ht="75">
      <c r="A608" s="1" t="s">
        <v>855</v>
      </c>
      <c r="B608" s="2" t="s">
        <v>886</v>
      </c>
      <c r="C608" s="181" t="s">
        <v>7622</v>
      </c>
      <c r="D608" s="4" t="s">
        <v>7605</v>
      </c>
      <c r="E608" s="3" t="s">
        <v>7631</v>
      </c>
      <c r="F608" s="170" t="s">
        <v>446</v>
      </c>
      <c r="G608" s="170" t="s">
        <v>536</v>
      </c>
      <c r="H608" s="170" t="s">
        <v>6819</v>
      </c>
      <c r="I608" s="178" t="s">
        <v>695</v>
      </c>
      <c r="J608" s="52" t="s">
        <v>7632</v>
      </c>
      <c r="K608" s="3"/>
      <c r="L608" s="3" t="s">
        <v>7633</v>
      </c>
      <c r="M608" s="5">
        <v>36187828</v>
      </c>
      <c r="N608" s="10">
        <v>45509</v>
      </c>
      <c r="O608" s="5">
        <v>2024</v>
      </c>
      <c r="P608" s="5">
        <v>2024</v>
      </c>
      <c r="Q608" s="50">
        <v>1000</v>
      </c>
      <c r="R608" s="3"/>
      <c r="S608" s="3" t="s">
        <v>7634</v>
      </c>
      <c r="T608" s="52" t="s">
        <v>12</v>
      </c>
      <c r="U608" s="52"/>
    </row>
    <row r="609" spans="1:21" s="53" customFormat="1" ht="75">
      <c r="A609" s="1" t="s">
        <v>855</v>
      </c>
      <c r="B609" s="2" t="s">
        <v>886</v>
      </c>
      <c r="C609" s="181" t="s">
        <v>7635</v>
      </c>
      <c r="D609" s="4" t="s">
        <v>7605</v>
      </c>
      <c r="E609" s="3" t="s">
        <v>7636</v>
      </c>
      <c r="F609" s="170" t="s">
        <v>446</v>
      </c>
      <c r="G609" s="170" t="s">
        <v>536</v>
      </c>
      <c r="H609" s="170" t="s">
        <v>1087</v>
      </c>
      <c r="I609" s="178" t="s">
        <v>124</v>
      </c>
      <c r="J609" s="52" t="s">
        <v>2327</v>
      </c>
      <c r="K609" s="3"/>
      <c r="L609" s="3" t="s">
        <v>7637</v>
      </c>
      <c r="M609" s="5">
        <v>50471198</v>
      </c>
      <c r="N609" s="10">
        <v>45313</v>
      </c>
      <c r="O609" s="5">
        <v>2024</v>
      </c>
      <c r="P609" s="5">
        <v>2024</v>
      </c>
      <c r="Q609" s="50">
        <v>3000</v>
      </c>
      <c r="R609" s="3"/>
      <c r="S609" s="3" t="s">
        <v>7638</v>
      </c>
      <c r="T609" s="52" t="s">
        <v>12</v>
      </c>
      <c r="U609" s="52"/>
    </row>
    <row r="610" spans="1:21" s="53" customFormat="1" ht="87.5">
      <c r="A610" s="1" t="s">
        <v>855</v>
      </c>
      <c r="B610" s="2" t="s">
        <v>886</v>
      </c>
      <c r="C610" s="181" t="s">
        <v>7639</v>
      </c>
      <c r="D610" s="4" t="s">
        <v>7605</v>
      </c>
      <c r="E610" s="3" t="s">
        <v>7640</v>
      </c>
      <c r="F610" s="170" t="s">
        <v>446</v>
      </c>
      <c r="G610" s="170" t="s">
        <v>536</v>
      </c>
      <c r="H610" s="170" t="s">
        <v>896</v>
      </c>
      <c r="I610" s="178" t="s">
        <v>124</v>
      </c>
      <c r="J610" s="52" t="s">
        <v>2327</v>
      </c>
      <c r="K610" s="3"/>
      <c r="L610" s="3" t="s">
        <v>7641</v>
      </c>
      <c r="M610" s="5">
        <v>48146676</v>
      </c>
      <c r="N610" s="10">
        <v>45348</v>
      </c>
      <c r="O610" s="5">
        <v>2024</v>
      </c>
      <c r="P610" s="5">
        <v>2024</v>
      </c>
      <c r="Q610" s="50">
        <v>500</v>
      </c>
      <c r="R610" s="3"/>
      <c r="S610" s="3" t="s">
        <v>7642</v>
      </c>
      <c r="T610" s="52" t="s">
        <v>12</v>
      </c>
      <c r="U610" s="52"/>
    </row>
    <row r="611" spans="1:21" s="53" customFormat="1" ht="87.5">
      <c r="A611" s="1" t="s">
        <v>855</v>
      </c>
      <c r="B611" s="2" t="s">
        <v>886</v>
      </c>
      <c r="C611" s="181" t="s">
        <v>7643</v>
      </c>
      <c r="D611" s="4" t="s">
        <v>7605</v>
      </c>
      <c r="E611" s="3" t="s">
        <v>7644</v>
      </c>
      <c r="F611" s="170" t="s">
        <v>446</v>
      </c>
      <c r="G611" s="170" t="s">
        <v>536</v>
      </c>
      <c r="H611" s="170" t="s">
        <v>6819</v>
      </c>
      <c r="I611" s="178" t="s">
        <v>695</v>
      </c>
      <c r="J611" s="52" t="s">
        <v>7645</v>
      </c>
      <c r="K611" s="3"/>
      <c r="L611" s="3" t="s">
        <v>7646</v>
      </c>
      <c r="M611" s="5">
        <v>31423230</v>
      </c>
      <c r="N611" s="10">
        <v>45391</v>
      </c>
      <c r="O611" s="5">
        <v>2024</v>
      </c>
      <c r="P611" s="5">
        <v>2024</v>
      </c>
      <c r="Q611" s="50">
        <v>1250</v>
      </c>
      <c r="R611" s="3"/>
      <c r="S611" s="3" t="s">
        <v>7647</v>
      </c>
      <c r="T611" s="52" t="s">
        <v>12</v>
      </c>
      <c r="U611" s="52"/>
    </row>
    <row r="612" spans="1:21" s="53" customFormat="1" ht="100">
      <c r="A612" s="1" t="s">
        <v>855</v>
      </c>
      <c r="B612" s="2" t="s">
        <v>886</v>
      </c>
      <c r="C612" s="181" t="s">
        <v>7643</v>
      </c>
      <c r="D612" s="4" t="s">
        <v>7605</v>
      </c>
      <c r="E612" s="3" t="s">
        <v>7648</v>
      </c>
      <c r="F612" s="170" t="s">
        <v>446</v>
      </c>
      <c r="G612" s="170" t="s">
        <v>536</v>
      </c>
      <c r="H612" s="170" t="s">
        <v>896</v>
      </c>
      <c r="I612" s="178" t="s">
        <v>124</v>
      </c>
      <c r="J612" s="52" t="s">
        <v>7649</v>
      </c>
      <c r="K612" s="3"/>
      <c r="L612" s="3" t="s">
        <v>7650</v>
      </c>
      <c r="M612" s="5">
        <v>46440224</v>
      </c>
      <c r="N612" s="10">
        <v>45436</v>
      </c>
      <c r="O612" s="5">
        <v>2024</v>
      </c>
      <c r="P612" s="5">
        <v>2024</v>
      </c>
      <c r="Q612" s="50">
        <v>4167</v>
      </c>
      <c r="R612" s="3"/>
      <c r="S612" s="3" t="s">
        <v>7651</v>
      </c>
      <c r="T612" s="52" t="s">
        <v>12</v>
      </c>
      <c r="U612" s="52"/>
    </row>
    <row r="613" spans="1:21" s="53" customFormat="1" ht="50">
      <c r="A613" s="1" t="s">
        <v>855</v>
      </c>
      <c r="B613" s="2" t="s">
        <v>886</v>
      </c>
      <c r="C613" s="181" t="s">
        <v>7652</v>
      </c>
      <c r="D613" s="4" t="s">
        <v>7605</v>
      </c>
      <c r="E613" s="3" t="s">
        <v>7653</v>
      </c>
      <c r="F613" s="170" t="s">
        <v>446</v>
      </c>
      <c r="G613" s="170" t="s">
        <v>536</v>
      </c>
      <c r="H613" s="170" t="s">
        <v>765</v>
      </c>
      <c r="I613" s="178" t="s">
        <v>124</v>
      </c>
      <c r="J613" s="52" t="s">
        <v>7654</v>
      </c>
      <c r="K613" s="3"/>
      <c r="L613" s="3" t="s">
        <v>7655</v>
      </c>
      <c r="M613" s="5">
        <v>42097622</v>
      </c>
      <c r="N613" s="10">
        <v>45436</v>
      </c>
      <c r="O613" s="5">
        <v>2024</v>
      </c>
      <c r="P613" s="5">
        <v>2024</v>
      </c>
      <c r="Q613" s="50">
        <v>300</v>
      </c>
      <c r="R613" s="3"/>
      <c r="S613" s="3" t="s">
        <v>7656</v>
      </c>
      <c r="T613" s="52" t="s">
        <v>12</v>
      </c>
      <c r="U613" s="52"/>
    </row>
    <row r="614" spans="1:21" s="53" customFormat="1" ht="87.5">
      <c r="A614" s="1" t="s">
        <v>855</v>
      </c>
      <c r="B614" s="2" t="s">
        <v>886</v>
      </c>
      <c r="C614" s="181" t="s">
        <v>7643</v>
      </c>
      <c r="D614" s="4" t="s">
        <v>7605</v>
      </c>
      <c r="E614" s="3" t="s">
        <v>7657</v>
      </c>
      <c r="F614" s="170" t="s">
        <v>446</v>
      </c>
      <c r="G614" s="170" t="s">
        <v>536</v>
      </c>
      <c r="H614" s="170" t="s">
        <v>896</v>
      </c>
      <c r="I614" s="178" t="s">
        <v>124</v>
      </c>
      <c r="J614" s="52" t="s">
        <v>7658</v>
      </c>
      <c r="K614" s="3"/>
      <c r="L614" s="3" t="s">
        <v>7659</v>
      </c>
      <c r="M614" s="5">
        <v>31337147</v>
      </c>
      <c r="N614" s="10">
        <v>45446</v>
      </c>
      <c r="O614" s="5">
        <v>2024</v>
      </c>
      <c r="P614" s="5">
        <v>2024</v>
      </c>
      <c r="Q614" s="50">
        <v>1867</v>
      </c>
      <c r="R614" s="3"/>
      <c r="S614" s="3" t="s">
        <v>7660</v>
      </c>
      <c r="T614" s="52" t="s">
        <v>12</v>
      </c>
      <c r="U614" s="52"/>
    </row>
    <row r="615" spans="1:21" s="53" customFormat="1" ht="75">
      <c r="A615" s="1" t="s">
        <v>855</v>
      </c>
      <c r="B615" s="2" t="s">
        <v>886</v>
      </c>
      <c r="C615" s="181" t="s">
        <v>7635</v>
      </c>
      <c r="D615" s="4" t="s">
        <v>7605</v>
      </c>
      <c r="E615" s="3" t="s">
        <v>7661</v>
      </c>
      <c r="F615" s="170" t="s">
        <v>446</v>
      </c>
      <c r="G615" s="170" t="s">
        <v>536</v>
      </c>
      <c r="H615" s="170" t="s">
        <v>1087</v>
      </c>
      <c r="I615" s="178" t="s">
        <v>124</v>
      </c>
      <c r="J615" s="52" t="s">
        <v>7662</v>
      </c>
      <c r="K615" s="3"/>
      <c r="L615" s="3" t="s">
        <v>7663</v>
      </c>
      <c r="M615" s="5">
        <v>35864648</v>
      </c>
      <c r="N615" s="10">
        <v>45488</v>
      </c>
      <c r="O615" s="5">
        <v>2024</v>
      </c>
      <c r="P615" s="5">
        <v>2025</v>
      </c>
      <c r="Q615" s="50">
        <v>7000</v>
      </c>
      <c r="R615" s="3"/>
      <c r="S615" s="3" t="s">
        <v>7664</v>
      </c>
      <c r="T615" s="52" t="s">
        <v>12</v>
      </c>
      <c r="U615" s="52"/>
    </row>
    <row r="616" spans="1:21" s="53" customFormat="1" ht="75">
      <c r="A616" s="1" t="s">
        <v>855</v>
      </c>
      <c r="B616" s="2" t="s">
        <v>886</v>
      </c>
      <c r="C616" s="181" t="s">
        <v>7643</v>
      </c>
      <c r="D616" s="4" t="s">
        <v>7605</v>
      </c>
      <c r="E616" s="3" t="s">
        <v>7665</v>
      </c>
      <c r="F616" s="170" t="s">
        <v>446</v>
      </c>
      <c r="G616" s="170" t="s">
        <v>536</v>
      </c>
      <c r="H616" s="170" t="s">
        <v>1087</v>
      </c>
      <c r="I616" s="178" t="s">
        <v>124</v>
      </c>
      <c r="J616" s="52" t="s">
        <v>7666</v>
      </c>
      <c r="K616" s="3"/>
      <c r="L616" s="3" t="s">
        <v>7663</v>
      </c>
      <c r="M616" s="5">
        <v>35864648</v>
      </c>
      <c r="N616" s="10">
        <v>45488</v>
      </c>
      <c r="O616" s="5">
        <v>2024</v>
      </c>
      <c r="P616" s="5">
        <v>2024</v>
      </c>
      <c r="Q616" s="50">
        <v>1000</v>
      </c>
      <c r="R616" s="3"/>
      <c r="S616" s="3" t="s">
        <v>7667</v>
      </c>
      <c r="T616" s="52" t="s">
        <v>12</v>
      </c>
      <c r="U616" s="52"/>
    </row>
    <row r="617" spans="1:21" s="53" customFormat="1" ht="100">
      <c r="A617" s="1" t="s">
        <v>855</v>
      </c>
      <c r="B617" s="2" t="s">
        <v>886</v>
      </c>
      <c r="C617" s="181" t="s">
        <v>7668</v>
      </c>
      <c r="D617" s="4" t="s">
        <v>7605</v>
      </c>
      <c r="E617" s="3" t="s">
        <v>7669</v>
      </c>
      <c r="F617" s="170" t="s">
        <v>446</v>
      </c>
      <c r="G617" s="170" t="s">
        <v>536</v>
      </c>
      <c r="H617" s="170" t="s">
        <v>1087</v>
      </c>
      <c r="I617" s="178" t="s">
        <v>124</v>
      </c>
      <c r="J617" s="52" t="s">
        <v>7670</v>
      </c>
      <c r="K617" s="3"/>
      <c r="L617" s="3" t="s">
        <v>7671</v>
      </c>
      <c r="M617" s="5">
        <v>52934039</v>
      </c>
      <c r="N617" s="10">
        <v>45567</v>
      </c>
      <c r="O617" s="5">
        <v>2024</v>
      </c>
      <c r="P617" s="5">
        <v>2024</v>
      </c>
      <c r="Q617" s="50">
        <v>4087</v>
      </c>
      <c r="R617" s="3"/>
      <c r="S617" s="3" t="s">
        <v>7672</v>
      </c>
      <c r="T617" s="52" t="s">
        <v>12</v>
      </c>
      <c r="U617" s="52"/>
    </row>
    <row r="618" spans="1:21" s="53" customFormat="1" ht="87.5">
      <c r="A618" s="1" t="s">
        <v>855</v>
      </c>
      <c r="B618" s="2" t="s">
        <v>886</v>
      </c>
      <c r="C618" s="181" t="s">
        <v>7668</v>
      </c>
      <c r="D618" s="4" t="s">
        <v>7605</v>
      </c>
      <c r="E618" s="3" t="s">
        <v>7673</v>
      </c>
      <c r="F618" s="170" t="s">
        <v>446</v>
      </c>
      <c r="G618" s="170" t="s">
        <v>536</v>
      </c>
      <c r="H618" s="170" t="s">
        <v>1087</v>
      </c>
      <c r="I618" s="178" t="s">
        <v>124</v>
      </c>
      <c r="J618" s="52" t="s">
        <v>7674</v>
      </c>
      <c r="K618" s="3"/>
      <c r="L618" s="3" t="s">
        <v>7675</v>
      </c>
      <c r="M618" s="5">
        <v>35976721</v>
      </c>
      <c r="N618" s="10">
        <v>45567</v>
      </c>
      <c r="O618" s="5">
        <v>2024</v>
      </c>
      <c r="P618" s="5">
        <v>2024</v>
      </c>
      <c r="Q618" s="50">
        <v>5913</v>
      </c>
      <c r="R618" s="3"/>
      <c r="S618" s="3" t="s">
        <v>7676</v>
      </c>
      <c r="T618" s="52" t="s">
        <v>12</v>
      </c>
      <c r="U618" s="52"/>
    </row>
    <row r="619" spans="1:21" s="53" customFormat="1" ht="75">
      <c r="A619" s="1" t="s">
        <v>855</v>
      </c>
      <c r="B619" s="2" t="s">
        <v>886</v>
      </c>
      <c r="C619" s="181" t="s">
        <v>7635</v>
      </c>
      <c r="D619" s="4" t="s">
        <v>7605</v>
      </c>
      <c r="E619" s="3" t="s">
        <v>7677</v>
      </c>
      <c r="F619" s="170" t="s">
        <v>446</v>
      </c>
      <c r="G619" s="170" t="s">
        <v>536</v>
      </c>
      <c r="H619" s="170" t="s">
        <v>1087</v>
      </c>
      <c r="I619" s="178" t="s">
        <v>124</v>
      </c>
      <c r="J619" s="52" t="s">
        <v>7678</v>
      </c>
      <c r="K619" s="3"/>
      <c r="L619" s="3" t="s">
        <v>7650</v>
      </c>
      <c r="M619" s="5">
        <v>46440224</v>
      </c>
      <c r="N619" s="10">
        <v>45567</v>
      </c>
      <c r="O619" s="5">
        <v>2024</v>
      </c>
      <c r="P619" s="5">
        <v>2025</v>
      </c>
      <c r="Q619" s="50">
        <v>2917</v>
      </c>
      <c r="R619" s="3"/>
      <c r="S619" s="3" t="s">
        <v>7664</v>
      </c>
      <c r="T619" s="52" t="s">
        <v>12</v>
      </c>
      <c r="U619" s="52"/>
    </row>
    <row r="620" spans="1:21" s="53" customFormat="1" ht="75">
      <c r="A620" s="1" t="s">
        <v>855</v>
      </c>
      <c r="B620" s="2" t="s">
        <v>886</v>
      </c>
      <c r="C620" s="181" t="s">
        <v>7643</v>
      </c>
      <c r="D620" s="4" t="s">
        <v>7605</v>
      </c>
      <c r="E620" s="3" t="s">
        <v>7679</v>
      </c>
      <c r="F620" s="170" t="s">
        <v>446</v>
      </c>
      <c r="G620" s="170" t="s">
        <v>536</v>
      </c>
      <c r="H620" s="170" t="s">
        <v>1087</v>
      </c>
      <c r="I620" s="178" t="s">
        <v>124</v>
      </c>
      <c r="J620" s="52" t="s">
        <v>7680</v>
      </c>
      <c r="K620" s="3"/>
      <c r="L620" s="3" t="s">
        <v>7681</v>
      </c>
      <c r="M620" s="5">
        <v>50215302</v>
      </c>
      <c r="N620" s="10">
        <v>45538</v>
      </c>
      <c r="O620" s="5">
        <v>2024</v>
      </c>
      <c r="P620" s="5">
        <v>2024</v>
      </c>
      <c r="Q620" s="50">
        <v>1000</v>
      </c>
      <c r="R620" s="3"/>
      <c r="S620" s="3" t="s">
        <v>7682</v>
      </c>
      <c r="T620" s="52" t="s">
        <v>12</v>
      </c>
      <c r="U620" s="52"/>
    </row>
    <row r="621" spans="1:21" s="53" customFormat="1" ht="50">
      <c r="A621" s="1" t="s">
        <v>855</v>
      </c>
      <c r="B621" s="2" t="s">
        <v>886</v>
      </c>
      <c r="C621" s="181" t="s">
        <v>7683</v>
      </c>
      <c r="D621" s="4" t="s">
        <v>7605</v>
      </c>
      <c r="E621" s="3" t="s">
        <v>7636</v>
      </c>
      <c r="F621" s="170" t="s">
        <v>446</v>
      </c>
      <c r="G621" s="170" t="s">
        <v>536</v>
      </c>
      <c r="H621" s="170" t="s">
        <v>6819</v>
      </c>
      <c r="I621" s="178" t="s">
        <v>695</v>
      </c>
      <c r="J621" s="52" t="s">
        <v>2327</v>
      </c>
      <c r="K621" s="3"/>
      <c r="L621" s="3" t="s">
        <v>7684</v>
      </c>
      <c r="M621" s="5"/>
      <c r="N621" s="10"/>
      <c r="O621" s="5"/>
      <c r="P621" s="5"/>
      <c r="Q621" s="50">
        <v>419</v>
      </c>
      <c r="R621" s="3"/>
      <c r="S621" s="3" t="s">
        <v>7685</v>
      </c>
      <c r="T621" s="52" t="s">
        <v>12</v>
      </c>
      <c r="U621" s="52"/>
    </row>
    <row r="622" spans="1:21" s="53" customFormat="1" ht="62.5">
      <c r="A622" s="1" t="s">
        <v>855</v>
      </c>
      <c r="B622" s="2" t="s">
        <v>886</v>
      </c>
      <c r="C622" s="181" t="s">
        <v>7686</v>
      </c>
      <c r="D622" s="4" t="s">
        <v>7687</v>
      </c>
      <c r="E622" s="3" t="s">
        <v>7688</v>
      </c>
      <c r="F622" s="170" t="s">
        <v>446</v>
      </c>
      <c r="G622" s="170" t="s">
        <v>536</v>
      </c>
      <c r="H622" s="170" t="s">
        <v>3691</v>
      </c>
      <c r="I622" s="178" t="s">
        <v>695</v>
      </c>
      <c r="J622" s="52" t="s">
        <v>7689</v>
      </c>
      <c r="K622" s="3"/>
      <c r="L622" s="3" t="s">
        <v>7690</v>
      </c>
      <c r="M622" s="5">
        <v>36361518</v>
      </c>
      <c r="N622" s="10">
        <v>45350</v>
      </c>
      <c r="O622" s="5">
        <v>2024</v>
      </c>
      <c r="P622" s="5">
        <v>2024</v>
      </c>
      <c r="Q622" s="50">
        <v>2000</v>
      </c>
      <c r="R622" s="3"/>
      <c r="S622" s="3" t="s">
        <v>7691</v>
      </c>
      <c r="T622" s="52" t="s">
        <v>12</v>
      </c>
      <c r="U622" s="52"/>
    </row>
    <row r="623" spans="1:21" s="53" customFormat="1" ht="62.5">
      <c r="A623" s="1" t="s">
        <v>855</v>
      </c>
      <c r="B623" s="2" t="s">
        <v>886</v>
      </c>
      <c r="C623" s="181" t="s">
        <v>7686</v>
      </c>
      <c r="D623" s="4" t="s">
        <v>7687</v>
      </c>
      <c r="E623" s="3" t="s">
        <v>7692</v>
      </c>
      <c r="F623" s="170" t="s">
        <v>446</v>
      </c>
      <c r="G623" s="170" t="s">
        <v>536</v>
      </c>
      <c r="H623" s="170" t="s">
        <v>3691</v>
      </c>
      <c r="I623" s="178" t="s">
        <v>695</v>
      </c>
      <c r="J623" s="52" t="s">
        <v>7693</v>
      </c>
      <c r="K623" s="3"/>
      <c r="L623" s="3" t="s">
        <v>7694</v>
      </c>
      <c r="M623" s="5">
        <v>35829052</v>
      </c>
      <c r="N623" s="10">
        <v>45373</v>
      </c>
      <c r="O623" s="5">
        <v>2024</v>
      </c>
      <c r="P623" s="5">
        <v>2024</v>
      </c>
      <c r="Q623" s="50">
        <v>2000</v>
      </c>
      <c r="R623" s="3"/>
      <c r="S623" s="3" t="s">
        <v>7691</v>
      </c>
      <c r="T623" s="52" t="s">
        <v>12</v>
      </c>
      <c r="U623" s="52"/>
    </row>
    <row r="624" spans="1:21" s="53" customFormat="1" ht="62.5">
      <c r="A624" s="1" t="s">
        <v>855</v>
      </c>
      <c r="B624" s="2" t="s">
        <v>886</v>
      </c>
      <c r="C624" s="181" t="s">
        <v>7686</v>
      </c>
      <c r="D624" s="4" t="s">
        <v>7687</v>
      </c>
      <c r="E624" s="3" t="s">
        <v>7695</v>
      </c>
      <c r="F624" s="170" t="s">
        <v>446</v>
      </c>
      <c r="G624" s="170" t="s">
        <v>536</v>
      </c>
      <c r="H624" s="170" t="s">
        <v>3691</v>
      </c>
      <c r="I624" s="178" t="s">
        <v>695</v>
      </c>
      <c r="J624" s="52" t="s">
        <v>7696</v>
      </c>
      <c r="K624" s="3"/>
      <c r="L624" s="3" t="s">
        <v>7697</v>
      </c>
      <c r="M624" s="5">
        <v>36599361</v>
      </c>
      <c r="N624" s="10">
        <v>45387</v>
      </c>
      <c r="O624" s="5">
        <v>2024</v>
      </c>
      <c r="P624" s="5">
        <v>2024</v>
      </c>
      <c r="Q624" s="50">
        <v>2000</v>
      </c>
      <c r="R624" s="3"/>
      <c r="S624" s="3" t="s">
        <v>7691</v>
      </c>
      <c r="T624" s="52" t="s">
        <v>12</v>
      </c>
      <c r="U624" s="52"/>
    </row>
    <row r="625" spans="1:21" s="53" customFormat="1" ht="87.5">
      <c r="A625" s="1" t="s">
        <v>855</v>
      </c>
      <c r="B625" s="2" t="s">
        <v>886</v>
      </c>
      <c r="C625" s="181" t="s">
        <v>7698</v>
      </c>
      <c r="D625" s="4" t="s">
        <v>7687</v>
      </c>
      <c r="E625" s="3" t="s">
        <v>7699</v>
      </c>
      <c r="F625" s="170" t="s">
        <v>446</v>
      </c>
      <c r="G625" s="170" t="s">
        <v>536</v>
      </c>
      <c r="H625" s="170" t="s">
        <v>3691</v>
      </c>
      <c r="I625" s="178" t="s">
        <v>695</v>
      </c>
      <c r="J625" s="52" t="s">
        <v>2327</v>
      </c>
      <c r="K625" s="3"/>
      <c r="L625" s="3" t="s">
        <v>7700</v>
      </c>
      <c r="M625" s="5">
        <v>31450474</v>
      </c>
      <c r="N625" s="10">
        <v>45398</v>
      </c>
      <c r="O625" s="5">
        <v>2024</v>
      </c>
      <c r="P625" s="5">
        <v>2024</v>
      </c>
      <c r="Q625" s="50">
        <v>3000</v>
      </c>
      <c r="R625" s="3"/>
      <c r="S625" s="3" t="s">
        <v>7701</v>
      </c>
      <c r="T625" s="52" t="s">
        <v>12</v>
      </c>
      <c r="U625" s="52"/>
    </row>
    <row r="626" spans="1:21" s="53" customFormat="1" ht="100">
      <c r="A626" s="1" t="s">
        <v>855</v>
      </c>
      <c r="B626" s="2" t="s">
        <v>886</v>
      </c>
      <c r="C626" s="181" t="s">
        <v>7702</v>
      </c>
      <c r="D626" s="4" t="s">
        <v>7703</v>
      </c>
      <c r="E626" s="3" t="s">
        <v>7704</v>
      </c>
      <c r="F626" s="170" t="s">
        <v>446</v>
      </c>
      <c r="G626" s="170" t="s">
        <v>536</v>
      </c>
      <c r="H626" s="170" t="s">
        <v>7262</v>
      </c>
      <c r="I626" s="178" t="s">
        <v>124</v>
      </c>
      <c r="J626" s="52" t="s">
        <v>2327</v>
      </c>
      <c r="K626" s="3"/>
      <c r="L626" s="3" t="s">
        <v>7705</v>
      </c>
      <c r="M626" s="5">
        <v>31405851</v>
      </c>
      <c r="N626" s="10">
        <v>45257</v>
      </c>
      <c r="O626" s="5">
        <v>2024</v>
      </c>
      <c r="P626" s="5">
        <v>2024</v>
      </c>
      <c r="Q626" s="50">
        <v>1690</v>
      </c>
      <c r="R626" s="3"/>
      <c r="S626" s="3" t="s">
        <v>7706</v>
      </c>
      <c r="T626" s="52" t="s">
        <v>12</v>
      </c>
      <c r="U626" s="52"/>
    </row>
    <row r="627" spans="1:21" s="53" customFormat="1" ht="37.5">
      <c r="A627" s="1" t="s">
        <v>855</v>
      </c>
      <c r="B627" s="2" t="s">
        <v>886</v>
      </c>
      <c r="C627" s="181" t="s">
        <v>7707</v>
      </c>
      <c r="D627" s="4" t="s">
        <v>7708</v>
      </c>
      <c r="E627" s="3" t="s">
        <v>6780</v>
      </c>
      <c r="F627" s="170" t="s">
        <v>446</v>
      </c>
      <c r="G627" s="170" t="s">
        <v>536</v>
      </c>
      <c r="H627" s="170" t="s">
        <v>7262</v>
      </c>
      <c r="I627" s="178" t="s">
        <v>124</v>
      </c>
      <c r="J627" s="52" t="s">
        <v>2327</v>
      </c>
      <c r="K627" s="3"/>
      <c r="L627" s="3" t="s">
        <v>7709</v>
      </c>
      <c r="M627" s="5"/>
      <c r="N627" s="10"/>
      <c r="O627" s="5">
        <v>2023</v>
      </c>
      <c r="P627" s="5">
        <v>2024</v>
      </c>
      <c r="Q627" s="50">
        <v>14200</v>
      </c>
      <c r="R627" s="3"/>
      <c r="S627" s="3" t="s">
        <v>7710</v>
      </c>
      <c r="T627" s="52" t="s">
        <v>12</v>
      </c>
      <c r="U627" s="52"/>
    </row>
    <row r="628" spans="1:21" s="53" customFormat="1" ht="87.5">
      <c r="A628" s="1" t="s">
        <v>855</v>
      </c>
      <c r="B628" s="2" t="s">
        <v>886</v>
      </c>
      <c r="C628" s="181" t="s">
        <v>7711</v>
      </c>
      <c r="D628" s="4" t="s">
        <v>7712</v>
      </c>
      <c r="E628" s="3" t="s">
        <v>7713</v>
      </c>
      <c r="F628" s="170" t="s">
        <v>446</v>
      </c>
      <c r="G628" s="170" t="s">
        <v>536</v>
      </c>
      <c r="H628" s="170" t="s">
        <v>581</v>
      </c>
      <c r="I628" s="178" t="s">
        <v>124</v>
      </c>
      <c r="J628" s="52" t="s">
        <v>2327</v>
      </c>
      <c r="K628" s="3"/>
      <c r="L628" s="3" t="s">
        <v>7641</v>
      </c>
      <c r="M628" s="5">
        <v>48146676</v>
      </c>
      <c r="N628" s="10">
        <v>45175</v>
      </c>
      <c r="O628" s="5">
        <v>2024</v>
      </c>
      <c r="P628" s="5">
        <v>2024</v>
      </c>
      <c r="Q628" s="50">
        <v>1800</v>
      </c>
      <c r="R628" s="3"/>
      <c r="S628" s="3" t="s">
        <v>7714</v>
      </c>
      <c r="T628" s="52" t="s">
        <v>12</v>
      </c>
      <c r="U628" s="52"/>
    </row>
    <row r="629" spans="1:21" s="53" customFormat="1" ht="87.5">
      <c r="A629" s="1" t="s">
        <v>855</v>
      </c>
      <c r="B629" s="2" t="s">
        <v>886</v>
      </c>
      <c r="C629" s="181" t="s">
        <v>7715</v>
      </c>
      <c r="D629" s="4" t="s">
        <v>7716</v>
      </c>
      <c r="E629" s="3" t="s">
        <v>7717</v>
      </c>
      <c r="F629" s="170" t="s">
        <v>446</v>
      </c>
      <c r="G629" s="170" t="s">
        <v>536</v>
      </c>
      <c r="H629" s="170" t="s">
        <v>7718</v>
      </c>
      <c r="I629" s="178" t="s">
        <v>124</v>
      </c>
      <c r="J629" s="52" t="s">
        <v>2327</v>
      </c>
      <c r="K629" s="3"/>
      <c r="L629" s="3" t="s">
        <v>7719</v>
      </c>
      <c r="M629" s="5"/>
      <c r="N629" s="10"/>
      <c r="O629" s="5">
        <v>2024</v>
      </c>
      <c r="P629" s="5">
        <v>2024</v>
      </c>
      <c r="Q629" s="50">
        <v>4000</v>
      </c>
      <c r="R629" s="3"/>
      <c r="S629" s="3" t="s">
        <v>7720</v>
      </c>
      <c r="T629" s="52" t="s">
        <v>12</v>
      </c>
      <c r="U629" s="52"/>
    </row>
    <row r="630" spans="1:21" s="53" customFormat="1" ht="100">
      <c r="A630" s="1" t="s">
        <v>855</v>
      </c>
      <c r="B630" s="2" t="s">
        <v>886</v>
      </c>
      <c r="C630" s="181" t="s">
        <v>7721</v>
      </c>
      <c r="D630" s="4" t="s">
        <v>7722</v>
      </c>
      <c r="E630" s="3" t="s">
        <v>7723</v>
      </c>
      <c r="F630" s="170" t="s">
        <v>446</v>
      </c>
      <c r="G630" s="170" t="s">
        <v>536</v>
      </c>
      <c r="H630" s="170" t="s">
        <v>1087</v>
      </c>
      <c r="I630" s="178" t="s">
        <v>124</v>
      </c>
      <c r="J630" s="52" t="s">
        <v>2327</v>
      </c>
      <c r="K630" s="3"/>
      <c r="L630" s="3" t="s">
        <v>7719</v>
      </c>
      <c r="M630" s="5"/>
      <c r="N630" s="10"/>
      <c r="O630" s="5">
        <v>2024</v>
      </c>
      <c r="P630" s="5">
        <v>2024</v>
      </c>
      <c r="Q630" s="50">
        <v>2304</v>
      </c>
      <c r="R630" s="3"/>
      <c r="S630" s="3" t="s">
        <v>7724</v>
      </c>
      <c r="T630" s="52" t="s">
        <v>12</v>
      </c>
      <c r="U630" s="52"/>
    </row>
    <row r="631" spans="1:21" s="53" customFormat="1" ht="37.5">
      <c r="A631" s="1" t="s">
        <v>855</v>
      </c>
      <c r="B631" s="2" t="s">
        <v>914</v>
      </c>
      <c r="C631" s="181" t="s">
        <v>7725</v>
      </c>
      <c r="D631" s="4" t="s">
        <v>7726</v>
      </c>
      <c r="E631" s="3" t="s">
        <v>7727</v>
      </c>
      <c r="F631" s="170" t="s">
        <v>446</v>
      </c>
      <c r="G631" s="170" t="s">
        <v>565</v>
      </c>
      <c r="H631" s="170" t="s">
        <v>3119</v>
      </c>
      <c r="I631" s="178" t="s">
        <v>567</v>
      </c>
      <c r="J631" s="52"/>
      <c r="K631" s="3"/>
      <c r="L631" s="3" t="s">
        <v>7728</v>
      </c>
      <c r="M631" s="5">
        <v>44635591</v>
      </c>
      <c r="N631" s="10">
        <v>45404</v>
      </c>
      <c r="O631" s="5">
        <v>2024</v>
      </c>
      <c r="P631" s="5">
        <v>2024</v>
      </c>
      <c r="Q631" s="50">
        <v>5400</v>
      </c>
      <c r="R631" s="3"/>
      <c r="S631" s="3" t="s">
        <v>7725</v>
      </c>
      <c r="T631" s="52" t="s">
        <v>12</v>
      </c>
      <c r="U631" s="52"/>
    </row>
    <row r="632" spans="1:21" s="53" customFormat="1" ht="37.5">
      <c r="A632" s="1" t="s">
        <v>855</v>
      </c>
      <c r="B632" s="2" t="s">
        <v>914</v>
      </c>
      <c r="C632" s="181" t="s">
        <v>7729</v>
      </c>
      <c r="D632" s="4" t="s">
        <v>7730</v>
      </c>
      <c r="E632" s="3" t="s">
        <v>7731</v>
      </c>
      <c r="F632" s="170" t="s">
        <v>446</v>
      </c>
      <c r="G632" s="170" t="s">
        <v>565</v>
      </c>
      <c r="H632" s="170" t="s">
        <v>566</v>
      </c>
      <c r="I632" s="178" t="s">
        <v>567</v>
      </c>
      <c r="J632" s="52"/>
      <c r="K632" s="3"/>
      <c r="L632" s="3" t="s">
        <v>7732</v>
      </c>
      <c r="M632" s="5">
        <v>31718523</v>
      </c>
      <c r="N632" s="10">
        <v>45362</v>
      </c>
      <c r="O632" s="5">
        <v>2024</v>
      </c>
      <c r="P632" s="5">
        <v>2024</v>
      </c>
      <c r="Q632" s="50">
        <v>1500</v>
      </c>
      <c r="R632" s="3"/>
      <c r="S632" s="3" t="s">
        <v>7729</v>
      </c>
      <c r="T632" s="52" t="s">
        <v>12</v>
      </c>
      <c r="U632" s="52"/>
    </row>
    <row r="633" spans="1:21" s="53" customFormat="1" ht="37.5">
      <c r="A633" s="1" t="s">
        <v>855</v>
      </c>
      <c r="B633" s="2" t="s">
        <v>914</v>
      </c>
      <c r="C633" s="181" t="s">
        <v>7733</v>
      </c>
      <c r="D633" s="4" t="s">
        <v>7734</v>
      </c>
      <c r="E633" s="3" t="s">
        <v>7731</v>
      </c>
      <c r="F633" s="170" t="s">
        <v>446</v>
      </c>
      <c r="G633" s="170" t="s">
        <v>565</v>
      </c>
      <c r="H633" s="170" t="s">
        <v>566</v>
      </c>
      <c r="I633" s="178" t="s">
        <v>567</v>
      </c>
      <c r="J633" s="52"/>
      <c r="K633" s="3"/>
      <c r="L633" s="3" t="s">
        <v>7732</v>
      </c>
      <c r="M633" s="5">
        <v>31718523</v>
      </c>
      <c r="N633" s="10">
        <v>45362</v>
      </c>
      <c r="O633" s="5">
        <v>2024</v>
      </c>
      <c r="P633" s="5">
        <v>2024</v>
      </c>
      <c r="Q633" s="50">
        <v>1500</v>
      </c>
      <c r="R633" s="3"/>
      <c r="S633" s="3" t="s">
        <v>7733</v>
      </c>
      <c r="T633" s="52" t="s">
        <v>12</v>
      </c>
      <c r="U633" s="52"/>
    </row>
    <row r="634" spans="1:21" s="53" customFormat="1" ht="37.5">
      <c r="A634" s="1" t="s">
        <v>855</v>
      </c>
      <c r="B634" s="2" t="s">
        <v>914</v>
      </c>
      <c r="C634" s="181" t="s">
        <v>7735</v>
      </c>
      <c r="D634" s="4" t="s">
        <v>7734</v>
      </c>
      <c r="E634" s="3" t="s">
        <v>7731</v>
      </c>
      <c r="F634" s="170" t="s">
        <v>446</v>
      </c>
      <c r="G634" s="170" t="s">
        <v>565</v>
      </c>
      <c r="H634" s="170" t="s">
        <v>566</v>
      </c>
      <c r="I634" s="178" t="s">
        <v>567</v>
      </c>
      <c r="J634" s="52"/>
      <c r="K634" s="3"/>
      <c r="L634" s="3" t="s">
        <v>7732</v>
      </c>
      <c r="M634" s="5">
        <v>31718523</v>
      </c>
      <c r="N634" s="10">
        <v>45260</v>
      </c>
      <c r="O634" s="5">
        <v>2023</v>
      </c>
      <c r="P634" s="5">
        <v>2024</v>
      </c>
      <c r="Q634" s="50">
        <v>1500</v>
      </c>
      <c r="R634" s="3"/>
      <c r="S634" s="3" t="s">
        <v>7735</v>
      </c>
      <c r="T634" s="52" t="s">
        <v>12</v>
      </c>
      <c r="U634" s="52"/>
    </row>
    <row r="635" spans="1:21" s="53" customFormat="1" ht="25">
      <c r="A635" s="1" t="s">
        <v>855</v>
      </c>
      <c r="B635" s="2" t="s">
        <v>914</v>
      </c>
      <c r="C635" s="181" t="s">
        <v>7736</v>
      </c>
      <c r="D635" s="4" t="s">
        <v>7737</v>
      </c>
      <c r="E635" s="3" t="s">
        <v>7738</v>
      </c>
      <c r="F635" s="170" t="s">
        <v>446</v>
      </c>
      <c r="G635" s="170" t="s">
        <v>565</v>
      </c>
      <c r="H635" s="170" t="s">
        <v>657</v>
      </c>
      <c r="I635" s="178" t="s">
        <v>567</v>
      </c>
      <c r="J635" s="52"/>
      <c r="K635" s="3"/>
      <c r="L635" s="3" t="s">
        <v>7739</v>
      </c>
      <c r="M635" s="5" t="s">
        <v>7740</v>
      </c>
      <c r="N635" s="10">
        <v>45187</v>
      </c>
      <c r="O635" s="5">
        <v>2023</v>
      </c>
      <c r="P635" s="5">
        <v>2024</v>
      </c>
      <c r="Q635" s="50">
        <v>2000</v>
      </c>
      <c r="R635" s="3"/>
      <c r="S635" s="3" t="s">
        <v>7736</v>
      </c>
      <c r="T635" s="52" t="s">
        <v>12</v>
      </c>
      <c r="U635" s="52"/>
    </row>
    <row r="636" spans="1:21" s="53" customFormat="1" ht="37.5">
      <c r="A636" s="1" t="s">
        <v>855</v>
      </c>
      <c r="B636" s="2" t="s">
        <v>914</v>
      </c>
      <c r="C636" s="181" t="s">
        <v>7741</v>
      </c>
      <c r="D636" s="4" t="s">
        <v>7730</v>
      </c>
      <c r="E636" s="3" t="s">
        <v>7742</v>
      </c>
      <c r="F636" s="170" t="s">
        <v>446</v>
      </c>
      <c r="G636" s="170" t="s">
        <v>565</v>
      </c>
      <c r="H636" s="170" t="s">
        <v>657</v>
      </c>
      <c r="I636" s="178" t="s">
        <v>567</v>
      </c>
      <c r="J636" s="52"/>
      <c r="K636" s="3"/>
      <c r="L636" s="3" t="s">
        <v>7743</v>
      </c>
      <c r="M636" s="5" t="s">
        <v>7744</v>
      </c>
      <c r="N636" s="10">
        <v>44988</v>
      </c>
      <c r="O636" s="5">
        <v>2023</v>
      </c>
      <c r="P636" s="5">
        <v>2024</v>
      </c>
      <c r="Q636" s="50">
        <v>21600</v>
      </c>
      <c r="R636" s="3"/>
      <c r="S636" s="3" t="s">
        <v>7741</v>
      </c>
      <c r="T636" s="52" t="s">
        <v>12</v>
      </c>
      <c r="U636" s="52"/>
    </row>
    <row r="637" spans="1:21" s="53" customFormat="1" ht="50">
      <c r="A637" s="1" t="s">
        <v>855</v>
      </c>
      <c r="B637" s="2" t="s">
        <v>932</v>
      </c>
      <c r="C637" s="181" t="s">
        <v>7745</v>
      </c>
      <c r="D637" s="4" t="s">
        <v>942</v>
      </c>
      <c r="E637" s="3" t="s">
        <v>7746</v>
      </c>
      <c r="F637" s="170" t="s">
        <v>446</v>
      </c>
      <c r="G637" s="170" t="s">
        <v>457</v>
      </c>
      <c r="H637" s="170" t="s">
        <v>3601</v>
      </c>
      <c r="I637" s="178" t="s">
        <v>459</v>
      </c>
      <c r="J637" s="52"/>
      <c r="K637" s="3"/>
      <c r="L637" s="3" t="s">
        <v>7747</v>
      </c>
      <c r="M637" s="5">
        <v>37870475</v>
      </c>
      <c r="N637" s="10">
        <v>45146</v>
      </c>
      <c r="O637" s="5">
        <v>2023</v>
      </c>
      <c r="P637" s="5">
        <v>2025</v>
      </c>
      <c r="Q637" s="50">
        <v>46560</v>
      </c>
      <c r="R637" s="3"/>
      <c r="S637" s="3" t="s">
        <v>7748</v>
      </c>
      <c r="T637" s="52" t="s">
        <v>12</v>
      </c>
      <c r="U637" s="52"/>
    </row>
    <row r="638" spans="1:21" s="53" customFormat="1" ht="87.5">
      <c r="A638" s="1" t="s">
        <v>855</v>
      </c>
      <c r="B638" s="2" t="s">
        <v>932</v>
      </c>
      <c r="C638" s="181" t="s">
        <v>7749</v>
      </c>
      <c r="D638" s="4" t="s">
        <v>942</v>
      </c>
      <c r="E638" s="3">
        <v>202465</v>
      </c>
      <c r="F638" s="170" t="s">
        <v>3</v>
      </c>
      <c r="G638" s="170" t="s">
        <v>4</v>
      </c>
      <c r="H638" s="170" t="s">
        <v>17</v>
      </c>
      <c r="I638" s="178" t="s">
        <v>18</v>
      </c>
      <c r="J638" s="52"/>
      <c r="K638" s="3"/>
      <c r="L638" s="3" t="s">
        <v>7750</v>
      </c>
      <c r="M638" s="5">
        <v>48284254</v>
      </c>
      <c r="N638" s="10">
        <v>45386</v>
      </c>
      <c r="O638" s="5">
        <v>2024</v>
      </c>
      <c r="P638" s="5">
        <v>2024</v>
      </c>
      <c r="Q638" s="50">
        <v>4500</v>
      </c>
      <c r="R638" s="3"/>
      <c r="S638" s="3" t="s">
        <v>7751</v>
      </c>
      <c r="T638" s="52" t="s">
        <v>12</v>
      </c>
      <c r="U638" s="52"/>
    </row>
    <row r="639" spans="1:21" s="53" customFormat="1" ht="125">
      <c r="A639" s="1" t="s">
        <v>855</v>
      </c>
      <c r="B639" s="2" t="s">
        <v>932</v>
      </c>
      <c r="C639" s="181" t="s">
        <v>7752</v>
      </c>
      <c r="D639" s="4" t="s">
        <v>7753</v>
      </c>
      <c r="E639" s="3" t="s">
        <v>7754</v>
      </c>
      <c r="F639" s="170" t="s">
        <v>3</v>
      </c>
      <c r="G639" s="170" t="s">
        <v>4</v>
      </c>
      <c r="H639" s="170" t="s">
        <v>17</v>
      </c>
      <c r="I639" s="178" t="s">
        <v>18</v>
      </c>
      <c r="J639" s="52"/>
      <c r="K639" s="3"/>
      <c r="L639" s="3" t="s">
        <v>4837</v>
      </c>
      <c r="M639" s="5">
        <v>30857571</v>
      </c>
      <c r="N639" s="10">
        <v>45603</v>
      </c>
      <c r="O639" s="5">
        <v>2024</v>
      </c>
      <c r="P639" s="5">
        <v>2024</v>
      </c>
      <c r="Q639" s="50">
        <v>2500</v>
      </c>
      <c r="R639" s="3"/>
      <c r="S639" s="3" t="s">
        <v>7755</v>
      </c>
      <c r="T639" s="52" t="s">
        <v>12</v>
      </c>
      <c r="U639" s="52"/>
    </row>
    <row r="640" spans="1:21" s="53" customFormat="1" ht="25">
      <c r="A640" s="1" t="s">
        <v>855</v>
      </c>
      <c r="B640" s="2" t="s">
        <v>952</v>
      </c>
      <c r="C640" s="181" t="s">
        <v>7756</v>
      </c>
      <c r="D640" s="4" t="s">
        <v>7757</v>
      </c>
      <c r="E640" s="3" t="s">
        <v>7758</v>
      </c>
      <c r="F640" s="170" t="s">
        <v>446</v>
      </c>
      <c r="G640" s="170" t="s">
        <v>457</v>
      </c>
      <c r="H640" s="170" t="s">
        <v>836</v>
      </c>
      <c r="I640" s="178" t="s">
        <v>459</v>
      </c>
      <c r="J640" s="52"/>
      <c r="K640" s="3"/>
      <c r="L640" s="3" t="s">
        <v>7759</v>
      </c>
      <c r="M640" s="5"/>
      <c r="N640" s="10">
        <v>45313</v>
      </c>
      <c r="O640" s="5">
        <v>2024</v>
      </c>
      <c r="P640" s="5">
        <v>2024</v>
      </c>
      <c r="Q640" s="50">
        <v>3240</v>
      </c>
      <c r="R640" s="3"/>
      <c r="S640" s="3" t="s">
        <v>7756</v>
      </c>
      <c r="T640" s="52" t="s">
        <v>12</v>
      </c>
      <c r="U640" s="52"/>
    </row>
    <row r="641" spans="1:21" s="53" customFormat="1" ht="25">
      <c r="A641" s="1" t="s">
        <v>855</v>
      </c>
      <c r="B641" s="2" t="s">
        <v>952</v>
      </c>
      <c r="C641" s="181" t="s">
        <v>7760</v>
      </c>
      <c r="D641" s="4" t="s">
        <v>7761</v>
      </c>
      <c r="E641" s="3" t="s">
        <v>7762</v>
      </c>
      <c r="F641" s="170" t="s">
        <v>446</v>
      </c>
      <c r="G641" s="170" t="s">
        <v>457</v>
      </c>
      <c r="H641" s="170" t="s">
        <v>836</v>
      </c>
      <c r="I641" s="178" t="s">
        <v>459</v>
      </c>
      <c r="J641" s="52"/>
      <c r="K641" s="3"/>
      <c r="L641" s="3" t="s">
        <v>7759</v>
      </c>
      <c r="M641" s="5"/>
      <c r="N641" s="10" t="s">
        <v>7763</v>
      </c>
      <c r="O641" s="5">
        <v>2023</v>
      </c>
      <c r="P641" s="5">
        <v>2024</v>
      </c>
      <c r="Q641" s="50">
        <v>7000</v>
      </c>
      <c r="R641" s="3"/>
      <c r="S641" s="3" t="s">
        <v>7760</v>
      </c>
      <c r="T641" s="52" t="s">
        <v>12</v>
      </c>
      <c r="U641" s="52"/>
    </row>
    <row r="642" spans="1:21" s="53" customFormat="1" ht="25">
      <c r="A642" s="1" t="s">
        <v>855</v>
      </c>
      <c r="B642" s="2" t="s">
        <v>952</v>
      </c>
      <c r="C642" s="181" t="s">
        <v>7760</v>
      </c>
      <c r="D642" s="4" t="s">
        <v>7761</v>
      </c>
      <c r="E642" s="3" t="s">
        <v>7764</v>
      </c>
      <c r="F642" s="170" t="s">
        <v>446</v>
      </c>
      <c r="G642" s="170" t="s">
        <v>457</v>
      </c>
      <c r="H642" s="170" t="s">
        <v>836</v>
      </c>
      <c r="I642" s="178" t="s">
        <v>459</v>
      </c>
      <c r="J642" s="52"/>
      <c r="K642" s="3"/>
      <c r="L642" s="3" t="s">
        <v>7759</v>
      </c>
      <c r="M642" s="5"/>
      <c r="N642" s="10">
        <v>45577</v>
      </c>
      <c r="O642" s="5">
        <v>2024</v>
      </c>
      <c r="P642" s="5">
        <v>2024</v>
      </c>
      <c r="Q642" s="50">
        <v>42000</v>
      </c>
      <c r="R642" s="3"/>
      <c r="S642" s="3" t="s">
        <v>7760</v>
      </c>
      <c r="T642" s="52" t="s">
        <v>12</v>
      </c>
      <c r="U642" s="52"/>
    </row>
    <row r="643" spans="1:21" s="53" customFormat="1" ht="37.5">
      <c r="A643" s="1" t="s">
        <v>855</v>
      </c>
      <c r="B643" s="2" t="s">
        <v>952</v>
      </c>
      <c r="C643" s="181" t="s">
        <v>7765</v>
      </c>
      <c r="D643" s="4" t="s">
        <v>7761</v>
      </c>
      <c r="E643" s="3" t="s">
        <v>7766</v>
      </c>
      <c r="F643" s="170" t="s">
        <v>446</v>
      </c>
      <c r="G643" s="170" t="s">
        <v>457</v>
      </c>
      <c r="H643" s="170" t="s">
        <v>836</v>
      </c>
      <c r="I643" s="178" t="s">
        <v>459</v>
      </c>
      <c r="J643" s="52"/>
      <c r="K643" s="3"/>
      <c r="L643" s="3" t="s">
        <v>7767</v>
      </c>
      <c r="M643" s="5"/>
      <c r="N643" s="10">
        <v>45602</v>
      </c>
      <c r="O643" s="5">
        <v>2024</v>
      </c>
      <c r="P643" s="5">
        <v>2024</v>
      </c>
      <c r="Q643" s="50">
        <v>4500</v>
      </c>
      <c r="R643" s="3"/>
      <c r="S643" s="3" t="s">
        <v>7765</v>
      </c>
      <c r="T643" s="52" t="s">
        <v>12</v>
      </c>
      <c r="U643" s="52"/>
    </row>
    <row r="644" spans="1:21" s="53" customFormat="1" ht="25">
      <c r="A644" s="1" t="s">
        <v>855</v>
      </c>
      <c r="B644" s="2" t="s">
        <v>952</v>
      </c>
      <c r="C644" s="181" t="s">
        <v>7768</v>
      </c>
      <c r="D644" s="4" t="s">
        <v>7769</v>
      </c>
      <c r="E644" s="3" t="s">
        <v>7770</v>
      </c>
      <c r="F644" s="170" t="s">
        <v>446</v>
      </c>
      <c r="G644" s="170" t="s">
        <v>457</v>
      </c>
      <c r="H644" s="170" t="s">
        <v>3512</v>
      </c>
      <c r="I644" s="178" t="s">
        <v>459</v>
      </c>
      <c r="J644" s="52"/>
      <c r="K644" s="3"/>
      <c r="L644" s="3" t="s">
        <v>7767</v>
      </c>
      <c r="M644" s="5"/>
      <c r="N644" s="10">
        <v>45742</v>
      </c>
      <c r="O644" s="5">
        <v>2024</v>
      </c>
      <c r="P644" s="5">
        <v>2024</v>
      </c>
      <c r="Q644" s="50">
        <v>11850</v>
      </c>
      <c r="R644" s="3"/>
      <c r="S644" s="3" t="s">
        <v>7771</v>
      </c>
      <c r="T644" s="52" t="s">
        <v>12</v>
      </c>
      <c r="U644" s="52"/>
    </row>
    <row r="645" spans="1:21" s="53" customFormat="1" ht="25">
      <c r="A645" s="1" t="s">
        <v>855</v>
      </c>
      <c r="B645" s="2" t="s">
        <v>952</v>
      </c>
      <c r="C645" s="181" t="s">
        <v>7772</v>
      </c>
      <c r="D645" s="4" t="s">
        <v>7769</v>
      </c>
      <c r="E645" s="3" t="s">
        <v>7773</v>
      </c>
      <c r="F645" s="170" t="s">
        <v>446</v>
      </c>
      <c r="G645" s="170" t="s">
        <v>457</v>
      </c>
      <c r="H645" s="170" t="s">
        <v>3512</v>
      </c>
      <c r="I645" s="178" t="s">
        <v>459</v>
      </c>
      <c r="J645" s="52"/>
      <c r="K645" s="3"/>
      <c r="L645" s="3" t="s">
        <v>7767</v>
      </c>
      <c r="M645" s="5"/>
      <c r="N645" s="10">
        <v>45637</v>
      </c>
      <c r="O645" s="5">
        <v>2024</v>
      </c>
      <c r="P645" s="5">
        <v>2024</v>
      </c>
      <c r="Q645" s="50">
        <v>1598</v>
      </c>
      <c r="R645" s="3"/>
      <c r="S645" s="3" t="s">
        <v>7771</v>
      </c>
      <c r="T645" s="52" t="s">
        <v>12</v>
      </c>
      <c r="U645" s="52"/>
    </row>
    <row r="646" spans="1:21" s="53" customFormat="1" ht="100">
      <c r="A646" s="1" t="s">
        <v>855</v>
      </c>
      <c r="B646" s="2" t="s">
        <v>952</v>
      </c>
      <c r="C646" s="181" t="s">
        <v>7774</v>
      </c>
      <c r="D646" s="4" t="s">
        <v>7775</v>
      </c>
      <c r="E646" s="3" t="s">
        <v>7776</v>
      </c>
      <c r="F646" s="170" t="s">
        <v>446</v>
      </c>
      <c r="G646" s="170" t="s">
        <v>457</v>
      </c>
      <c r="H646" s="170" t="s">
        <v>3512</v>
      </c>
      <c r="I646" s="178" t="s">
        <v>459</v>
      </c>
      <c r="J646" s="52" t="s">
        <v>7777</v>
      </c>
      <c r="K646" s="3"/>
      <c r="L646" s="3" t="s">
        <v>7778</v>
      </c>
      <c r="M646" s="5">
        <v>30810710</v>
      </c>
      <c r="N646" s="10">
        <v>45433</v>
      </c>
      <c r="O646" s="5">
        <v>2024</v>
      </c>
      <c r="P646" s="5">
        <v>2024</v>
      </c>
      <c r="Q646" s="50">
        <v>624</v>
      </c>
      <c r="R646" s="3"/>
      <c r="S646" s="3" t="s">
        <v>7779</v>
      </c>
      <c r="T646" s="52" t="s">
        <v>12</v>
      </c>
      <c r="U646" s="52"/>
    </row>
    <row r="647" spans="1:21" s="53" customFormat="1" ht="25">
      <c r="A647" s="1" t="s">
        <v>855</v>
      </c>
      <c r="B647" s="2" t="s">
        <v>952</v>
      </c>
      <c r="C647" s="181" t="s">
        <v>7780</v>
      </c>
      <c r="D647" s="4" t="s">
        <v>7781</v>
      </c>
      <c r="E647" s="3" t="s">
        <v>7782</v>
      </c>
      <c r="F647" s="170" t="s">
        <v>446</v>
      </c>
      <c r="G647" s="170" t="s">
        <v>457</v>
      </c>
      <c r="H647" s="170" t="s">
        <v>458</v>
      </c>
      <c r="I647" s="178" t="s">
        <v>459</v>
      </c>
      <c r="J647" s="52"/>
      <c r="K647" s="3"/>
      <c r="L647" s="3" t="s">
        <v>7783</v>
      </c>
      <c r="M647" s="5">
        <v>34110135</v>
      </c>
      <c r="N647" s="10">
        <v>45330</v>
      </c>
      <c r="O647" s="5">
        <v>2024</v>
      </c>
      <c r="P647" s="5">
        <v>2024</v>
      </c>
      <c r="Q647" s="50">
        <v>2000</v>
      </c>
      <c r="R647" s="3"/>
      <c r="S647" s="3" t="s">
        <v>7784</v>
      </c>
      <c r="T647" s="52" t="s">
        <v>12</v>
      </c>
      <c r="U647" s="52"/>
    </row>
    <row r="648" spans="1:21" s="53" customFormat="1" ht="25">
      <c r="A648" s="1" t="s">
        <v>855</v>
      </c>
      <c r="B648" s="2" t="s">
        <v>952</v>
      </c>
      <c r="C648" s="181" t="s">
        <v>7780</v>
      </c>
      <c r="D648" s="4" t="s">
        <v>7781</v>
      </c>
      <c r="E648" s="3" t="s">
        <v>7785</v>
      </c>
      <c r="F648" s="170" t="s">
        <v>446</v>
      </c>
      <c r="G648" s="170" t="s">
        <v>457</v>
      </c>
      <c r="H648" s="170" t="s">
        <v>458</v>
      </c>
      <c r="I648" s="178" t="s">
        <v>459</v>
      </c>
      <c r="J648" s="52"/>
      <c r="K648" s="3"/>
      <c r="L648" s="3" t="s">
        <v>7786</v>
      </c>
      <c r="M648" s="5">
        <v>36440353</v>
      </c>
      <c r="N648" s="10">
        <v>45331</v>
      </c>
      <c r="O648" s="5">
        <v>2024</v>
      </c>
      <c r="P648" s="5">
        <v>2024</v>
      </c>
      <c r="Q648" s="50">
        <v>1000</v>
      </c>
      <c r="R648" s="3"/>
      <c r="S648" s="3" t="s">
        <v>7784</v>
      </c>
      <c r="T648" s="52" t="s">
        <v>12</v>
      </c>
      <c r="U648" s="52"/>
    </row>
    <row r="649" spans="1:21" s="53" customFormat="1" ht="25">
      <c r="A649" s="1" t="s">
        <v>855</v>
      </c>
      <c r="B649" s="2" t="s">
        <v>952</v>
      </c>
      <c r="C649" s="181" t="s">
        <v>7780</v>
      </c>
      <c r="D649" s="4" t="s">
        <v>7781</v>
      </c>
      <c r="E649" s="3" t="s">
        <v>7787</v>
      </c>
      <c r="F649" s="170" t="s">
        <v>446</v>
      </c>
      <c r="G649" s="170" t="s">
        <v>457</v>
      </c>
      <c r="H649" s="170" t="s">
        <v>458</v>
      </c>
      <c r="I649" s="178" t="s">
        <v>459</v>
      </c>
      <c r="J649" s="52"/>
      <c r="K649" s="3"/>
      <c r="L649" s="3" t="s">
        <v>7788</v>
      </c>
      <c r="M649" s="5">
        <v>44060319</v>
      </c>
      <c r="N649" s="10">
        <v>45335</v>
      </c>
      <c r="O649" s="5">
        <v>2024</v>
      </c>
      <c r="P649" s="5">
        <v>2024</v>
      </c>
      <c r="Q649" s="50">
        <v>2000</v>
      </c>
      <c r="R649" s="3"/>
      <c r="S649" s="3" t="s">
        <v>7784</v>
      </c>
      <c r="T649" s="52" t="s">
        <v>12</v>
      </c>
      <c r="U649" s="52"/>
    </row>
    <row r="650" spans="1:21" s="53" customFormat="1" ht="25">
      <c r="A650" s="1" t="s">
        <v>855</v>
      </c>
      <c r="B650" s="2" t="s">
        <v>952</v>
      </c>
      <c r="C650" s="181" t="s">
        <v>7780</v>
      </c>
      <c r="D650" s="4" t="s">
        <v>7781</v>
      </c>
      <c r="E650" s="3" t="s">
        <v>7789</v>
      </c>
      <c r="F650" s="170" t="s">
        <v>446</v>
      </c>
      <c r="G650" s="170" t="s">
        <v>457</v>
      </c>
      <c r="H650" s="170" t="s">
        <v>458</v>
      </c>
      <c r="I650" s="178" t="s">
        <v>459</v>
      </c>
      <c r="J650" s="52"/>
      <c r="K650" s="3"/>
      <c r="L650" s="3" t="s">
        <v>7790</v>
      </c>
      <c r="M650" s="5">
        <v>30779022</v>
      </c>
      <c r="N650" s="10">
        <v>45338</v>
      </c>
      <c r="O650" s="5">
        <v>2024</v>
      </c>
      <c r="P650" s="5">
        <v>2024</v>
      </c>
      <c r="Q650" s="50">
        <v>416.67</v>
      </c>
      <c r="R650" s="3"/>
      <c r="S650" s="3" t="s">
        <v>7784</v>
      </c>
      <c r="T650" s="52" t="s">
        <v>12</v>
      </c>
      <c r="U650" s="52"/>
    </row>
    <row r="651" spans="1:21" s="53" customFormat="1" ht="25">
      <c r="A651" s="1" t="s">
        <v>855</v>
      </c>
      <c r="B651" s="2" t="s">
        <v>952</v>
      </c>
      <c r="C651" s="181" t="s">
        <v>7780</v>
      </c>
      <c r="D651" s="4" t="s">
        <v>7781</v>
      </c>
      <c r="E651" s="3" t="s">
        <v>7791</v>
      </c>
      <c r="F651" s="170" t="s">
        <v>446</v>
      </c>
      <c r="G651" s="170" t="s">
        <v>457</v>
      </c>
      <c r="H651" s="170" t="s">
        <v>458</v>
      </c>
      <c r="I651" s="178" t="s">
        <v>459</v>
      </c>
      <c r="J651" s="52"/>
      <c r="K651" s="3"/>
      <c r="L651" s="3" t="s">
        <v>7792</v>
      </c>
      <c r="M651" s="5">
        <v>36397202</v>
      </c>
      <c r="N651" s="10">
        <v>45369</v>
      </c>
      <c r="O651" s="5">
        <v>2024</v>
      </c>
      <c r="P651" s="5">
        <v>2024</v>
      </c>
      <c r="Q651" s="50">
        <v>800</v>
      </c>
      <c r="R651" s="3"/>
      <c r="S651" s="3" t="s">
        <v>7784</v>
      </c>
      <c r="T651" s="52" t="s">
        <v>12</v>
      </c>
      <c r="U651" s="52"/>
    </row>
    <row r="652" spans="1:21" s="53" customFormat="1" ht="25">
      <c r="A652" s="1" t="s">
        <v>855</v>
      </c>
      <c r="B652" s="2" t="s">
        <v>952</v>
      </c>
      <c r="C652" s="181" t="s">
        <v>7780</v>
      </c>
      <c r="D652" s="4" t="s">
        <v>7781</v>
      </c>
      <c r="E652" s="3" t="s">
        <v>7793</v>
      </c>
      <c r="F652" s="170" t="s">
        <v>446</v>
      </c>
      <c r="G652" s="170" t="s">
        <v>457</v>
      </c>
      <c r="H652" s="170" t="s">
        <v>458</v>
      </c>
      <c r="I652" s="178" t="s">
        <v>459</v>
      </c>
      <c r="J652" s="52"/>
      <c r="K652" s="3"/>
      <c r="L652" s="3" t="s">
        <v>7794</v>
      </c>
      <c r="M652" s="5">
        <v>25857134</v>
      </c>
      <c r="N652" s="10">
        <v>45414</v>
      </c>
      <c r="O652" s="5">
        <v>2024</v>
      </c>
      <c r="P652" s="5">
        <v>2024</v>
      </c>
      <c r="Q652" s="50">
        <v>600</v>
      </c>
      <c r="R652" s="3"/>
      <c r="S652" s="3" t="s">
        <v>7784</v>
      </c>
      <c r="T652" s="52" t="s">
        <v>12</v>
      </c>
      <c r="U652" s="52"/>
    </row>
    <row r="653" spans="1:21" s="53" customFormat="1" ht="25">
      <c r="A653" s="1" t="s">
        <v>855</v>
      </c>
      <c r="B653" s="2" t="s">
        <v>952</v>
      </c>
      <c r="C653" s="181" t="s">
        <v>7780</v>
      </c>
      <c r="D653" s="4" t="s">
        <v>7781</v>
      </c>
      <c r="E653" s="3" t="s">
        <v>7795</v>
      </c>
      <c r="F653" s="170" t="s">
        <v>446</v>
      </c>
      <c r="G653" s="170" t="s">
        <v>457</v>
      </c>
      <c r="H653" s="170" t="s">
        <v>458</v>
      </c>
      <c r="I653" s="178" t="s">
        <v>459</v>
      </c>
      <c r="J653" s="52"/>
      <c r="K653" s="3"/>
      <c r="L653" s="3" t="s">
        <v>7796</v>
      </c>
      <c r="M653" s="5">
        <v>36301949</v>
      </c>
      <c r="N653" s="10">
        <v>45429</v>
      </c>
      <c r="O653" s="5">
        <v>2024</v>
      </c>
      <c r="P653" s="5">
        <v>2024</v>
      </c>
      <c r="Q653" s="50">
        <v>1400</v>
      </c>
      <c r="R653" s="3"/>
      <c r="S653" s="3" t="s">
        <v>7784</v>
      </c>
      <c r="T653" s="52" t="s">
        <v>12</v>
      </c>
      <c r="U653" s="52"/>
    </row>
    <row r="654" spans="1:21" s="53" customFormat="1" ht="25">
      <c r="A654" s="1" t="s">
        <v>855</v>
      </c>
      <c r="B654" s="2" t="s">
        <v>952</v>
      </c>
      <c r="C654" s="181" t="s">
        <v>7797</v>
      </c>
      <c r="D654" s="4" t="s">
        <v>7798</v>
      </c>
      <c r="E654" s="3" t="s">
        <v>7799</v>
      </c>
      <c r="F654" s="170" t="s">
        <v>446</v>
      </c>
      <c r="G654" s="170" t="s">
        <v>457</v>
      </c>
      <c r="H654" s="170" t="s">
        <v>458</v>
      </c>
      <c r="I654" s="178" t="s">
        <v>459</v>
      </c>
      <c r="J654" s="52"/>
      <c r="K654" s="3"/>
      <c r="L654" s="3" t="s">
        <v>6879</v>
      </c>
      <c r="M654" s="5">
        <v>36360881</v>
      </c>
      <c r="N654" s="10">
        <v>45323</v>
      </c>
      <c r="O654" s="5">
        <v>2024</v>
      </c>
      <c r="P654" s="5">
        <v>2024</v>
      </c>
      <c r="Q654" s="50">
        <v>488</v>
      </c>
      <c r="R654" s="3"/>
      <c r="S654" s="3" t="s">
        <v>7800</v>
      </c>
      <c r="T654" s="52" t="s">
        <v>12</v>
      </c>
      <c r="U654" s="52"/>
    </row>
    <row r="655" spans="1:21" s="53" customFormat="1" ht="25">
      <c r="A655" s="1" t="s">
        <v>855</v>
      </c>
      <c r="B655" s="2" t="s">
        <v>952</v>
      </c>
      <c r="C655" s="181" t="s">
        <v>7801</v>
      </c>
      <c r="D655" s="4" t="s">
        <v>7802</v>
      </c>
      <c r="E655" s="3" t="s">
        <v>7803</v>
      </c>
      <c r="F655" s="170" t="s">
        <v>446</v>
      </c>
      <c r="G655" s="170" t="s">
        <v>457</v>
      </c>
      <c r="H655" s="170" t="s">
        <v>458</v>
      </c>
      <c r="I655" s="178" t="s">
        <v>459</v>
      </c>
      <c r="J655" s="52"/>
      <c r="K655" s="3"/>
      <c r="L655" s="3" t="s">
        <v>7759</v>
      </c>
      <c r="M655" s="5"/>
      <c r="N655" s="10">
        <v>45323</v>
      </c>
      <c r="O655" s="5">
        <v>2024</v>
      </c>
      <c r="P655" s="5">
        <v>2024</v>
      </c>
      <c r="Q655" s="50">
        <v>14800</v>
      </c>
      <c r="R655" s="3"/>
      <c r="S655" s="3" t="s">
        <v>7804</v>
      </c>
      <c r="T655" s="52" t="s">
        <v>12</v>
      </c>
      <c r="U655" s="52"/>
    </row>
    <row r="656" spans="1:21" s="53" customFormat="1" ht="37.5">
      <c r="A656" s="1" t="s">
        <v>855</v>
      </c>
      <c r="B656" s="2" t="s">
        <v>952</v>
      </c>
      <c r="C656" s="181" t="s">
        <v>7805</v>
      </c>
      <c r="D656" s="4" t="s">
        <v>7802</v>
      </c>
      <c r="E656" s="3" t="s">
        <v>7806</v>
      </c>
      <c r="F656" s="170" t="s">
        <v>446</v>
      </c>
      <c r="G656" s="170" t="s">
        <v>457</v>
      </c>
      <c r="H656" s="170" t="s">
        <v>458</v>
      </c>
      <c r="I656" s="178" t="s">
        <v>459</v>
      </c>
      <c r="J656" s="52"/>
      <c r="K656" s="3"/>
      <c r="L656" s="3" t="s">
        <v>7759</v>
      </c>
      <c r="M656" s="5"/>
      <c r="N656" s="10">
        <v>45623</v>
      </c>
      <c r="O656" s="5">
        <v>2024</v>
      </c>
      <c r="P656" s="5">
        <v>2024</v>
      </c>
      <c r="Q656" s="50">
        <v>2400</v>
      </c>
      <c r="R656" s="3"/>
      <c r="S656" s="3" t="s">
        <v>7807</v>
      </c>
      <c r="T656" s="52" t="s">
        <v>12</v>
      </c>
      <c r="U656" s="52"/>
    </row>
    <row r="657" spans="1:21" s="53" customFormat="1" ht="37.5">
      <c r="A657" s="1" t="s">
        <v>855</v>
      </c>
      <c r="B657" s="2" t="s">
        <v>952</v>
      </c>
      <c r="C657" s="181" t="s">
        <v>7808</v>
      </c>
      <c r="D657" s="4" t="s">
        <v>954</v>
      </c>
      <c r="E657" s="3" t="s">
        <v>7809</v>
      </c>
      <c r="F657" s="170" t="s">
        <v>446</v>
      </c>
      <c r="G657" s="170" t="s">
        <v>457</v>
      </c>
      <c r="H657" s="170" t="s">
        <v>3512</v>
      </c>
      <c r="I657" s="178" t="s">
        <v>459</v>
      </c>
      <c r="J657" s="52"/>
      <c r="K657" s="3"/>
      <c r="L657" s="3" t="s">
        <v>7759</v>
      </c>
      <c r="M657" s="5"/>
      <c r="N657" s="10">
        <v>45439</v>
      </c>
      <c r="O657" s="5">
        <v>2024</v>
      </c>
      <c r="P657" s="5">
        <v>2024</v>
      </c>
      <c r="Q657" s="50">
        <v>3090</v>
      </c>
      <c r="R657" s="3"/>
      <c r="S657" s="3" t="s">
        <v>7808</v>
      </c>
      <c r="T657" s="52" t="s">
        <v>12</v>
      </c>
      <c r="U657" s="52"/>
    </row>
    <row r="658" spans="1:21" s="53" customFormat="1" ht="25">
      <c r="A658" s="1" t="s">
        <v>855</v>
      </c>
      <c r="B658" s="2" t="s">
        <v>952</v>
      </c>
      <c r="C658" s="181" t="s">
        <v>7810</v>
      </c>
      <c r="D658" s="4" t="s">
        <v>954</v>
      </c>
      <c r="E658" s="3" t="s">
        <v>7811</v>
      </c>
      <c r="F658" s="170" t="s">
        <v>446</v>
      </c>
      <c r="G658" s="170" t="s">
        <v>457</v>
      </c>
      <c r="H658" s="170" t="s">
        <v>961</v>
      </c>
      <c r="I658" s="178" t="s">
        <v>459</v>
      </c>
      <c r="J658" s="52"/>
      <c r="K658" s="3"/>
      <c r="L658" s="3" t="s">
        <v>7759</v>
      </c>
      <c r="M658" s="5"/>
      <c r="N658" s="10">
        <v>45308</v>
      </c>
      <c r="O658" s="5">
        <v>2024</v>
      </c>
      <c r="P658" s="5">
        <v>2024</v>
      </c>
      <c r="Q658" s="50">
        <v>1800</v>
      </c>
      <c r="R658" s="3"/>
      <c r="S658" s="3" t="s">
        <v>7810</v>
      </c>
      <c r="T658" s="52" t="s">
        <v>12</v>
      </c>
      <c r="U658" s="52"/>
    </row>
    <row r="659" spans="1:21" s="53" customFormat="1" ht="112.5">
      <c r="A659" s="1" t="s">
        <v>855</v>
      </c>
      <c r="B659" s="2" t="s">
        <v>952</v>
      </c>
      <c r="C659" s="181" t="s">
        <v>7812</v>
      </c>
      <c r="D659" s="4" t="s">
        <v>7003</v>
      </c>
      <c r="E659" s="3" t="s">
        <v>7813</v>
      </c>
      <c r="F659" s="170" t="s">
        <v>446</v>
      </c>
      <c r="G659" s="170" t="s">
        <v>457</v>
      </c>
      <c r="H659" s="170" t="s">
        <v>3512</v>
      </c>
      <c r="I659" s="178" t="s">
        <v>459</v>
      </c>
      <c r="J659" s="52"/>
      <c r="K659" s="3"/>
      <c r="L659" s="3" t="s">
        <v>7812</v>
      </c>
      <c r="M659" s="5">
        <v>30810710</v>
      </c>
      <c r="N659" s="10">
        <v>45352</v>
      </c>
      <c r="O659" s="5">
        <v>2024</v>
      </c>
      <c r="P659" s="5">
        <v>2024</v>
      </c>
      <c r="Q659" s="50">
        <v>137</v>
      </c>
      <c r="R659" s="3"/>
      <c r="S659" s="3" t="s">
        <v>7814</v>
      </c>
      <c r="T659" s="52" t="s">
        <v>12</v>
      </c>
      <c r="U659" s="52"/>
    </row>
    <row r="660" spans="1:21" s="53" customFormat="1" ht="112.5">
      <c r="A660" s="1" t="s">
        <v>855</v>
      </c>
      <c r="B660" s="2" t="s">
        <v>952</v>
      </c>
      <c r="C660" s="181" t="s">
        <v>7812</v>
      </c>
      <c r="D660" s="4" t="s">
        <v>7003</v>
      </c>
      <c r="E660" s="3" t="s">
        <v>7815</v>
      </c>
      <c r="F660" s="170" t="s">
        <v>446</v>
      </c>
      <c r="G660" s="170" t="s">
        <v>457</v>
      </c>
      <c r="H660" s="170" t="s">
        <v>3512</v>
      </c>
      <c r="I660" s="178" t="s">
        <v>459</v>
      </c>
      <c r="J660" s="52"/>
      <c r="K660" s="3"/>
      <c r="L660" s="3" t="s">
        <v>7812</v>
      </c>
      <c r="M660" s="5">
        <v>30810710</v>
      </c>
      <c r="N660" s="10">
        <v>45369</v>
      </c>
      <c r="O660" s="5">
        <v>2024</v>
      </c>
      <c r="P660" s="5">
        <v>2024</v>
      </c>
      <c r="Q660" s="50">
        <v>1815</v>
      </c>
      <c r="R660" s="3"/>
      <c r="S660" s="3" t="s">
        <v>7814</v>
      </c>
      <c r="T660" s="52" t="s">
        <v>12</v>
      </c>
      <c r="U660" s="52"/>
    </row>
    <row r="661" spans="1:21" s="53" customFormat="1" ht="25">
      <c r="A661" s="1" t="s">
        <v>855</v>
      </c>
      <c r="B661" s="2" t="s">
        <v>952</v>
      </c>
      <c r="C661" s="181" t="s">
        <v>7816</v>
      </c>
      <c r="D661" s="4" t="s">
        <v>6554</v>
      </c>
      <c r="E661" s="3" t="s">
        <v>7817</v>
      </c>
      <c r="F661" s="170" t="s">
        <v>446</v>
      </c>
      <c r="G661" s="170" t="s">
        <v>457</v>
      </c>
      <c r="H661" s="170" t="s">
        <v>836</v>
      </c>
      <c r="I661" s="178" t="s">
        <v>459</v>
      </c>
      <c r="J661" s="52"/>
      <c r="K661" s="3"/>
      <c r="L661" s="3" t="s">
        <v>7759</v>
      </c>
      <c r="M661" s="5"/>
      <c r="N661" s="10">
        <v>45463</v>
      </c>
      <c r="O661" s="5">
        <v>2024</v>
      </c>
      <c r="P661" s="5">
        <v>2024</v>
      </c>
      <c r="Q661" s="50">
        <v>8400</v>
      </c>
      <c r="R661" s="3"/>
      <c r="S661" s="3" t="s">
        <v>7816</v>
      </c>
      <c r="T661" s="52" t="s">
        <v>12</v>
      </c>
      <c r="U661" s="52"/>
    </row>
    <row r="662" spans="1:21" s="53" customFormat="1" ht="25">
      <c r="A662" s="1" t="s">
        <v>855</v>
      </c>
      <c r="B662" s="2" t="s">
        <v>952</v>
      </c>
      <c r="C662" s="181" t="s">
        <v>7818</v>
      </c>
      <c r="D662" s="4" t="s">
        <v>6554</v>
      </c>
      <c r="E662" s="3" t="s">
        <v>7819</v>
      </c>
      <c r="F662" s="170" t="s">
        <v>446</v>
      </c>
      <c r="G662" s="170" t="s">
        <v>457</v>
      </c>
      <c r="H662" s="170" t="s">
        <v>836</v>
      </c>
      <c r="I662" s="178" t="s">
        <v>459</v>
      </c>
      <c r="J662" s="52"/>
      <c r="K662" s="3"/>
      <c r="L662" s="3" t="s">
        <v>7759</v>
      </c>
      <c r="M662" s="5"/>
      <c r="N662" s="10">
        <v>45044</v>
      </c>
      <c r="O662" s="5">
        <v>2024</v>
      </c>
      <c r="P662" s="5">
        <v>2024</v>
      </c>
      <c r="Q662" s="50">
        <v>5600</v>
      </c>
      <c r="R662" s="3"/>
      <c r="S662" s="3" t="s">
        <v>7818</v>
      </c>
      <c r="T662" s="52" t="s">
        <v>12</v>
      </c>
      <c r="U662" s="52"/>
    </row>
    <row r="663" spans="1:21" s="53" customFormat="1" ht="25">
      <c r="A663" s="1" t="s">
        <v>855</v>
      </c>
      <c r="B663" s="2" t="s">
        <v>952</v>
      </c>
      <c r="C663" s="181" t="s">
        <v>7820</v>
      </c>
      <c r="D663" s="4" t="s">
        <v>6554</v>
      </c>
      <c r="E663" s="3" t="s">
        <v>7821</v>
      </c>
      <c r="F663" s="170" t="s">
        <v>446</v>
      </c>
      <c r="G663" s="170" t="s">
        <v>457</v>
      </c>
      <c r="H663" s="170" t="s">
        <v>836</v>
      </c>
      <c r="I663" s="178" t="s">
        <v>459</v>
      </c>
      <c r="J663" s="52"/>
      <c r="K663" s="3"/>
      <c r="L663" s="3" t="s">
        <v>7759</v>
      </c>
      <c r="M663" s="5"/>
      <c r="N663" s="10">
        <v>45345</v>
      </c>
      <c r="O663" s="5">
        <v>2024</v>
      </c>
      <c r="P663" s="5">
        <v>2024</v>
      </c>
      <c r="Q663" s="50">
        <v>35000</v>
      </c>
      <c r="R663" s="3"/>
      <c r="S663" s="3" t="s">
        <v>7820</v>
      </c>
      <c r="T663" s="52" t="s">
        <v>12</v>
      </c>
      <c r="U663" s="52"/>
    </row>
    <row r="664" spans="1:21" s="53" customFormat="1" ht="37.5">
      <c r="A664" s="1" t="s">
        <v>855</v>
      </c>
      <c r="B664" s="2" t="s">
        <v>1093</v>
      </c>
      <c r="C664" s="3" t="s">
        <v>6680</v>
      </c>
      <c r="D664" s="3" t="s">
        <v>6681</v>
      </c>
      <c r="E664" s="4" t="s">
        <v>6682</v>
      </c>
      <c r="F664" s="170" t="s">
        <v>446</v>
      </c>
      <c r="G664" s="170" t="s">
        <v>447</v>
      </c>
      <c r="H664" s="170" t="s">
        <v>868</v>
      </c>
      <c r="I664" s="178" t="s">
        <v>860</v>
      </c>
      <c r="J664" s="4" t="s">
        <v>6683</v>
      </c>
      <c r="K664" s="4"/>
      <c r="L664" s="4" t="s">
        <v>6684</v>
      </c>
      <c r="M664" s="561">
        <v>42258910</v>
      </c>
      <c r="N664" s="844">
        <v>45414</v>
      </c>
      <c r="O664" s="845">
        <v>2024</v>
      </c>
      <c r="P664" s="5">
        <v>2024</v>
      </c>
      <c r="Q664" s="6">
        <v>1300</v>
      </c>
      <c r="R664" s="4"/>
      <c r="S664" s="4"/>
      <c r="T664" s="8" t="s">
        <v>12</v>
      </c>
      <c r="U664" s="8" t="s">
        <v>7822</v>
      </c>
    </row>
    <row r="665" spans="1:21" s="53" customFormat="1" ht="38" thickBot="1">
      <c r="A665" s="1" t="s">
        <v>855</v>
      </c>
      <c r="B665" s="2" t="s">
        <v>1093</v>
      </c>
      <c r="C665" s="3" t="s">
        <v>6686</v>
      </c>
      <c r="D665" s="3" t="s">
        <v>6687</v>
      </c>
      <c r="E665" s="4" t="s">
        <v>6688</v>
      </c>
      <c r="F665" s="170" t="s">
        <v>446</v>
      </c>
      <c r="G665" s="170" t="s">
        <v>447</v>
      </c>
      <c r="H665" s="170" t="s">
        <v>868</v>
      </c>
      <c r="I665" s="178" t="s">
        <v>860</v>
      </c>
      <c r="J665" s="4" t="s">
        <v>6683</v>
      </c>
      <c r="K665" s="4"/>
      <c r="L665" s="4" t="s">
        <v>6689</v>
      </c>
      <c r="M665" s="561" t="s">
        <v>6690</v>
      </c>
      <c r="N665" s="844">
        <v>45321</v>
      </c>
      <c r="O665" s="845">
        <v>2024</v>
      </c>
      <c r="P665" s="5">
        <v>2024</v>
      </c>
      <c r="Q665" s="6">
        <v>10000</v>
      </c>
      <c r="R665" s="4"/>
      <c r="S665" s="4"/>
      <c r="T665" s="8" t="s">
        <v>12</v>
      </c>
      <c r="U665" s="8" t="s">
        <v>7822</v>
      </c>
    </row>
    <row r="666" spans="1:21" s="9" customFormat="1" ht="47" thickBot="1">
      <c r="A666" s="1" t="s">
        <v>1102</v>
      </c>
      <c r="B666" s="870" t="s">
        <v>7953</v>
      </c>
      <c r="C666" s="4" t="s">
        <v>8043</v>
      </c>
      <c r="D666" s="513" t="s">
        <v>7955</v>
      </c>
      <c r="E666" s="4" t="s">
        <v>8044</v>
      </c>
      <c r="F666" s="185" t="s">
        <v>197</v>
      </c>
      <c r="G666" s="185" t="s">
        <v>7957</v>
      </c>
      <c r="H666" s="185" t="s">
        <v>7957</v>
      </c>
      <c r="I666" s="12" t="s">
        <v>258</v>
      </c>
      <c r="J666" s="55" t="s">
        <v>8045</v>
      </c>
      <c r="K666" s="4" t="s">
        <v>8046</v>
      </c>
      <c r="L666" s="4" t="s">
        <v>8047</v>
      </c>
      <c r="M666" s="52">
        <v>37828100</v>
      </c>
      <c r="N666" s="189">
        <v>45092</v>
      </c>
      <c r="O666" s="52">
        <v>2024</v>
      </c>
      <c r="P666" s="52">
        <v>2024</v>
      </c>
      <c r="Q666" s="190">
        <v>1500</v>
      </c>
      <c r="R666" s="4"/>
      <c r="S666" s="4"/>
      <c r="T666" s="8" t="s">
        <v>12</v>
      </c>
      <c r="U666" s="8" t="s">
        <v>8048</v>
      </c>
    </row>
    <row r="667" spans="1:21" s="9" customFormat="1" ht="62.25" customHeight="1" thickBot="1">
      <c r="A667" s="1" t="s">
        <v>1102</v>
      </c>
      <c r="B667" s="909" t="s">
        <v>7837</v>
      </c>
      <c r="C667" s="4" t="s">
        <v>8049</v>
      </c>
      <c r="D667" s="4" t="s">
        <v>7839</v>
      </c>
      <c r="E667" s="52" t="s">
        <v>8050</v>
      </c>
      <c r="F667" s="185" t="s">
        <v>267</v>
      </c>
      <c r="G667" s="185" t="s">
        <v>318</v>
      </c>
      <c r="H667" s="185" t="s">
        <v>359</v>
      </c>
      <c r="I667" s="12" t="s">
        <v>270</v>
      </c>
      <c r="J667" s="4"/>
      <c r="K667" s="7"/>
      <c r="L667" s="4" t="s">
        <v>8051</v>
      </c>
      <c r="M667" s="52">
        <v>31581170</v>
      </c>
      <c r="N667" s="189">
        <v>45433</v>
      </c>
      <c r="O667" s="52">
        <v>2024</v>
      </c>
      <c r="P667" s="52">
        <v>2024</v>
      </c>
      <c r="Q667" s="190">
        <v>448</v>
      </c>
      <c r="R667" s="7"/>
      <c r="S667" s="850" t="s">
        <v>8052</v>
      </c>
      <c r="T667" s="8" t="s">
        <v>12</v>
      </c>
      <c r="U667" s="8"/>
    </row>
    <row r="668" spans="1:21" s="9" customFormat="1" ht="25.5" thickBot="1">
      <c r="A668" s="1" t="s">
        <v>1102</v>
      </c>
      <c r="B668" s="2" t="s">
        <v>1103</v>
      </c>
      <c r="C668" s="4" t="s">
        <v>8053</v>
      </c>
      <c r="D668" s="284" t="s">
        <v>8054</v>
      </c>
      <c r="E668" s="52" t="s">
        <v>8055</v>
      </c>
      <c r="F668" s="185" t="s">
        <v>446</v>
      </c>
      <c r="G668" s="185" t="s">
        <v>717</v>
      </c>
      <c r="H668" s="185" t="s">
        <v>717</v>
      </c>
      <c r="I668" s="12" t="s">
        <v>567</v>
      </c>
      <c r="J668" s="204" t="s">
        <v>8056</v>
      </c>
      <c r="K668" s="204" t="s">
        <v>8056</v>
      </c>
      <c r="L668" s="204" t="s">
        <v>8057</v>
      </c>
      <c r="M668" s="188">
        <v>52095509</v>
      </c>
      <c r="N668" s="910">
        <v>45363</v>
      </c>
      <c r="O668" s="188">
        <v>2024</v>
      </c>
      <c r="P668" s="188">
        <v>2024</v>
      </c>
      <c r="Q668" s="911">
        <v>100</v>
      </c>
      <c r="R668" s="4"/>
      <c r="S668" s="850"/>
      <c r="T668" s="8" t="s">
        <v>12</v>
      </c>
      <c r="U668" s="8"/>
    </row>
    <row r="669" spans="1:21" s="9" customFormat="1" ht="90.75" customHeight="1" thickBot="1">
      <c r="A669" s="1" t="s">
        <v>1102</v>
      </c>
      <c r="B669" s="2" t="s">
        <v>1103</v>
      </c>
      <c r="C669" s="3" t="s">
        <v>8058</v>
      </c>
      <c r="D669" s="3" t="s">
        <v>7894</v>
      </c>
      <c r="E669" s="52" t="s">
        <v>8059</v>
      </c>
      <c r="F669" s="185" t="s">
        <v>3</v>
      </c>
      <c r="G669" s="185" t="s">
        <v>4</v>
      </c>
      <c r="H669" s="185" t="s">
        <v>3621</v>
      </c>
      <c r="I669" s="12" t="s">
        <v>18</v>
      </c>
      <c r="J669" s="4" t="s">
        <v>8060</v>
      </c>
      <c r="K669" s="4" t="s">
        <v>8060</v>
      </c>
      <c r="L669" s="4" t="s">
        <v>8061</v>
      </c>
      <c r="M669" s="52">
        <v>320439</v>
      </c>
      <c r="N669" s="189" t="s">
        <v>8062</v>
      </c>
      <c r="O669" s="52">
        <v>2024</v>
      </c>
      <c r="P669" s="52">
        <v>2024</v>
      </c>
      <c r="Q669" s="190">
        <v>360</v>
      </c>
      <c r="R669" s="4"/>
      <c r="S669" s="850" t="s">
        <v>8063</v>
      </c>
      <c r="T669" s="8" t="s">
        <v>12</v>
      </c>
      <c r="U669" s="8"/>
    </row>
    <row r="670" spans="1:21" s="9" customFormat="1" ht="261.75" customHeight="1" thickBot="1">
      <c r="A670" s="1" t="s">
        <v>1102</v>
      </c>
      <c r="B670" s="2" t="s">
        <v>1103</v>
      </c>
      <c r="C670" s="52" t="s">
        <v>8064</v>
      </c>
      <c r="D670" s="3" t="s">
        <v>8065</v>
      </c>
      <c r="E670" s="912" t="s">
        <v>8066</v>
      </c>
      <c r="F670" s="185" t="s">
        <v>3</v>
      </c>
      <c r="G670" s="185" t="s">
        <v>4</v>
      </c>
      <c r="H670" s="185" t="s">
        <v>3621</v>
      </c>
      <c r="I670" s="12" t="s">
        <v>18</v>
      </c>
      <c r="J670" s="4" t="s">
        <v>8067</v>
      </c>
      <c r="K670" s="4" t="s">
        <v>8067</v>
      </c>
      <c r="L670" s="4" t="s">
        <v>2125</v>
      </c>
      <c r="M670" s="52">
        <v>42418933</v>
      </c>
      <c r="N670" s="189">
        <v>45386</v>
      </c>
      <c r="O670" s="52">
        <v>2024</v>
      </c>
      <c r="P670" s="52">
        <v>2024</v>
      </c>
      <c r="Q670" s="190">
        <v>4000</v>
      </c>
      <c r="R670" s="4"/>
      <c r="S670" s="903" t="s">
        <v>8068</v>
      </c>
      <c r="T670" s="8" t="s">
        <v>12</v>
      </c>
      <c r="U670" s="8"/>
    </row>
    <row r="671" spans="1:21" s="9" customFormat="1" ht="61.5" customHeight="1" thickBot="1">
      <c r="A671" s="177" t="s">
        <v>1102</v>
      </c>
      <c r="B671" s="392" t="s">
        <v>7837</v>
      </c>
      <c r="C671" s="3" t="s">
        <v>7934</v>
      </c>
      <c r="D671" s="52" t="s">
        <v>7839</v>
      </c>
      <c r="E671" s="52">
        <v>4500502327</v>
      </c>
      <c r="F671" s="185" t="s">
        <v>267</v>
      </c>
      <c r="G671" s="185" t="s">
        <v>318</v>
      </c>
      <c r="H671" s="185" t="s">
        <v>359</v>
      </c>
      <c r="I671" s="171" t="s">
        <v>270</v>
      </c>
      <c r="J671" s="52" t="s">
        <v>2327</v>
      </c>
      <c r="K671" s="52"/>
      <c r="L671" s="52" t="s">
        <v>7935</v>
      </c>
      <c r="M671" s="52">
        <v>36631124</v>
      </c>
      <c r="N671" s="189">
        <v>45428</v>
      </c>
      <c r="O671" s="52">
        <v>2024</v>
      </c>
      <c r="P671" s="52">
        <v>2024</v>
      </c>
      <c r="Q671" s="190">
        <v>219</v>
      </c>
      <c r="R671" s="7"/>
      <c r="S671" s="866" t="s">
        <v>7936</v>
      </c>
      <c r="T671" s="8" t="s">
        <v>12</v>
      </c>
      <c r="U671" s="8" t="s">
        <v>2284</v>
      </c>
    </row>
    <row r="672" spans="1:21" s="9" customFormat="1" ht="29">
      <c r="A672" s="1" t="s">
        <v>1130</v>
      </c>
      <c r="B672" s="2" t="s">
        <v>1131</v>
      </c>
      <c r="C672" s="52" t="s">
        <v>8178</v>
      </c>
      <c r="D672" s="52" t="s">
        <v>8179</v>
      </c>
      <c r="E672" s="52"/>
      <c r="F672" s="930" t="s">
        <v>1322</v>
      </c>
      <c r="G672" s="65" t="s">
        <v>1137</v>
      </c>
      <c r="H672" s="65" t="s">
        <v>1710</v>
      </c>
      <c r="I672" s="52" t="s">
        <v>1137</v>
      </c>
      <c r="J672" s="52"/>
      <c r="K672" s="52"/>
      <c r="L672" s="52" t="s">
        <v>8178</v>
      </c>
      <c r="M672" s="52">
        <v>36658448</v>
      </c>
      <c r="N672" s="189">
        <v>45313</v>
      </c>
      <c r="O672" s="52">
        <v>2024</v>
      </c>
      <c r="P672" s="52">
        <v>2024</v>
      </c>
      <c r="Q672" s="210">
        <v>6000</v>
      </c>
      <c r="R672" s="182" t="s">
        <v>8180</v>
      </c>
      <c r="S672" s="4" t="s">
        <v>8181</v>
      </c>
      <c r="T672" s="8" t="s">
        <v>12</v>
      </c>
      <c r="U672" s="8"/>
    </row>
    <row r="673" spans="1:22" s="9" customFormat="1" ht="37.5">
      <c r="A673" s="1" t="s">
        <v>1130</v>
      </c>
      <c r="B673" s="2" t="s">
        <v>8069</v>
      </c>
      <c r="C673" s="52" t="s">
        <v>8182</v>
      </c>
      <c r="D673" s="52" t="s">
        <v>8183</v>
      </c>
      <c r="E673" s="52" t="s">
        <v>8184</v>
      </c>
      <c r="F673" s="65" t="s">
        <v>197</v>
      </c>
      <c r="G673" s="65" t="s">
        <v>1384</v>
      </c>
      <c r="H673" s="65" t="s">
        <v>8083</v>
      </c>
      <c r="I673" s="52" t="s">
        <v>1386</v>
      </c>
      <c r="J673" s="182" t="s">
        <v>8185</v>
      </c>
      <c r="K673" s="52" t="s">
        <v>8186</v>
      </c>
      <c r="L673" s="52" t="s">
        <v>8187</v>
      </c>
      <c r="M673" s="52">
        <v>37836901</v>
      </c>
      <c r="N673" s="189">
        <v>45462</v>
      </c>
      <c r="O673" s="189">
        <v>2024</v>
      </c>
      <c r="P673" s="189">
        <v>2024</v>
      </c>
      <c r="Q673" s="210">
        <v>500</v>
      </c>
      <c r="R673" s="931" t="s">
        <v>8188</v>
      </c>
      <c r="S673" s="4" t="s">
        <v>8189</v>
      </c>
      <c r="T673" s="8" t="s">
        <v>8</v>
      </c>
      <c r="U673" s="8"/>
    </row>
    <row r="674" spans="1:22" s="9" customFormat="1" ht="29">
      <c r="A674" s="1" t="s">
        <v>1130</v>
      </c>
      <c r="B674" s="2" t="s">
        <v>8069</v>
      </c>
      <c r="C674" s="52" t="s">
        <v>8190</v>
      </c>
      <c r="D674" s="52" t="s">
        <v>8191</v>
      </c>
      <c r="E674" s="52">
        <v>22420188</v>
      </c>
      <c r="F674" s="65" t="s">
        <v>197</v>
      </c>
      <c r="G674" s="65" t="s">
        <v>7957</v>
      </c>
      <c r="H674" s="930" t="s">
        <v>7957</v>
      </c>
      <c r="I674" s="52" t="s">
        <v>200</v>
      </c>
      <c r="J674" s="182" t="s">
        <v>2646</v>
      </c>
      <c r="K674" s="52" t="s">
        <v>8192</v>
      </c>
      <c r="L674" s="52" t="s">
        <v>100</v>
      </c>
      <c r="M674" s="52">
        <v>22420188</v>
      </c>
      <c r="N674" s="189">
        <v>45554</v>
      </c>
      <c r="O674" s="111" t="s">
        <v>8193</v>
      </c>
      <c r="P674" s="111" t="s">
        <v>8194</v>
      </c>
      <c r="Q674" s="210">
        <v>12260</v>
      </c>
      <c r="R674" s="932" t="s">
        <v>8195</v>
      </c>
      <c r="S674" s="4" t="s">
        <v>8196</v>
      </c>
      <c r="T674" s="8" t="s">
        <v>12</v>
      </c>
      <c r="U674" s="8"/>
    </row>
    <row r="675" spans="1:22" s="9" customFormat="1" ht="31.5" thickBot="1">
      <c r="A675" s="1" t="s">
        <v>1130</v>
      </c>
      <c r="B675" s="2" t="s">
        <v>8069</v>
      </c>
      <c r="C675" s="52" t="s">
        <v>8197</v>
      </c>
      <c r="D675" s="194" t="s">
        <v>8198</v>
      </c>
      <c r="E675" s="52" t="s">
        <v>8199</v>
      </c>
      <c r="F675" s="65" t="s">
        <v>197</v>
      </c>
      <c r="G675" s="65" t="s">
        <v>1384</v>
      </c>
      <c r="H675" s="65" t="s">
        <v>8083</v>
      </c>
      <c r="I675" s="52" t="s">
        <v>1386</v>
      </c>
      <c r="J675" s="182"/>
      <c r="K675" s="52" t="s">
        <v>8200</v>
      </c>
      <c r="L675" s="855" t="s">
        <v>8201</v>
      </c>
      <c r="M675" s="855">
        <v>44298170</v>
      </c>
      <c r="N675" s="189">
        <v>45568</v>
      </c>
      <c r="O675" s="111" t="s">
        <v>8193</v>
      </c>
      <c r="P675" s="111" t="s">
        <v>8202</v>
      </c>
      <c r="Q675" s="933">
        <v>9000</v>
      </c>
      <c r="R675" s="934" t="s">
        <v>8203</v>
      </c>
      <c r="S675" s="4" t="s">
        <v>8204</v>
      </c>
      <c r="T675" s="8" t="s">
        <v>12</v>
      </c>
      <c r="U675" s="7" t="s">
        <v>8205</v>
      </c>
      <c r="V675" s="482"/>
    </row>
    <row r="676" spans="1:22" s="9" customFormat="1" ht="25.5" thickBot="1">
      <c r="A676" s="1" t="s">
        <v>1130</v>
      </c>
      <c r="B676" s="2" t="s">
        <v>8069</v>
      </c>
      <c r="C676" s="52" t="s">
        <v>8206</v>
      </c>
      <c r="D676" s="194" t="s">
        <v>8207</v>
      </c>
      <c r="E676" s="52" t="s">
        <v>8208</v>
      </c>
      <c r="F676" s="905" t="s">
        <v>47</v>
      </c>
      <c r="G676" s="185" t="s">
        <v>177</v>
      </c>
      <c r="H676" s="185" t="s">
        <v>1360</v>
      </c>
      <c r="I676" s="171" t="s">
        <v>1361</v>
      </c>
      <c r="J676" s="182"/>
      <c r="K676" s="52" t="s">
        <v>8200</v>
      </c>
      <c r="L676" s="855" t="s">
        <v>8209</v>
      </c>
      <c r="M676" s="855">
        <v>52190820</v>
      </c>
      <c r="N676" s="189">
        <v>45412</v>
      </c>
      <c r="O676" s="111" t="s">
        <v>8193</v>
      </c>
      <c r="P676" s="111" t="s">
        <v>8193</v>
      </c>
      <c r="Q676" s="933">
        <v>130833</v>
      </c>
      <c r="R676" s="934" t="s">
        <v>8210</v>
      </c>
      <c r="S676" s="4" t="s">
        <v>8211</v>
      </c>
      <c r="T676" s="483" t="s">
        <v>12</v>
      </c>
      <c r="U676" s="8"/>
    </row>
    <row r="677" spans="1:22" s="9" customFormat="1" ht="38" thickBot="1">
      <c r="A677" s="1" t="s">
        <v>1130</v>
      </c>
      <c r="B677" s="2" t="s">
        <v>8131</v>
      </c>
      <c r="C677" s="52" t="s">
        <v>8212</v>
      </c>
      <c r="D677" s="194" t="s">
        <v>8213</v>
      </c>
      <c r="E677" s="52" t="s">
        <v>8214</v>
      </c>
      <c r="F677" s="935" t="s">
        <v>47</v>
      </c>
      <c r="G677" s="935" t="s">
        <v>8134</v>
      </c>
      <c r="H677" s="935" t="s">
        <v>42</v>
      </c>
      <c r="I677" s="171" t="s">
        <v>42</v>
      </c>
      <c r="J677" s="52"/>
      <c r="K677" s="52"/>
      <c r="L677" s="52" t="s">
        <v>8187</v>
      </c>
      <c r="M677" s="52">
        <v>37836901</v>
      </c>
      <c r="N677" s="189">
        <v>45559</v>
      </c>
      <c r="O677" s="52">
        <v>2024</v>
      </c>
      <c r="P677" s="52">
        <v>2024</v>
      </c>
      <c r="Q677" s="210">
        <v>1000</v>
      </c>
      <c r="R677" s="52" t="s">
        <v>8215</v>
      </c>
      <c r="S677" s="4" t="s">
        <v>8216</v>
      </c>
      <c r="T677" s="8" t="s">
        <v>12</v>
      </c>
      <c r="U677" s="8"/>
    </row>
    <row r="678" spans="1:22" s="9" customFormat="1" ht="25.5" thickBot="1">
      <c r="A678" s="1" t="s">
        <v>1130</v>
      </c>
      <c r="B678" s="889" t="s">
        <v>8131</v>
      </c>
      <c r="C678" s="52" t="s">
        <v>8212</v>
      </c>
      <c r="D678" s="194" t="s">
        <v>8213</v>
      </c>
      <c r="E678" s="52">
        <v>50634721</v>
      </c>
      <c r="F678" s="935" t="s">
        <v>47</v>
      </c>
      <c r="G678" s="935" t="s">
        <v>8134</v>
      </c>
      <c r="H678" s="935" t="s">
        <v>42</v>
      </c>
      <c r="I678" s="171" t="s">
        <v>42</v>
      </c>
      <c r="J678" s="52"/>
      <c r="K678" s="52"/>
      <c r="L678" s="52" t="s">
        <v>8217</v>
      </c>
      <c r="M678" s="52">
        <v>50634721</v>
      </c>
      <c r="N678" s="189">
        <v>45516</v>
      </c>
      <c r="O678" s="52">
        <v>2024</v>
      </c>
      <c r="P678" s="52">
        <v>2024</v>
      </c>
      <c r="Q678" s="210">
        <v>500</v>
      </c>
      <c r="R678" s="52" t="s">
        <v>8215</v>
      </c>
      <c r="S678" s="4" t="s">
        <v>8218</v>
      </c>
      <c r="T678" s="8" t="s">
        <v>12</v>
      </c>
      <c r="U678" s="8"/>
    </row>
    <row r="679" spans="1:22" s="9" customFormat="1" ht="25.5" thickBot="1">
      <c r="A679" s="1" t="s">
        <v>1130</v>
      </c>
      <c r="B679" s="889" t="s">
        <v>8131</v>
      </c>
      <c r="C679" s="52" t="s">
        <v>8132</v>
      </c>
      <c r="D679" s="194" t="s">
        <v>8219</v>
      </c>
      <c r="E679" s="52">
        <v>36065803</v>
      </c>
      <c r="F679" s="935" t="s">
        <v>47</v>
      </c>
      <c r="G679" s="935" t="s">
        <v>8134</v>
      </c>
      <c r="H679" s="935" t="s">
        <v>42</v>
      </c>
      <c r="I679" s="171" t="s">
        <v>42</v>
      </c>
      <c r="J679" s="52"/>
      <c r="K679" s="52"/>
      <c r="L679" s="52" t="s">
        <v>8220</v>
      </c>
      <c r="M679" s="52">
        <v>36065803</v>
      </c>
      <c r="N679" s="189">
        <v>45555</v>
      </c>
      <c r="O679" s="52">
        <v>2024</v>
      </c>
      <c r="P679" s="52">
        <v>2024</v>
      </c>
      <c r="Q679" s="210">
        <v>2700</v>
      </c>
      <c r="R679" s="52" t="s">
        <v>8215</v>
      </c>
      <c r="S679" s="936" t="s">
        <v>8221</v>
      </c>
      <c r="T679" s="8" t="s">
        <v>12</v>
      </c>
      <c r="U679" s="8"/>
    </row>
    <row r="680" spans="1:22" s="9" customFormat="1" ht="29.5" thickBot="1">
      <c r="A680" s="1" t="s">
        <v>1130</v>
      </c>
      <c r="B680" s="889" t="s">
        <v>8131</v>
      </c>
      <c r="C680" s="52" t="s">
        <v>8212</v>
      </c>
      <c r="D680" s="194" t="s">
        <v>8213</v>
      </c>
      <c r="E680" s="52">
        <v>30795141</v>
      </c>
      <c r="F680" s="935" t="s">
        <v>47</v>
      </c>
      <c r="G680" s="935" t="s">
        <v>8134</v>
      </c>
      <c r="H680" s="935" t="s">
        <v>42</v>
      </c>
      <c r="I680" s="171" t="s">
        <v>42</v>
      </c>
      <c r="J680" s="52"/>
      <c r="K680" s="52"/>
      <c r="L680" s="52" t="s">
        <v>8222</v>
      </c>
      <c r="M680" s="52">
        <v>30795141</v>
      </c>
      <c r="N680" s="189">
        <v>45546</v>
      </c>
      <c r="O680" s="52">
        <v>2024</v>
      </c>
      <c r="P680" s="52">
        <v>2024</v>
      </c>
      <c r="Q680" s="210">
        <v>1000</v>
      </c>
      <c r="R680" s="182" t="s">
        <v>8223</v>
      </c>
      <c r="S680" s="4" t="s">
        <v>8218</v>
      </c>
      <c r="T680" s="8" t="s">
        <v>12</v>
      </c>
      <c r="U680" s="8"/>
    </row>
    <row r="681" spans="1:22" s="9" customFormat="1" ht="29.5" thickBot="1">
      <c r="A681" s="1" t="s">
        <v>1130</v>
      </c>
      <c r="B681" s="889" t="s">
        <v>8131</v>
      </c>
      <c r="C681" s="52" t="s">
        <v>8132</v>
      </c>
      <c r="D681" s="194" t="s">
        <v>8219</v>
      </c>
      <c r="E681" s="52">
        <v>36065803</v>
      </c>
      <c r="F681" s="935" t="s">
        <v>47</v>
      </c>
      <c r="G681" s="935" t="s">
        <v>8134</v>
      </c>
      <c r="H681" s="935" t="s">
        <v>42</v>
      </c>
      <c r="I681" s="171" t="s">
        <v>42</v>
      </c>
      <c r="J681" s="52"/>
      <c r="K681" s="52"/>
      <c r="L681" s="52" t="s">
        <v>8220</v>
      </c>
      <c r="M681" s="52">
        <v>36065803</v>
      </c>
      <c r="N681" s="189">
        <v>45455</v>
      </c>
      <c r="O681" s="52">
        <v>2024</v>
      </c>
      <c r="P681" s="52">
        <v>2024</v>
      </c>
      <c r="Q681" s="210">
        <v>8179</v>
      </c>
      <c r="R681" s="182" t="s">
        <v>8224</v>
      </c>
      <c r="S681" s="936" t="s">
        <v>8221</v>
      </c>
      <c r="T681" s="8" t="s">
        <v>12</v>
      </c>
      <c r="U681" s="8"/>
    </row>
    <row r="682" spans="1:22" s="9" customFormat="1" ht="25.5" thickBot="1">
      <c r="A682" s="1" t="s">
        <v>1130</v>
      </c>
      <c r="B682" s="889" t="s">
        <v>8131</v>
      </c>
      <c r="C682" s="52" t="s">
        <v>8132</v>
      </c>
      <c r="D682" s="194" t="s">
        <v>8219</v>
      </c>
      <c r="E682" s="52">
        <v>52601714</v>
      </c>
      <c r="F682" s="935" t="s">
        <v>47</v>
      </c>
      <c r="G682" s="935" t="s">
        <v>8134</v>
      </c>
      <c r="H682" s="935" t="s">
        <v>42</v>
      </c>
      <c r="I682" s="171" t="s">
        <v>42</v>
      </c>
      <c r="J682" s="52"/>
      <c r="K682" s="52"/>
      <c r="L682" s="52" t="s">
        <v>8225</v>
      </c>
      <c r="M682" s="52">
        <v>52601714</v>
      </c>
      <c r="N682" s="189">
        <v>45453</v>
      </c>
      <c r="O682" s="52">
        <v>2024</v>
      </c>
      <c r="P682" s="52">
        <v>2024</v>
      </c>
      <c r="Q682" s="210">
        <v>500</v>
      </c>
      <c r="R682" s="52" t="s">
        <v>8215</v>
      </c>
      <c r="S682" s="936" t="s">
        <v>8221</v>
      </c>
      <c r="T682" s="8" t="s">
        <v>12</v>
      </c>
      <c r="U682" s="8"/>
    </row>
    <row r="683" spans="1:22" s="9" customFormat="1" ht="29.5" thickBot="1">
      <c r="A683" s="1" t="s">
        <v>1130</v>
      </c>
      <c r="B683" s="889" t="s">
        <v>8131</v>
      </c>
      <c r="C683" s="52" t="s">
        <v>8132</v>
      </c>
      <c r="D683" s="194" t="s">
        <v>8219</v>
      </c>
      <c r="E683" s="52">
        <v>17308429</v>
      </c>
      <c r="F683" s="935" t="s">
        <v>47</v>
      </c>
      <c r="G683" s="935" t="s">
        <v>8134</v>
      </c>
      <c r="H683" s="935" t="s">
        <v>42</v>
      </c>
      <c r="I683" s="171" t="s">
        <v>42</v>
      </c>
      <c r="J683" s="52"/>
      <c r="K683" s="52"/>
      <c r="L683" s="52" t="s">
        <v>8226</v>
      </c>
      <c r="M683" s="52">
        <v>17308429</v>
      </c>
      <c r="N683" s="189">
        <v>45435</v>
      </c>
      <c r="O683" s="52">
        <v>2024</v>
      </c>
      <c r="P683" s="52">
        <v>2024</v>
      </c>
      <c r="Q683" s="210">
        <v>1000</v>
      </c>
      <c r="R683" s="182" t="s">
        <v>8227</v>
      </c>
      <c r="S683" s="936" t="s">
        <v>8221</v>
      </c>
      <c r="T683" s="8" t="s">
        <v>12</v>
      </c>
      <c r="U683" s="8"/>
    </row>
    <row r="684" spans="1:22" s="9" customFormat="1" ht="29.5" thickBot="1">
      <c r="A684" s="1" t="s">
        <v>1130</v>
      </c>
      <c r="B684" s="889" t="s">
        <v>8131</v>
      </c>
      <c r="C684" s="52" t="s">
        <v>8132</v>
      </c>
      <c r="D684" s="194" t="s">
        <v>8219</v>
      </c>
      <c r="E684" s="52">
        <v>42448638</v>
      </c>
      <c r="F684" s="935" t="s">
        <v>47</v>
      </c>
      <c r="G684" s="935" t="s">
        <v>8134</v>
      </c>
      <c r="H684" s="935" t="s">
        <v>42</v>
      </c>
      <c r="I684" s="171" t="s">
        <v>42</v>
      </c>
      <c r="J684" s="52"/>
      <c r="K684" s="52"/>
      <c r="L684" s="52" t="s">
        <v>8228</v>
      </c>
      <c r="M684" s="52">
        <v>42448638</v>
      </c>
      <c r="N684" s="189">
        <v>45422</v>
      </c>
      <c r="O684" s="52">
        <v>2024</v>
      </c>
      <c r="P684" s="52">
        <v>2024</v>
      </c>
      <c r="Q684" s="210">
        <v>6000</v>
      </c>
      <c r="R684" s="182" t="s">
        <v>8229</v>
      </c>
      <c r="S684" s="936" t="s">
        <v>8221</v>
      </c>
      <c r="T684" s="8" t="s">
        <v>12</v>
      </c>
      <c r="U684" s="8"/>
    </row>
    <row r="685" spans="1:22" s="9" customFormat="1" ht="25.5" thickBot="1">
      <c r="A685" s="1" t="s">
        <v>1130</v>
      </c>
      <c r="B685" s="889" t="s">
        <v>8131</v>
      </c>
      <c r="C685" s="52" t="s">
        <v>8230</v>
      </c>
      <c r="D685" s="194" t="s">
        <v>8213</v>
      </c>
      <c r="E685" s="52">
        <v>36629324</v>
      </c>
      <c r="F685" s="935" t="s">
        <v>47</v>
      </c>
      <c r="G685" s="935" t="s">
        <v>8134</v>
      </c>
      <c r="H685" s="935" t="s">
        <v>42</v>
      </c>
      <c r="I685" s="171" t="s">
        <v>42</v>
      </c>
      <c r="J685" s="52"/>
      <c r="K685" s="52"/>
      <c r="L685" s="52" t="s">
        <v>8231</v>
      </c>
      <c r="M685" s="52">
        <v>36629324</v>
      </c>
      <c r="N685" s="189">
        <v>45408</v>
      </c>
      <c r="O685" s="52">
        <v>2024</v>
      </c>
      <c r="P685" s="52">
        <v>2024</v>
      </c>
      <c r="Q685" s="210">
        <v>200</v>
      </c>
      <c r="R685" s="52" t="s">
        <v>8215</v>
      </c>
      <c r="S685" s="4" t="s">
        <v>8232</v>
      </c>
      <c r="T685" s="8" t="s">
        <v>12</v>
      </c>
      <c r="U685" s="8"/>
    </row>
    <row r="686" spans="1:22" s="9" customFormat="1" ht="25.5" thickBot="1">
      <c r="A686" s="1" t="s">
        <v>1130</v>
      </c>
      <c r="B686" s="889" t="s">
        <v>8131</v>
      </c>
      <c r="C686" s="52" t="s">
        <v>8230</v>
      </c>
      <c r="D686" s="194" t="s">
        <v>8213</v>
      </c>
      <c r="E686" s="52">
        <v>31568211</v>
      </c>
      <c r="F686" s="935" t="s">
        <v>47</v>
      </c>
      <c r="G686" s="935" t="s">
        <v>8134</v>
      </c>
      <c r="H686" s="935" t="s">
        <v>42</v>
      </c>
      <c r="I686" s="171" t="s">
        <v>42</v>
      </c>
      <c r="J686" s="52"/>
      <c r="K686" s="52"/>
      <c r="L686" s="52" t="s">
        <v>8233</v>
      </c>
      <c r="M686" s="52">
        <v>31568211</v>
      </c>
      <c r="N686" s="189">
        <v>45389</v>
      </c>
      <c r="O686" s="52">
        <v>2024</v>
      </c>
      <c r="P686" s="52">
        <v>2024</v>
      </c>
      <c r="Q686" s="210">
        <v>200</v>
      </c>
      <c r="R686" s="52" t="s">
        <v>8215</v>
      </c>
      <c r="S686" s="4" t="s">
        <v>8232</v>
      </c>
      <c r="T686" s="8" t="s">
        <v>12</v>
      </c>
      <c r="U686" s="8"/>
    </row>
    <row r="687" spans="1:22" s="9" customFormat="1" ht="29.5" thickBot="1">
      <c r="A687" s="1" t="s">
        <v>1130</v>
      </c>
      <c r="B687" s="889" t="s">
        <v>8131</v>
      </c>
      <c r="C687" s="52" t="s">
        <v>8132</v>
      </c>
      <c r="D687" s="194" t="s">
        <v>8219</v>
      </c>
      <c r="E687" s="52">
        <v>31735151</v>
      </c>
      <c r="F687" s="935" t="s">
        <v>47</v>
      </c>
      <c r="G687" s="935" t="s">
        <v>8134</v>
      </c>
      <c r="H687" s="935" t="s">
        <v>42</v>
      </c>
      <c r="I687" s="171" t="s">
        <v>42</v>
      </c>
      <c r="J687" s="52"/>
      <c r="K687" s="52"/>
      <c r="L687" s="52" t="s">
        <v>8234</v>
      </c>
      <c r="M687" s="52">
        <v>31735151</v>
      </c>
      <c r="N687" s="189">
        <v>45404</v>
      </c>
      <c r="O687" s="52">
        <v>2024</v>
      </c>
      <c r="P687" s="52">
        <v>2024</v>
      </c>
      <c r="Q687" s="210">
        <v>1000</v>
      </c>
      <c r="R687" s="182" t="s">
        <v>8235</v>
      </c>
      <c r="S687" s="936" t="s">
        <v>8221</v>
      </c>
      <c r="T687" s="8" t="s">
        <v>12</v>
      </c>
      <c r="U687" s="8"/>
    </row>
    <row r="688" spans="1:22" s="9" customFormat="1" ht="16" thickBot="1">
      <c r="A688" s="1" t="s">
        <v>1130</v>
      </c>
      <c r="B688" s="889" t="s">
        <v>8131</v>
      </c>
      <c r="C688" s="52" t="s">
        <v>8132</v>
      </c>
      <c r="D688" s="194" t="s">
        <v>8219</v>
      </c>
      <c r="E688" s="52">
        <v>31384358</v>
      </c>
      <c r="F688" s="935" t="s">
        <v>47</v>
      </c>
      <c r="G688" s="935" t="s">
        <v>8134</v>
      </c>
      <c r="H688" s="935" t="s">
        <v>42</v>
      </c>
      <c r="I688" s="171" t="s">
        <v>42</v>
      </c>
      <c r="J688" s="52"/>
      <c r="K688" s="52"/>
      <c r="L688" s="52" t="s">
        <v>8236</v>
      </c>
      <c r="M688" s="52">
        <v>31384358</v>
      </c>
      <c r="N688" s="189">
        <v>45392</v>
      </c>
      <c r="O688" s="52">
        <v>2024</v>
      </c>
      <c r="P688" s="52">
        <v>2024</v>
      </c>
      <c r="Q688" s="210">
        <v>500</v>
      </c>
      <c r="R688" s="52" t="s">
        <v>8215</v>
      </c>
      <c r="S688" s="936" t="s">
        <v>8221</v>
      </c>
      <c r="T688" s="8" t="s">
        <v>12</v>
      </c>
      <c r="U688" s="8"/>
    </row>
    <row r="689" spans="1:21" s="9" customFormat="1" ht="25.5" thickBot="1">
      <c r="A689" s="1" t="s">
        <v>1130</v>
      </c>
      <c r="B689" s="889" t="s">
        <v>8131</v>
      </c>
      <c r="C689" s="52" t="s">
        <v>8230</v>
      </c>
      <c r="D689" s="194" t="s">
        <v>8213</v>
      </c>
      <c r="E689" s="52">
        <v>42448638</v>
      </c>
      <c r="F689" s="935" t="s">
        <v>47</v>
      </c>
      <c r="G689" s="935" t="s">
        <v>8134</v>
      </c>
      <c r="H689" s="935" t="s">
        <v>42</v>
      </c>
      <c r="I689" s="171" t="s">
        <v>42</v>
      </c>
      <c r="J689" s="52"/>
      <c r="K689" s="52"/>
      <c r="L689" s="52" t="s">
        <v>8228</v>
      </c>
      <c r="M689" s="52">
        <v>42448638</v>
      </c>
      <c r="N689" s="189">
        <v>45369</v>
      </c>
      <c r="O689" s="52">
        <v>2024</v>
      </c>
      <c r="P689" s="52">
        <v>2024</v>
      </c>
      <c r="Q689" s="210">
        <v>300</v>
      </c>
      <c r="R689" s="52" t="s">
        <v>8215</v>
      </c>
      <c r="S689" s="4" t="s">
        <v>8232</v>
      </c>
      <c r="T689" s="8" t="s">
        <v>12</v>
      </c>
      <c r="U689" s="8"/>
    </row>
    <row r="690" spans="1:21" s="9" customFormat="1" ht="29.5" thickBot="1">
      <c r="A690" s="1" t="s">
        <v>1130</v>
      </c>
      <c r="B690" s="889" t="s">
        <v>8131</v>
      </c>
      <c r="C690" s="52" t="s">
        <v>8132</v>
      </c>
      <c r="D690" s="194" t="s">
        <v>8219</v>
      </c>
      <c r="E690" s="52">
        <v>31568211</v>
      </c>
      <c r="F690" s="935" t="s">
        <v>47</v>
      </c>
      <c r="G690" s="935" t="s">
        <v>8134</v>
      </c>
      <c r="H690" s="935" t="s">
        <v>42</v>
      </c>
      <c r="I690" s="171" t="s">
        <v>42</v>
      </c>
      <c r="J690" s="52"/>
      <c r="K690" s="52"/>
      <c r="L690" s="52" t="s">
        <v>8233</v>
      </c>
      <c r="M690" s="52">
        <v>31568211</v>
      </c>
      <c r="N690" s="189">
        <v>45355</v>
      </c>
      <c r="O690" s="52">
        <v>2024</v>
      </c>
      <c r="P690" s="52">
        <v>2024</v>
      </c>
      <c r="Q690" s="210">
        <v>3000</v>
      </c>
      <c r="R690" s="182" t="s">
        <v>8237</v>
      </c>
      <c r="S690" s="936" t="s">
        <v>8221</v>
      </c>
      <c r="T690" s="8" t="s">
        <v>12</v>
      </c>
      <c r="U690" s="8"/>
    </row>
    <row r="691" spans="1:21" s="9" customFormat="1" ht="26.5" thickBot="1">
      <c r="A691" s="1" t="s">
        <v>1130</v>
      </c>
      <c r="B691" s="889" t="s">
        <v>8131</v>
      </c>
      <c r="C691" s="52" t="s">
        <v>8132</v>
      </c>
      <c r="D691" s="194" t="s">
        <v>8219</v>
      </c>
      <c r="E691" s="52">
        <v>36528391</v>
      </c>
      <c r="F691" s="935" t="s">
        <v>267</v>
      </c>
      <c r="G691" s="935" t="s">
        <v>8134</v>
      </c>
      <c r="H691" s="935" t="s">
        <v>42</v>
      </c>
      <c r="I691" s="171" t="s">
        <v>42</v>
      </c>
      <c r="J691" s="52"/>
      <c r="K691" s="52"/>
      <c r="L691" s="52" t="s">
        <v>8238</v>
      </c>
      <c r="M691" s="52">
        <v>36528391</v>
      </c>
      <c r="N691" s="189">
        <v>45351</v>
      </c>
      <c r="O691" s="52">
        <v>2024</v>
      </c>
      <c r="P691" s="52">
        <v>2024</v>
      </c>
      <c r="Q691" s="210">
        <v>800</v>
      </c>
      <c r="R691" s="52" t="s">
        <v>8215</v>
      </c>
      <c r="S691" s="936" t="s">
        <v>8239</v>
      </c>
      <c r="T691" s="8" t="s">
        <v>12</v>
      </c>
      <c r="U691" s="8"/>
    </row>
    <row r="692" spans="1:21" s="9" customFormat="1" ht="29.5" thickBot="1">
      <c r="A692" s="1" t="s">
        <v>1130</v>
      </c>
      <c r="B692" s="889" t="s">
        <v>8131</v>
      </c>
      <c r="C692" s="52" t="s">
        <v>8132</v>
      </c>
      <c r="D692" s="194" t="s">
        <v>8219</v>
      </c>
      <c r="E692" s="52">
        <v>50634721</v>
      </c>
      <c r="F692" s="935" t="s">
        <v>47</v>
      </c>
      <c r="G692" s="935" t="s">
        <v>8134</v>
      </c>
      <c r="H692" s="935" t="s">
        <v>42</v>
      </c>
      <c r="I692" s="171" t="s">
        <v>42</v>
      </c>
      <c r="J692" s="52"/>
      <c r="K692" s="52"/>
      <c r="L692" s="52" t="s">
        <v>8217</v>
      </c>
      <c r="M692" s="52">
        <v>50634721</v>
      </c>
      <c r="N692" s="189">
        <v>45351</v>
      </c>
      <c r="O692" s="52">
        <v>2024</v>
      </c>
      <c r="P692" s="52">
        <v>2024</v>
      </c>
      <c r="Q692" s="210">
        <v>1000</v>
      </c>
      <c r="R692" s="182" t="s">
        <v>8240</v>
      </c>
      <c r="S692" s="936" t="s">
        <v>8221</v>
      </c>
      <c r="T692" s="8" t="s">
        <v>12</v>
      </c>
      <c r="U692" s="8"/>
    </row>
    <row r="693" spans="1:21" s="9" customFormat="1" ht="29.5" thickBot="1">
      <c r="A693" s="1" t="s">
        <v>1130</v>
      </c>
      <c r="B693" s="889" t="s">
        <v>8131</v>
      </c>
      <c r="C693" s="52" t="s">
        <v>8132</v>
      </c>
      <c r="D693" s="194" t="s">
        <v>8241</v>
      </c>
      <c r="E693" s="52">
        <v>42258162</v>
      </c>
      <c r="F693" s="935" t="s">
        <v>47</v>
      </c>
      <c r="G693" s="935" t="s">
        <v>8134</v>
      </c>
      <c r="H693" s="935" t="s">
        <v>42</v>
      </c>
      <c r="I693" s="171" t="s">
        <v>42</v>
      </c>
      <c r="J693" s="52"/>
      <c r="K693" s="52"/>
      <c r="L693" s="52" t="s">
        <v>8242</v>
      </c>
      <c r="M693" s="52">
        <v>42258162</v>
      </c>
      <c r="N693" s="189">
        <v>45342</v>
      </c>
      <c r="O693" s="52">
        <v>2024</v>
      </c>
      <c r="P693" s="52">
        <v>2024</v>
      </c>
      <c r="Q693" s="210">
        <v>1000</v>
      </c>
      <c r="R693" s="182" t="s">
        <v>8243</v>
      </c>
      <c r="S693" s="936" t="s">
        <v>8221</v>
      </c>
      <c r="T693" s="8" t="s">
        <v>12</v>
      </c>
      <c r="U693" s="8"/>
    </row>
    <row r="694" spans="1:21" s="9" customFormat="1" ht="29.5" thickBot="1">
      <c r="A694" s="1" t="s">
        <v>1130</v>
      </c>
      <c r="B694" s="889" t="s">
        <v>8131</v>
      </c>
      <c r="C694" s="52" t="s">
        <v>8132</v>
      </c>
      <c r="D694" s="194" t="s">
        <v>8241</v>
      </c>
      <c r="E694" s="52">
        <v>45278156</v>
      </c>
      <c r="F694" s="935" t="s">
        <v>47</v>
      </c>
      <c r="G694" s="935" t="s">
        <v>8134</v>
      </c>
      <c r="H694" s="935" t="s">
        <v>42</v>
      </c>
      <c r="I694" s="171" t="s">
        <v>42</v>
      </c>
      <c r="J694" s="52"/>
      <c r="K694" s="52"/>
      <c r="L694" s="52" t="s">
        <v>8244</v>
      </c>
      <c r="M694" s="52">
        <v>45278156</v>
      </c>
      <c r="N694" s="189">
        <v>45336</v>
      </c>
      <c r="O694" s="52">
        <v>2024</v>
      </c>
      <c r="P694" s="52">
        <v>2024</v>
      </c>
      <c r="Q694" s="210">
        <v>1000</v>
      </c>
      <c r="R694" s="182" t="s">
        <v>8245</v>
      </c>
      <c r="S694" s="936" t="s">
        <v>8221</v>
      </c>
      <c r="T694" s="8" t="s">
        <v>12</v>
      </c>
      <c r="U694" s="8"/>
    </row>
    <row r="695" spans="1:21" s="9" customFormat="1" ht="29.5" thickBot="1">
      <c r="A695" s="1" t="s">
        <v>1130</v>
      </c>
      <c r="B695" s="889" t="s">
        <v>8131</v>
      </c>
      <c r="C695" s="52" t="s">
        <v>8132</v>
      </c>
      <c r="D695" s="194" t="s">
        <v>8241</v>
      </c>
      <c r="E695" s="52">
        <v>36629324</v>
      </c>
      <c r="F695" s="935" t="s">
        <v>47</v>
      </c>
      <c r="G695" s="935" t="s">
        <v>8134</v>
      </c>
      <c r="H695" s="935" t="s">
        <v>42</v>
      </c>
      <c r="I695" s="171" t="s">
        <v>42</v>
      </c>
      <c r="J695" s="52"/>
      <c r="K695" s="52"/>
      <c r="L695" s="52" t="s">
        <v>8231</v>
      </c>
      <c r="M695" s="52">
        <v>36629324</v>
      </c>
      <c r="N695" s="189">
        <v>45328</v>
      </c>
      <c r="O695" s="52">
        <v>2024</v>
      </c>
      <c r="P695" s="52">
        <v>2024</v>
      </c>
      <c r="Q695" s="210">
        <v>1000</v>
      </c>
      <c r="R695" s="182" t="s">
        <v>8246</v>
      </c>
      <c r="S695" s="936" t="s">
        <v>8221</v>
      </c>
      <c r="T695" s="8" t="s">
        <v>12</v>
      </c>
      <c r="U695" s="8"/>
    </row>
    <row r="696" spans="1:21" s="9" customFormat="1" ht="25.5" thickBot="1">
      <c r="A696" s="1" t="s">
        <v>1130</v>
      </c>
      <c r="B696" s="889" t="s">
        <v>8131</v>
      </c>
      <c r="C696" s="52" t="s">
        <v>8230</v>
      </c>
      <c r="D696" s="194" t="s">
        <v>8213</v>
      </c>
      <c r="E696" s="52">
        <v>17308429</v>
      </c>
      <c r="F696" s="935" t="s">
        <v>47</v>
      </c>
      <c r="G696" s="935" t="s">
        <v>8134</v>
      </c>
      <c r="H696" s="935" t="s">
        <v>42</v>
      </c>
      <c r="I696" s="171" t="s">
        <v>42</v>
      </c>
      <c r="J696" s="52"/>
      <c r="K696" s="52"/>
      <c r="L696" s="52" t="s">
        <v>8226</v>
      </c>
      <c r="M696" s="52">
        <v>17308429</v>
      </c>
      <c r="N696" s="189">
        <v>45313</v>
      </c>
      <c r="O696" s="52">
        <v>2024</v>
      </c>
      <c r="P696" s="52">
        <v>2024</v>
      </c>
      <c r="Q696" s="210">
        <v>200</v>
      </c>
      <c r="R696" s="52" t="s">
        <v>8215</v>
      </c>
      <c r="S696" s="4" t="s">
        <v>8232</v>
      </c>
      <c r="T696" s="8" t="s">
        <v>12</v>
      </c>
      <c r="U696" s="8"/>
    </row>
    <row r="697" spans="1:21" s="9" customFormat="1" ht="25.5" thickBot="1">
      <c r="A697" s="1" t="s">
        <v>1130</v>
      </c>
      <c r="B697" s="889" t="s">
        <v>8131</v>
      </c>
      <c r="C697" s="52" t="s">
        <v>8230</v>
      </c>
      <c r="D697" s="194" t="s">
        <v>8213</v>
      </c>
      <c r="E697" s="52">
        <v>52601714</v>
      </c>
      <c r="F697" s="935" t="s">
        <v>47</v>
      </c>
      <c r="G697" s="935" t="s">
        <v>8134</v>
      </c>
      <c r="H697" s="935" t="s">
        <v>42</v>
      </c>
      <c r="I697" s="171" t="s">
        <v>42</v>
      </c>
      <c r="J697" s="52"/>
      <c r="K697" s="52"/>
      <c r="L697" s="52" t="s">
        <v>8225</v>
      </c>
      <c r="M697" s="52">
        <v>52601714</v>
      </c>
      <c r="N697" s="189">
        <v>45310</v>
      </c>
      <c r="O697" s="52">
        <v>2024</v>
      </c>
      <c r="P697" s="52">
        <v>2024</v>
      </c>
      <c r="Q697" s="210">
        <v>200</v>
      </c>
      <c r="R697" s="52" t="s">
        <v>8215</v>
      </c>
      <c r="S697" s="4" t="s">
        <v>8232</v>
      </c>
      <c r="T697" s="8" t="s">
        <v>12</v>
      </c>
      <c r="U697" s="8"/>
    </row>
    <row r="698" spans="1:21" s="9" customFormat="1" ht="25.5" thickBot="1">
      <c r="A698" s="1" t="s">
        <v>1130</v>
      </c>
      <c r="B698" s="889" t="s">
        <v>8131</v>
      </c>
      <c r="C698" s="52" t="s">
        <v>8230</v>
      </c>
      <c r="D698" s="194" t="s">
        <v>8213</v>
      </c>
      <c r="E698" s="52">
        <v>35870591</v>
      </c>
      <c r="F698" s="935" t="s">
        <v>47</v>
      </c>
      <c r="G698" s="935" t="s">
        <v>8134</v>
      </c>
      <c r="H698" s="935" t="s">
        <v>42</v>
      </c>
      <c r="I698" s="171" t="s">
        <v>42</v>
      </c>
      <c r="J698" s="52"/>
      <c r="K698" s="52"/>
      <c r="L698" s="52" t="s">
        <v>8247</v>
      </c>
      <c r="M698" s="52">
        <v>35870591</v>
      </c>
      <c r="N698" s="189">
        <v>45315</v>
      </c>
      <c r="O698" s="52">
        <v>2024</v>
      </c>
      <c r="P698" s="52">
        <v>2024</v>
      </c>
      <c r="Q698" s="210">
        <v>200</v>
      </c>
      <c r="R698" s="52" t="s">
        <v>8215</v>
      </c>
      <c r="S698" s="4" t="s">
        <v>8232</v>
      </c>
      <c r="T698" s="8" t="s">
        <v>12</v>
      </c>
      <c r="U698" s="8"/>
    </row>
    <row r="699" spans="1:21" s="9" customFormat="1" ht="29">
      <c r="A699" s="1" t="s">
        <v>1130</v>
      </c>
      <c r="B699" s="2" t="s">
        <v>8131</v>
      </c>
      <c r="C699" s="52" t="s">
        <v>8132</v>
      </c>
      <c r="D699" s="52" t="s">
        <v>8133</v>
      </c>
      <c r="E699" s="52">
        <v>31749593</v>
      </c>
      <c r="F699" s="65" t="s">
        <v>47</v>
      </c>
      <c r="G699" s="65" t="s">
        <v>8134</v>
      </c>
      <c r="H699" s="65" t="s">
        <v>8135</v>
      </c>
      <c r="I699" s="916" t="s">
        <v>8134</v>
      </c>
      <c r="J699" s="52"/>
      <c r="K699" s="52"/>
      <c r="L699" s="52" t="s">
        <v>8136</v>
      </c>
      <c r="M699" s="52">
        <v>31749593</v>
      </c>
      <c r="N699" s="189">
        <v>45579</v>
      </c>
      <c r="O699" s="52">
        <v>2024</v>
      </c>
      <c r="P699" s="52">
        <v>2025</v>
      </c>
      <c r="Q699" s="925">
        <v>3920</v>
      </c>
      <c r="R699" s="182" t="s">
        <v>8248</v>
      </c>
      <c r="S699" s="4" t="s">
        <v>8137</v>
      </c>
      <c r="T699" s="8" t="s">
        <v>8</v>
      </c>
      <c r="U699" s="8" t="s">
        <v>2285</v>
      </c>
    </row>
    <row r="700" spans="1:21" s="9" customFormat="1" ht="29">
      <c r="A700" s="1" t="s">
        <v>1130</v>
      </c>
      <c r="B700" s="2" t="s">
        <v>8131</v>
      </c>
      <c r="C700" s="52" t="s">
        <v>8132</v>
      </c>
      <c r="D700" s="52" t="s">
        <v>8133</v>
      </c>
      <c r="E700" s="52">
        <v>36263605</v>
      </c>
      <c r="F700" s="65" t="s">
        <v>47</v>
      </c>
      <c r="G700" s="65" t="s">
        <v>8134</v>
      </c>
      <c r="H700" s="65" t="s">
        <v>8135</v>
      </c>
      <c r="I700" s="891" t="s">
        <v>8134</v>
      </c>
      <c r="J700" s="52"/>
      <c r="K700" s="52"/>
      <c r="L700" s="52" t="s">
        <v>8138</v>
      </c>
      <c r="M700" s="52">
        <v>36263605</v>
      </c>
      <c r="N700" s="189">
        <v>45546</v>
      </c>
      <c r="O700" s="52">
        <v>2024</v>
      </c>
      <c r="P700" s="52">
        <v>2024</v>
      </c>
      <c r="Q700" s="925">
        <v>3000</v>
      </c>
      <c r="R700" s="182" t="s">
        <v>8249</v>
      </c>
      <c r="S700" s="4" t="s">
        <v>8137</v>
      </c>
      <c r="T700" s="8" t="s">
        <v>12</v>
      </c>
      <c r="U700" s="8" t="s">
        <v>2285</v>
      </c>
    </row>
    <row r="701" spans="1:21" s="9" customFormat="1" ht="29">
      <c r="A701" s="1" t="s">
        <v>1130</v>
      </c>
      <c r="B701" s="2" t="s">
        <v>8131</v>
      </c>
      <c r="C701" s="52" t="s">
        <v>8139</v>
      </c>
      <c r="D701" s="52" t="s">
        <v>8140</v>
      </c>
      <c r="E701" s="52">
        <v>48217590</v>
      </c>
      <c r="F701" s="65" t="s">
        <v>47</v>
      </c>
      <c r="G701" s="65" t="s">
        <v>8134</v>
      </c>
      <c r="H701" s="65" t="s">
        <v>8141</v>
      </c>
      <c r="I701" s="891" t="s">
        <v>8134</v>
      </c>
      <c r="J701" s="52"/>
      <c r="K701" s="52"/>
      <c r="L701" s="52" t="s">
        <v>8142</v>
      </c>
      <c r="M701" s="52">
        <v>48217590</v>
      </c>
      <c r="N701" s="189">
        <v>45337</v>
      </c>
      <c r="O701" s="52">
        <v>2024</v>
      </c>
      <c r="P701" s="52">
        <v>2024</v>
      </c>
      <c r="Q701" s="925">
        <v>2400</v>
      </c>
      <c r="R701" s="182" t="s">
        <v>8250</v>
      </c>
      <c r="S701" s="4" t="s">
        <v>8143</v>
      </c>
      <c r="T701" s="8" t="s">
        <v>12</v>
      </c>
      <c r="U701" s="8" t="s">
        <v>2285</v>
      </c>
    </row>
    <row r="702" spans="1:21" s="9" customFormat="1" ht="29">
      <c r="A702" s="1" t="s">
        <v>1130</v>
      </c>
      <c r="B702" s="2" t="s">
        <v>8131</v>
      </c>
      <c r="C702" s="52" t="s">
        <v>8132</v>
      </c>
      <c r="D702" s="52" t="s">
        <v>8133</v>
      </c>
      <c r="E702" s="52">
        <v>55123236</v>
      </c>
      <c r="F702" s="65" t="s">
        <v>47</v>
      </c>
      <c r="G702" s="65" t="s">
        <v>8134</v>
      </c>
      <c r="H702" s="65" t="s">
        <v>8135</v>
      </c>
      <c r="I702" s="891" t="s">
        <v>8134</v>
      </c>
      <c r="J702" s="52"/>
      <c r="K702" s="52"/>
      <c r="L702" s="52" t="s">
        <v>8144</v>
      </c>
      <c r="M702" s="52">
        <v>55123236</v>
      </c>
      <c r="N702" s="189">
        <v>45453</v>
      </c>
      <c r="O702" s="52">
        <v>2024</v>
      </c>
      <c r="P702" s="52">
        <v>2024</v>
      </c>
      <c r="Q702" s="925">
        <v>6000</v>
      </c>
      <c r="R702" s="182" t="s">
        <v>8251</v>
      </c>
      <c r="S702" s="4" t="s">
        <v>8137</v>
      </c>
      <c r="T702" s="8" t="s">
        <v>12</v>
      </c>
      <c r="U702" s="8" t="s">
        <v>2285</v>
      </c>
    </row>
    <row r="703" spans="1:21" s="9" customFormat="1" ht="40" customHeight="1">
      <c r="A703" s="1" t="s">
        <v>1212</v>
      </c>
      <c r="B703" s="2" t="s">
        <v>1248</v>
      </c>
      <c r="C703" s="4" t="s">
        <v>8403</v>
      </c>
      <c r="D703" s="4" t="s">
        <v>8404</v>
      </c>
      <c r="E703" s="4" t="s">
        <v>8405</v>
      </c>
      <c r="F703" s="952" t="s">
        <v>47</v>
      </c>
      <c r="G703" s="952" t="s">
        <v>1014</v>
      </c>
      <c r="H703" s="952" t="s">
        <v>1014</v>
      </c>
      <c r="I703" s="228" t="s">
        <v>1386</v>
      </c>
      <c r="J703" s="4" t="s">
        <v>8275</v>
      </c>
      <c r="K703" s="4" t="s">
        <v>8406</v>
      </c>
      <c r="L703" s="4" t="s">
        <v>8407</v>
      </c>
      <c r="M703" s="14">
        <v>30798868</v>
      </c>
      <c r="N703" s="49">
        <v>45509</v>
      </c>
      <c r="O703" s="4">
        <v>2024</v>
      </c>
      <c r="P703" s="4">
        <v>2024</v>
      </c>
      <c r="Q703" s="231">
        <v>1000</v>
      </c>
      <c r="R703" s="4"/>
      <c r="S703" s="4" t="s">
        <v>8408</v>
      </c>
      <c r="T703" s="8" t="s">
        <v>12</v>
      </c>
      <c r="U703" s="8"/>
    </row>
    <row r="704" spans="1:21" s="9" customFormat="1" ht="40" customHeight="1" thickBot="1">
      <c r="A704" s="1" t="s">
        <v>1212</v>
      </c>
      <c r="B704" s="2" t="s">
        <v>1224</v>
      </c>
      <c r="C704" s="4" t="s">
        <v>8409</v>
      </c>
      <c r="D704" s="4" t="s">
        <v>8410</v>
      </c>
      <c r="E704" s="4" t="s">
        <v>8411</v>
      </c>
      <c r="F704" s="952" t="s">
        <v>47</v>
      </c>
      <c r="G704" s="952" t="s">
        <v>1367</v>
      </c>
      <c r="H704" s="952" t="s">
        <v>8274</v>
      </c>
      <c r="I704" s="228" t="s">
        <v>1230</v>
      </c>
      <c r="J704" s="4" t="s">
        <v>8275</v>
      </c>
      <c r="K704" s="4" t="s">
        <v>8412</v>
      </c>
      <c r="L704" s="4" t="s">
        <v>8413</v>
      </c>
      <c r="M704" s="4" t="s">
        <v>8414</v>
      </c>
      <c r="N704" s="49">
        <v>45602</v>
      </c>
      <c r="O704" s="4">
        <v>2024</v>
      </c>
      <c r="P704" s="4">
        <v>2026</v>
      </c>
      <c r="Q704" s="231">
        <v>1500</v>
      </c>
      <c r="R704" s="4"/>
      <c r="S704" s="4" t="s">
        <v>8415</v>
      </c>
      <c r="T704" s="8" t="s">
        <v>8</v>
      </c>
      <c r="U704" s="8"/>
    </row>
    <row r="705" spans="1:21" s="9" customFormat="1" ht="26.5" thickBot="1">
      <c r="A705" s="1" t="s">
        <v>1261</v>
      </c>
      <c r="B705" s="2" t="s">
        <v>1283</v>
      </c>
      <c r="C705" s="256" t="s">
        <v>8469</v>
      </c>
      <c r="D705" s="257" t="s">
        <v>8470</v>
      </c>
      <c r="E705" s="257" t="s">
        <v>8471</v>
      </c>
      <c r="F705" s="237" t="s">
        <v>47</v>
      </c>
      <c r="G705" s="237" t="s">
        <v>258</v>
      </c>
      <c r="H705" s="237" t="s">
        <v>1161</v>
      </c>
      <c r="I705" s="12" t="s">
        <v>258</v>
      </c>
      <c r="J705" s="4"/>
      <c r="L705" s="257" t="s">
        <v>8420</v>
      </c>
      <c r="M705" s="4">
        <v>51049775</v>
      </c>
      <c r="N705" s="49" t="s">
        <v>8421</v>
      </c>
      <c r="O705" s="4">
        <v>2024</v>
      </c>
      <c r="P705" s="4">
        <v>2024</v>
      </c>
      <c r="Q705" s="190">
        <v>3550</v>
      </c>
      <c r="R705" s="4"/>
      <c r="S705" s="254" t="s">
        <v>8472</v>
      </c>
      <c r="T705" s="8" t="s">
        <v>8</v>
      </c>
      <c r="U705" s="8"/>
    </row>
    <row r="706" spans="1:21" s="9" customFormat="1" ht="26.5" thickBot="1">
      <c r="A706" s="1" t="s">
        <v>1261</v>
      </c>
      <c r="B706" s="2" t="s">
        <v>42</v>
      </c>
      <c r="C706" s="256" t="s">
        <v>8473</v>
      </c>
      <c r="D706" s="257" t="s">
        <v>8474</v>
      </c>
      <c r="E706" s="257" t="s">
        <v>8475</v>
      </c>
      <c r="F706" s="237" t="s">
        <v>47</v>
      </c>
      <c r="G706" s="237" t="s">
        <v>258</v>
      </c>
      <c r="H706" s="237" t="s">
        <v>1161</v>
      </c>
      <c r="I706" s="12" t="s">
        <v>258</v>
      </c>
      <c r="J706" s="4"/>
      <c r="K706" s="4"/>
      <c r="L706" s="257" t="s">
        <v>8420</v>
      </c>
      <c r="M706" s="4">
        <v>51049775</v>
      </c>
      <c r="N706" s="49" t="s">
        <v>8421</v>
      </c>
      <c r="O706" s="4">
        <v>2024</v>
      </c>
      <c r="P706" s="4">
        <v>2024</v>
      </c>
      <c r="Q706" s="190">
        <v>2000</v>
      </c>
      <c r="R706" s="4" t="s">
        <v>1296</v>
      </c>
      <c r="S706" s="254" t="s">
        <v>8476</v>
      </c>
      <c r="T706" s="8" t="s">
        <v>12</v>
      </c>
      <c r="U706" s="8"/>
    </row>
    <row r="707" spans="1:21" s="9" customFormat="1" ht="312.5">
      <c r="A707" s="261" t="s">
        <v>1317</v>
      </c>
      <c r="B707" s="262" t="s">
        <v>8764</v>
      </c>
      <c r="C707" s="3" t="s">
        <v>9019</v>
      </c>
      <c r="D707" s="266" t="s">
        <v>9020</v>
      </c>
      <c r="E707" s="178" t="s">
        <v>9021</v>
      </c>
      <c r="F707" s="263" t="s">
        <v>47</v>
      </c>
      <c r="G707" s="263" t="s">
        <v>8134</v>
      </c>
      <c r="H707" s="263" t="s">
        <v>8795</v>
      </c>
      <c r="I707" s="245" t="s">
        <v>8134</v>
      </c>
      <c r="J707" s="178" t="s">
        <v>847</v>
      </c>
      <c r="K707" s="1056" t="s">
        <v>9022</v>
      </c>
      <c r="L707" s="4" t="s">
        <v>9023</v>
      </c>
      <c r="M707" s="71">
        <v>35698446</v>
      </c>
      <c r="N707" s="290">
        <v>44925</v>
      </c>
      <c r="O707" s="4">
        <v>2023</v>
      </c>
      <c r="P707" s="4">
        <v>2024</v>
      </c>
      <c r="Q707" s="6">
        <v>2910</v>
      </c>
      <c r="R707" s="283" t="s">
        <v>9024</v>
      </c>
      <c r="S707" s="173" t="s">
        <v>9025</v>
      </c>
      <c r="T707" s="8" t="s">
        <v>8</v>
      </c>
      <c r="U707" s="8"/>
    </row>
    <row r="708" spans="1:21" s="9" customFormat="1" ht="100">
      <c r="A708" s="261" t="s">
        <v>1317</v>
      </c>
      <c r="B708" s="262" t="s">
        <v>8764</v>
      </c>
      <c r="C708" s="3" t="s">
        <v>9026</v>
      </c>
      <c r="D708" s="266" t="s">
        <v>8801</v>
      </c>
      <c r="E708" s="178" t="s">
        <v>9027</v>
      </c>
      <c r="F708" s="263" t="s">
        <v>47</v>
      </c>
      <c r="G708" s="263" t="s">
        <v>8134</v>
      </c>
      <c r="H708" s="263" t="s">
        <v>8795</v>
      </c>
      <c r="I708" s="245" t="s">
        <v>8134</v>
      </c>
      <c r="J708" s="3" t="s">
        <v>847</v>
      </c>
      <c r="K708" s="1056" t="s">
        <v>9028</v>
      </c>
      <c r="L708" s="4" t="s">
        <v>9029</v>
      </c>
      <c r="M708" s="71">
        <v>31782876</v>
      </c>
      <c r="N708" s="49">
        <v>45548</v>
      </c>
      <c r="O708" s="4">
        <v>2024</v>
      </c>
      <c r="P708" s="4">
        <v>2024</v>
      </c>
      <c r="Q708" s="6">
        <v>9160</v>
      </c>
      <c r="R708" s="283" t="s">
        <v>9030</v>
      </c>
      <c r="S708" s="3" t="s">
        <v>9031</v>
      </c>
      <c r="T708" s="8" t="s">
        <v>12</v>
      </c>
      <c r="U708" s="8"/>
    </row>
    <row r="709" spans="1:21" s="9" customFormat="1" ht="37.5">
      <c r="A709" s="261" t="s">
        <v>1317</v>
      </c>
      <c r="B709" s="262" t="s">
        <v>1357</v>
      </c>
      <c r="C709" s="3" t="s">
        <v>9032</v>
      </c>
      <c r="D709" s="266" t="s">
        <v>9033</v>
      </c>
      <c r="E709" s="178" t="s">
        <v>9034</v>
      </c>
      <c r="F709" s="263" t="s">
        <v>197</v>
      </c>
      <c r="G709" s="263" t="s">
        <v>1718</v>
      </c>
      <c r="H709" s="263" t="s">
        <v>1719</v>
      </c>
      <c r="I709" s="245" t="s">
        <v>1720</v>
      </c>
      <c r="J709" s="283" t="s">
        <v>9035</v>
      </c>
      <c r="K709" s="1057" t="s">
        <v>3406</v>
      </c>
      <c r="L709" s="4" t="s">
        <v>9036</v>
      </c>
      <c r="M709" s="5">
        <v>42137527</v>
      </c>
      <c r="N709" s="49">
        <v>45439</v>
      </c>
      <c r="O709" s="4">
        <v>2024</v>
      </c>
      <c r="P709" s="4">
        <v>2024</v>
      </c>
      <c r="Q709" s="6">
        <v>5850</v>
      </c>
      <c r="R709" s="4"/>
      <c r="S709" s="3" t="s">
        <v>9037</v>
      </c>
      <c r="T709" s="8" t="s">
        <v>12</v>
      </c>
      <c r="U709" s="8"/>
    </row>
    <row r="710" spans="1:21" s="9" customFormat="1" ht="37.5">
      <c r="A710" s="261" t="s">
        <v>1317</v>
      </c>
      <c r="B710" s="262" t="s">
        <v>1357</v>
      </c>
      <c r="C710" s="3" t="s">
        <v>9038</v>
      </c>
      <c r="D710" s="266" t="s">
        <v>9039</v>
      </c>
      <c r="E710" s="178">
        <v>2242</v>
      </c>
      <c r="F710" s="263" t="s">
        <v>47</v>
      </c>
      <c r="G710" s="263" t="s">
        <v>177</v>
      </c>
      <c r="H710" s="263" t="s">
        <v>1392</v>
      </c>
      <c r="I710" s="245" t="s">
        <v>1361</v>
      </c>
      <c r="J710" s="283" t="s">
        <v>9040</v>
      </c>
      <c r="K710" s="1057" t="s">
        <v>3399</v>
      </c>
      <c r="L710" s="4" t="s">
        <v>3513</v>
      </c>
      <c r="M710" s="5" t="s">
        <v>9041</v>
      </c>
      <c r="N710" s="49">
        <v>45524</v>
      </c>
      <c r="O710" s="4">
        <v>2024</v>
      </c>
      <c r="P710" s="4">
        <v>2024</v>
      </c>
      <c r="Q710" s="6">
        <v>1800</v>
      </c>
      <c r="R710" s="4"/>
      <c r="S710" s="3" t="s">
        <v>9042</v>
      </c>
      <c r="T710" s="8" t="s">
        <v>12</v>
      </c>
      <c r="U710" s="8"/>
    </row>
    <row r="711" spans="1:21" s="9" customFormat="1" ht="200">
      <c r="A711" s="261" t="s">
        <v>1317</v>
      </c>
      <c r="B711" s="262" t="s">
        <v>8885</v>
      </c>
      <c r="C711" s="3" t="s">
        <v>9032</v>
      </c>
      <c r="D711" s="266" t="s">
        <v>9043</v>
      </c>
      <c r="E711" s="178" t="s">
        <v>9044</v>
      </c>
      <c r="F711" s="303" t="s">
        <v>47</v>
      </c>
      <c r="G711" s="303" t="s">
        <v>258</v>
      </c>
      <c r="H711" s="303" t="s">
        <v>1161</v>
      </c>
      <c r="I711" s="245" t="s">
        <v>258</v>
      </c>
      <c r="J711" s="283" t="s">
        <v>9045</v>
      </c>
      <c r="K711" s="1056" t="s">
        <v>9046</v>
      </c>
      <c r="L711" s="4" t="s">
        <v>9046</v>
      </c>
      <c r="M711" s="5">
        <v>42137527</v>
      </c>
      <c r="N711" s="49">
        <v>45439</v>
      </c>
      <c r="O711" s="4">
        <v>2024</v>
      </c>
      <c r="P711" s="4">
        <v>2025</v>
      </c>
      <c r="Q711" s="6">
        <v>5850</v>
      </c>
      <c r="R711" s="4"/>
      <c r="S711" s="4" t="s">
        <v>9047</v>
      </c>
      <c r="T711" s="8" t="s">
        <v>12</v>
      </c>
      <c r="U711" s="8"/>
    </row>
    <row r="712" spans="1:21" s="9" customFormat="1" ht="90.65" customHeight="1">
      <c r="A712" s="261" t="s">
        <v>1317</v>
      </c>
      <c r="B712" s="262" t="s">
        <v>8885</v>
      </c>
      <c r="C712" s="3" t="s">
        <v>9048</v>
      </c>
      <c r="D712" s="266" t="s">
        <v>8895</v>
      </c>
      <c r="E712" s="361" t="s">
        <v>9049</v>
      </c>
      <c r="F712" s="303" t="s">
        <v>47</v>
      </c>
      <c r="G712" s="303" t="s">
        <v>258</v>
      </c>
      <c r="H712" s="303" t="s">
        <v>1161</v>
      </c>
      <c r="I712" s="245" t="s">
        <v>258</v>
      </c>
      <c r="J712" s="283" t="s">
        <v>9050</v>
      </c>
      <c r="K712" s="1056" t="s">
        <v>9051</v>
      </c>
      <c r="L712" s="4" t="s">
        <v>9051</v>
      </c>
      <c r="M712" s="1058">
        <v>36816388</v>
      </c>
      <c r="N712" s="49">
        <v>45603</v>
      </c>
      <c r="O712" s="4">
        <v>2023</v>
      </c>
      <c r="P712" s="4">
        <v>2023</v>
      </c>
      <c r="Q712" s="6">
        <v>2500</v>
      </c>
      <c r="R712" s="4" t="s">
        <v>1326</v>
      </c>
      <c r="S712" s="4" t="s">
        <v>9052</v>
      </c>
      <c r="T712" s="8" t="s">
        <v>12</v>
      </c>
      <c r="U712" s="8"/>
    </row>
    <row r="713" spans="1:21" s="1055" customFormat="1" ht="237.5">
      <c r="A713" s="1045" t="s">
        <v>1317</v>
      </c>
      <c r="B713" s="1046" t="s">
        <v>8885</v>
      </c>
      <c r="C713" s="173" t="s">
        <v>9012</v>
      </c>
      <c r="D713" s="1047" t="s">
        <v>9013</v>
      </c>
      <c r="E713" s="361" t="s">
        <v>9014</v>
      </c>
      <c r="F713" s="990" t="s">
        <v>47</v>
      </c>
      <c r="G713" s="990" t="s">
        <v>258</v>
      </c>
      <c r="H713" s="990" t="s">
        <v>1161</v>
      </c>
      <c r="I713" s="364" t="s">
        <v>258</v>
      </c>
      <c r="J713" s="1048" t="s">
        <v>9015</v>
      </c>
      <c r="K713" s="1049" t="s">
        <v>9016</v>
      </c>
      <c r="L713" s="1050" t="s">
        <v>1246</v>
      </c>
      <c r="M713" s="1051">
        <v>164381</v>
      </c>
      <c r="N713" s="1052">
        <v>44887</v>
      </c>
      <c r="O713" s="234">
        <v>2023</v>
      </c>
      <c r="P713" s="234">
        <v>2024</v>
      </c>
      <c r="Q713" s="1053">
        <v>887.6</v>
      </c>
      <c r="R713" s="234"/>
      <c r="S713" s="234" t="s">
        <v>9017</v>
      </c>
      <c r="T713" s="1054" t="s">
        <v>2198</v>
      </c>
      <c r="U713" s="1054" t="s">
        <v>9053</v>
      </c>
    </row>
    <row r="714" spans="1:21" s="9" customFormat="1" ht="137.5">
      <c r="A714" s="261" t="s">
        <v>1317</v>
      </c>
      <c r="B714" s="262" t="s">
        <v>1514</v>
      </c>
      <c r="C714" s="3" t="s">
        <v>9054</v>
      </c>
      <c r="D714" s="266" t="s">
        <v>9055</v>
      </c>
      <c r="E714" s="178" t="s">
        <v>9056</v>
      </c>
      <c r="F714" s="263" t="s">
        <v>1322</v>
      </c>
      <c r="G714" s="263" t="s">
        <v>1323</v>
      </c>
      <c r="H714" s="263" t="s">
        <v>1323</v>
      </c>
      <c r="I714" s="245" t="s">
        <v>1218</v>
      </c>
      <c r="J714" s="1026" t="s">
        <v>9057</v>
      </c>
      <c r="K714" s="1056" t="s">
        <v>9058</v>
      </c>
      <c r="L714" s="4" t="s">
        <v>9059</v>
      </c>
      <c r="M714" s="5">
        <v>31796508</v>
      </c>
      <c r="N714" s="290">
        <v>42326</v>
      </c>
      <c r="O714" s="4">
        <v>2015</v>
      </c>
      <c r="P714" s="4">
        <v>2025</v>
      </c>
      <c r="Q714" s="6">
        <v>2000</v>
      </c>
      <c r="R714" s="4"/>
      <c r="S714" s="4" t="s">
        <v>9060</v>
      </c>
      <c r="T714" s="8" t="s">
        <v>12</v>
      </c>
      <c r="U714" s="8"/>
    </row>
    <row r="715" spans="1:21" s="9" customFormat="1" ht="62.5">
      <c r="A715" s="1059" t="s">
        <v>1317</v>
      </c>
      <c r="B715" s="1060" t="s">
        <v>1538</v>
      </c>
      <c r="C715" s="311" t="s">
        <v>9061</v>
      </c>
      <c r="D715" s="311" t="s">
        <v>9062</v>
      </c>
      <c r="E715" s="178" t="s">
        <v>847</v>
      </c>
      <c r="F715" s="302" t="s">
        <v>1322</v>
      </c>
      <c r="G715" s="302" t="s">
        <v>1352</v>
      </c>
      <c r="H715" s="302" t="s">
        <v>1541</v>
      </c>
      <c r="I715" s="284" t="s">
        <v>1346</v>
      </c>
      <c r="J715" s="4" t="s">
        <v>847</v>
      </c>
      <c r="K715" s="308" t="s">
        <v>847</v>
      </c>
      <c r="L715" s="4" t="s">
        <v>9063</v>
      </c>
      <c r="M715" s="5">
        <v>3610799</v>
      </c>
      <c r="N715" s="312">
        <v>45586</v>
      </c>
      <c r="O715" s="308">
        <v>2024</v>
      </c>
      <c r="P715" s="308">
        <v>2024</v>
      </c>
      <c r="Q715" s="1061">
        <v>500</v>
      </c>
      <c r="R715" s="308"/>
      <c r="S715" s="311" t="s">
        <v>9064</v>
      </c>
      <c r="T715" s="8" t="s">
        <v>12</v>
      </c>
      <c r="U715" s="8"/>
    </row>
    <row r="716" spans="1:21" s="9" customFormat="1" ht="62.5">
      <c r="A716" s="1059" t="s">
        <v>1317</v>
      </c>
      <c r="B716" s="1060" t="s">
        <v>1538</v>
      </c>
      <c r="C716" s="311" t="s">
        <v>9061</v>
      </c>
      <c r="D716" s="311" t="s">
        <v>9062</v>
      </c>
      <c r="E716" s="178" t="s">
        <v>847</v>
      </c>
      <c r="F716" s="302" t="s">
        <v>1322</v>
      </c>
      <c r="G716" s="302" t="s">
        <v>1352</v>
      </c>
      <c r="H716" s="302" t="s">
        <v>1541</v>
      </c>
      <c r="I716" s="284" t="s">
        <v>1346</v>
      </c>
      <c r="J716" s="4" t="s">
        <v>847</v>
      </c>
      <c r="K716" s="308" t="s">
        <v>847</v>
      </c>
      <c r="L716" s="4" t="s">
        <v>9065</v>
      </c>
      <c r="M716" s="71">
        <v>35863170</v>
      </c>
      <c r="N716" s="312">
        <v>45589</v>
      </c>
      <c r="O716" s="308">
        <v>2024</v>
      </c>
      <c r="P716" s="308">
        <v>2024</v>
      </c>
      <c r="Q716" s="1061">
        <v>700</v>
      </c>
      <c r="R716" s="308"/>
      <c r="S716" s="311" t="s">
        <v>9064</v>
      </c>
      <c r="T716" s="8" t="s">
        <v>12</v>
      </c>
      <c r="U716" s="8"/>
    </row>
    <row r="717" spans="1:21" s="9" customFormat="1" ht="62.5">
      <c r="A717" s="1059" t="s">
        <v>1317</v>
      </c>
      <c r="B717" s="1060" t="s">
        <v>1538</v>
      </c>
      <c r="C717" s="311" t="s">
        <v>9061</v>
      </c>
      <c r="D717" s="311" t="s">
        <v>9062</v>
      </c>
      <c r="E717" s="178" t="s">
        <v>847</v>
      </c>
      <c r="F717" s="302" t="s">
        <v>1322</v>
      </c>
      <c r="G717" s="302" t="s">
        <v>1352</v>
      </c>
      <c r="H717" s="302" t="s">
        <v>1541</v>
      </c>
      <c r="I717" s="284" t="s">
        <v>1346</v>
      </c>
      <c r="J717" s="4" t="s">
        <v>847</v>
      </c>
      <c r="K717" s="308" t="s">
        <v>847</v>
      </c>
      <c r="L717" s="4" t="s">
        <v>9066</v>
      </c>
      <c r="M717" s="71">
        <v>35693487</v>
      </c>
      <c r="N717" s="312">
        <v>45596</v>
      </c>
      <c r="O717" s="308">
        <v>2024</v>
      </c>
      <c r="P717" s="308">
        <v>2024</v>
      </c>
      <c r="Q717" s="1061">
        <v>1000</v>
      </c>
      <c r="R717" s="308"/>
      <c r="S717" s="311" t="s">
        <v>9064</v>
      </c>
      <c r="T717" s="8" t="s">
        <v>12</v>
      </c>
      <c r="U717" s="8"/>
    </row>
    <row r="718" spans="1:21" s="9" customFormat="1" ht="62.5">
      <c r="A718" s="1059" t="s">
        <v>1317</v>
      </c>
      <c r="B718" s="1060" t="s">
        <v>1538</v>
      </c>
      <c r="C718" s="311" t="s">
        <v>9061</v>
      </c>
      <c r="D718" s="311" t="s">
        <v>9062</v>
      </c>
      <c r="E718" s="178" t="s">
        <v>847</v>
      </c>
      <c r="F718" s="302" t="s">
        <v>1322</v>
      </c>
      <c r="G718" s="302" t="s">
        <v>1352</v>
      </c>
      <c r="H718" s="302" t="s">
        <v>1541</v>
      </c>
      <c r="I718" s="284" t="s">
        <v>1346</v>
      </c>
      <c r="J718" s="4" t="s">
        <v>847</v>
      </c>
      <c r="K718" s="308" t="s">
        <v>847</v>
      </c>
      <c r="L718" s="4" t="s">
        <v>9067</v>
      </c>
      <c r="M718" s="5">
        <v>51432536</v>
      </c>
      <c r="N718" s="312">
        <v>45586</v>
      </c>
      <c r="O718" s="308">
        <v>2024</v>
      </c>
      <c r="P718" s="308">
        <v>2024</v>
      </c>
      <c r="Q718" s="1061">
        <v>1000</v>
      </c>
      <c r="R718" s="308"/>
      <c r="S718" s="311" t="s">
        <v>9064</v>
      </c>
      <c r="T718" s="8" t="s">
        <v>12</v>
      </c>
      <c r="U718" s="8"/>
    </row>
    <row r="719" spans="1:21" s="9" customFormat="1" ht="62.5">
      <c r="A719" s="1059" t="s">
        <v>1317</v>
      </c>
      <c r="B719" s="1060" t="s">
        <v>1538</v>
      </c>
      <c r="C719" s="311" t="s">
        <v>9061</v>
      </c>
      <c r="D719" s="311" t="s">
        <v>9062</v>
      </c>
      <c r="E719" s="178" t="s">
        <v>847</v>
      </c>
      <c r="F719" s="302" t="s">
        <v>1322</v>
      </c>
      <c r="G719" s="302" t="s">
        <v>1352</v>
      </c>
      <c r="H719" s="302" t="s">
        <v>1541</v>
      </c>
      <c r="I719" s="284" t="s">
        <v>1346</v>
      </c>
      <c r="J719" s="4" t="s">
        <v>847</v>
      </c>
      <c r="K719" s="308" t="s">
        <v>847</v>
      </c>
      <c r="L719" s="308" t="s">
        <v>9068</v>
      </c>
      <c r="M719" s="313">
        <v>47943661</v>
      </c>
      <c r="N719" s="312">
        <v>45600</v>
      </c>
      <c r="O719" s="308">
        <v>2024</v>
      </c>
      <c r="P719" s="308">
        <v>2024</v>
      </c>
      <c r="Q719" s="1061">
        <v>1500</v>
      </c>
      <c r="R719" s="308"/>
      <c r="S719" s="311" t="s">
        <v>9064</v>
      </c>
      <c r="T719" s="8" t="s">
        <v>12</v>
      </c>
      <c r="U719" s="8"/>
    </row>
    <row r="720" spans="1:21" s="9" customFormat="1" ht="62.5">
      <c r="A720" s="1059" t="s">
        <v>1317</v>
      </c>
      <c r="B720" s="1060" t="s">
        <v>1538</v>
      </c>
      <c r="C720" s="311" t="s">
        <v>9061</v>
      </c>
      <c r="D720" s="311" t="s">
        <v>9062</v>
      </c>
      <c r="E720" s="178" t="s">
        <v>847</v>
      </c>
      <c r="F720" s="302" t="s">
        <v>1322</v>
      </c>
      <c r="G720" s="302" t="s">
        <v>1352</v>
      </c>
      <c r="H720" s="302" t="s">
        <v>1541</v>
      </c>
      <c r="I720" s="284" t="s">
        <v>1346</v>
      </c>
      <c r="J720" s="4" t="s">
        <v>847</v>
      </c>
      <c r="K720" s="308" t="s">
        <v>847</v>
      </c>
      <c r="L720" s="4" t="s">
        <v>9069</v>
      </c>
      <c r="M720" s="5">
        <v>24824666</v>
      </c>
      <c r="N720" s="312">
        <v>45582</v>
      </c>
      <c r="O720" s="308">
        <v>2024</v>
      </c>
      <c r="P720" s="308">
        <v>2024</v>
      </c>
      <c r="Q720" s="1061">
        <v>650</v>
      </c>
      <c r="R720" s="308"/>
      <c r="S720" s="311" t="s">
        <v>9064</v>
      </c>
      <c r="T720" s="8" t="s">
        <v>12</v>
      </c>
      <c r="U720" s="8"/>
    </row>
    <row r="721" spans="1:21" s="9" customFormat="1" ht="62.5">
      <c r="A721" s="1059" t="s">
        <v>1317</v>
      </c>
      <c r="B721" s="1060" t="s">
        <v>1538</v>
      </c>
      <c r="C721" s="311" t="s">
        <v>9061</v>
      </c>
      <c r="D721" s="311" t="s">
        <v>9062</v>
      </c>
      <c r="E721" s="178" t="s">
        <v>847</v>
      </c>
      <c r="F721" s="302" t="s">
        <v>1322</v>
      </c>
      <c r="G721" s="302" t="s">
        <v>1352</v>
      </c>
      <c r="H721" s="302" t="s">
        <v>1541</v>
      </c>
      <c r="I721" s="284" t="s">
        <v>1346</v>
      </c>
      <c r="J721" s="4" t="s">
        <v>847</v>
      </c>
      <c r="K721" s="308" t="s">
        <v>847</v>
      </c>
      <c r="L721" s="4" t="s">
        <v>9070</v>
      </c>
      <c r="M721" s="5">
        <v>43913717</v>
      </c>
      <c r="N721" s="312">
        <v>45602</v>
      </c>
      <c r="O721" s="308">
        <v>2024</v>
      </c>
      <c r="P721" s="308">
        <v>2024</v>
      </c>
      <c r="Q721" s="1061">
        <v>800</v>
      </c>
      <c r="R721" s="308"/>
      <c r="S721" s="311" t="s">
        <v>9064</v>
      </c>
      <c r="T721" s="8" t="s">
        <v>12</v>
      </c>
      <c r="U721" s="8"/>
    </row>
    <row r="722" spans="1:21" s="9" customFormat="1" ht="62.5">
      <c r="A722" s="1059" t="s">
        <v>1317</v>
      </c>
      <c r="B722" s="1060" t="s">
        <v>1538</v>
      </c>
      <c r="C722" s="3" t="s">
        <v>9071</v>
      </c>
      <c r="D722" s="3" t="s">
        <v>9072</v>
      </c>
      <c r="E722" s="178" t="s">
        <v>847</v>
      </c>
      <c r="F722" s="302" t="s">
        <v>1322</v>
      </c>
      <c r="G722" s="302" t="s">
        <v>1352</v>
      </c>
      <c r="H722" s="302" t="s">
        <v>1541</v>
      </c>
      <c r="I722" s="987" t="s">
        <v>1218</v>
      </c>
      <c r="J722" s="4" t="s">
        <v>847</v>
      </c>
      <c r="K722" s="308" t="s">
        <v>847</v>
      </c>
      <c r="L722" s="308" t="s">
        <v>9073</v>
      </c>
      <c r="M722" s="313">
        <v>35887117</v>
      </c>
      <c r="N722" s="312">
        <v>45344</v>
      </c>
      <c r="O722" s="308">
        <v>2024</v>
      </c>
      <c r="P722" s="308">
        <v>2024</v>
      </c>
      <c r="Q722" s="1061">
        <v>500</v>
      </c>
      <c r="R722" s="308"/>
      <c r="S722" s="311" t="s">
        <v>9074</v>
      </c>
      <c r="T722" s="8" t="s">
        <v>12</v>
      </c>
      <c r="U722" s="8"/>
    </row>
    <row r="723" spans="1:21" s="9" customFormat="1" ht="62.5">
      <c r="A723" s="1059" t="s">
        <v>1317</v>
      </c>
      <c r="B723" s="1060" t="s">
        <v>1538</v>
      </c>
      <c r="C723" s="311" t="s">
        <v>9075</v>
      </c>
      <c r="D723" s="266" t="s">
        <v>9076</v>
      </c>
      <c r="E723" s="178" t="s">
        <v>847</v>
      </c>
      <c r="F723" s="302" t="s">
        <v>1322</v>
      </c>
      <c r="G723" s="302" t="s">
        <v>1352</v>
      </c>
      <c r="H723" s="302" t="s">
        <v>1541</v>
      </c>
      <c r="I723" s="987" t="s">
        <v>1218</v>
      </c>
      <c r="J723" s="4" t="s">
        <v>847</v>
      </c>
      <c r="K723" s="308" t="s">
        <v>847</v>
      </c>
      <c r="L723" s="308" t="s">
        <v>9077</v>
      </c>
      <c r="M723" s="313">
        <v>35683546</v>
      </c>
      <c r="N723" s="312">
        <v>45251</v>
      </c>
      <c r="O723" s="308">
        <v>2024</v>
      </c>
      <c r="P723" s="308">
        <v>2024</v>
      </c>
      <c r="Q723" s="1061">
        <v>5000</v>
      </c>
      <c r="R723" s="308"/>
      <c r="S723" s="311" t="s">
        <v>9075</v>
      </c>
      <c r="T723" s="8" t="s">
        <v>12</v>
      </c>
      <c r="U723" s="8"/>
    </row>
    <row r="724" spans="1:21" s="371" customFormat="1" ht="187.5">
      <c r="A724" s="1045" t="s">
        <v>1317</v>
      </c>
      <c r="B724" s="1046" t="s">
        <v>1544</v>
      </c>
      <c r="C724" s="173" t="s">
        <v>9078</v>
      </c>
      <c r="D724" s="173" t="s">
        <v>9079</v>
      </c>
      <c r="E724" s="361" t="s">
        <v>9080</v>
      </c>
      <c r="F724" s="990" t="s">
        <v>246</v>
      </c>
      <c r="G724" s="990" t="s">
        <v>467</v>
      </c>
      <c r="H724" s="990" t="s">
        <v>9081</v>
      </c>
      <c r="I724" s="288" t="s">
        <v>467</v>
      </c>
      <c r="J724" s="234" t="s">
        <v>9082</v>
      </c>
      <c r="K724" s="234" t="s">
        <v>9083</v>
      </c>
      <c r="L724" s="234" t="s">
        <v>9084</v>
      </c>
      <c r="M724" s="1062" t="s">
        <v>3687</v>
      </c>
      <c r="N724" s="366" t="s">
        <v>9085</v>
      </c>
      <c r="O724" s="234">
        <v>2024</v>
      </c>
      <c r="P724" s="234">
        <v>2024</v>
      </c>
      <c r="Q724" s="368">
        <v>2670</v>
      </c>
      <c r="R724" s="234"/>
      <c r="S724" s="234" t="s">
        <v>9086</v>
      </c>
      <c r="T724" s="370" t="s">
        <v>12</v>
      </c>
      <c r="U724" s="370"/>
    </row>
    <row r="725" spans="1:21" s="371" customFormat="1" ht="58">
      <c r="A725" s="1045" t="s">
        <v>1317</v>
      </c>
      <c r="B725" s="1046" t="s">
        <v>1544</v>
      </c>
      <c r="C725" s="173" t="s">
        <v>9087</v>
      </c>
      <c r="D725" s="173" t="s">
        <v>9088</v>
      </c>
      <c r="E725" s="361" t="s">
        <v>9089</v>
      </c>
      <c r="F725" s="990" t="s">
        <v>246</v>
      </c>
      <c r="G725" s="990" t="s">
        <v>556</v>
      </c>
      <c r="H725" s="990" t="s">
        <v>1557</v>
      </c>
      <c r="I725" s="288" t="s">
        <v>556</v>
      </c>
      <c r="J725" s="234" t="s">
        <v>9090</v>
      </c>
      <c r="K725" s="234" t="s">
        <v>9083</v>
      </c>
      <c r="L725" s="234" t="s">
        <v>9084</v>
      </c>
      <c r="M725" s="1062" t="s">
        <v>3687</v>
      </c>
      <c r="N725" s="366" t="s">
        <v>9085</v>
      </c>
      <c r="O725" s="234">
        <v>2024</v>
      </c>
      <c r="P725" s="234">
        <v>2024</v>
      </c>
      <c r="Q725" s="368">
        <v>6000</v>
      </c>
      <c r="R725" s="234"/>
      <c r="S725" s="234" t="s">
        <v>9091</v>
      </c>
      <c r="T725" s="370" t="s">
        <v>12</v>
      </c>
      <c r="U725" s="370"/>
    </row>
    <row r="726" spans="1:21" s="371" customFormat="1" ht="58">
      <c r="A726" s="1045" t="s">
        <v>1317</v>
      </c>
      <c r="B726" s="1046" t="s">
        <v>1544</v>
      </c>
      <c r="C726" s="173" t="s">
        <v>9092</v>
      </c>
      <c r="D726" s="173" t="s">
        <v>9093</v>
      </c>
      <c r="E726" s="361" t="s">
        <v>9094</v>
      </c>
      <c r="F726" s="990" t="s">
        <v>246</v>
      </c>
      <c r="G726" s="990" t="s">
        <v>556</v>
      </c>
      <c r="H726" s="990" t="s">
        <v>8528</v>
      </c>
      <c r="I726" s="288" t="s">
        <v>556</v>
      </c>
      <c r="J726" s="234" t="s">
        <v>9090</v>
      </c>
      <c r="K726" s="234" t="s">
        <v>9083</v>
      </c>
      <c r="L726" s="234" t="s">
        <v>9084</v>
      </c>
      <c r="M726" s="1062" t="s">
        <v>3687</v>
      </c>
      <c r="N726" s="366" t="s">
        <v>9085</v>
      </c>
      <c r="O726" s="234">
        <v>2024</v>
      </c>
      <c r="P726" s="234">
        <v>2024</v>
      </c>
      <c r="Q726" s="368">
        <v>120728</v>
      </c>
      <c r="R726" s="234"/>
      <c r="S726" s="234" t="s">
        <v>9095</v>
      </c>
      <c r="T726" s="370" t="s">
        <v>12</v>
      </c>
      <c r="U726" s="370"/>
    </row>
    <row r="727" spans="1:21" s="9" customFormat="1" ht="112.5">
      <c r="A727" s="1063" t="s">
        <v>1317</v>
      </c>
      <c r="B727" s="1064" t="s">
        <v>1544</v>
      </c>
      <c r="C727" s="3" t="s">
        <v>9096</v>
      </c>
      <c r="D727" s="3" t="s">
        <v>9097</v>
      </c>
      <c r="E727" s="178" t="s">
        <v>9098</v>
      </c>
      <c r="F727" s="306" t="s">
        <v>246</v>
      </c>
      <c r="G727" s="306" t="s">
        <v>1587</v>
      </c>
      <c r="H727" s="306" t="s">
        <v>1587</v>
      </c>
      <c r="I727" s="284" t="s">
        <v>258</v>
      </c>
      <c r="J727" s="1065" t="s">
        <v>9099</v>
      </c>
      <c r="K727" s="4" t="s">
        <v>1559</v>
      </c>
      <c r="L727" s="4" t="s">
        <v>9100</v>
      </c>
      <c r="M727" s="5" t="s">
        <v>9101</v>
      </c>
      <c r="N727" s="10" t="s">
        <v>9102</v>
      </c>
      <c r="O727" s="4">
        <v>2024</v>
      </c>
      <c r="P727" s="4">
        <v>2024</v>
      </c>
      <c r="Q727" s="6">
        <v>960</v>
      </c>
      <c r="R727" s="4"/>
      <c r="S727" s="4" t="s">
        <v>9103</v>
      </c>
      <c r="T727" s="8" t="s">
        <v>12</v>
      </c>
      <c r="U727" s="8"/>
    </row>
    <row r="728" spans="1:21" s="9" customFormat="1" ht="75">
      <c r="A728" s="1063" t="s">
        <v>1317</v>
      </c>
      <c r="B728" s="1064" t="s">
        <v>1544</v>
      </c>
      <c r="C728" s="3" t="s">
        <v>9104</v>
      </c>
      <c r="D728" s="3" t="s">
        <v>9097</v>
      </c>
      <c r="E728" s="178" t="s">
        <v>9105</v>
      </c>
      <c r="F728" s="306" t="s">
        <v>246</v>
      </c>
      <c r="G728" s="306" t="s">
        <v>1587</v>
      </c>
      <c r="H728" s="306" t="s">
        <v>1587</v>
      </c>
      <c r="I728" s="284" t="s">
        <v>258</v>
      </c>
      <c r="J728" s="1065" t="s">
        <v>9099</v>
      </c>
      <c r="K728" s="4" t="s">
        <v>1559</v>
      </c>
      <c r="L728" s="4" t="s">
        <v>9106</v>
      </c>
      <c r="M728" s="5" t="s">
        <v>9107</v>
      </c>
      <c r="N728" s="10" t="s">
        <v>9108</v>
      </c>
      <c r="O728" s="4">
        <v>2024</v>
      </c>
      <c r="P728" s="4">
        <v>2024</v>
      </c>
      <c r="Q728" s="6">
        <v>1200</v>
      </c>
      <c r="R728" s="4"/>
      <c r="S728" s="4" t="s">
        <v>9109</v>
      </c>
      <c r="T728" s="8" t="s">
        <v>12</v>
      </c>
      <c r="U728" s="8"/>
    </row>
    <row r="729" spans="1:21" s="371" customFormat="1" ht="58">
      <c r="A729" s="1045" t="s">
        <v>1317</v>
      </c>
      <c r="B729" s="1046" t="s">
        <v>1544</v>
      </c>
      <c r="C729" s="173" t="s">
        <v>9110</v>
      </c>
      <c r="D729" s="173" t="s">
        <v>1566</v>
      </c>
      <c r="E729" s="361" t="s">
        <v>9014</v>
      </c>
      <c r="F729" s="990" t="s">
        <v>246</v>
      </c>
      <c r="G729" s="990" t="s">
        <v>556</v>
      </c>
      <c r="H729" s="990" t="s">
        <v>1567</v>
      </c>
      <c r="I729" s="288" t="s">
        <v>556</v>
      </c>
      <c r="J729" s="234" t="s">
        <v>3686</v>
      </c>
      <c r="K729" s="234" t="s">
        <v>1559</v>
      </c>
      <c r="L729" s="234" t="s">
        <v>1246</v>
      </c>
      <c r="M729" s="1051">
        <v>164381</v>
      </c>
      <c r="N729" s="366" t="s">
        <v>9085</v>
      </c>
      <c r="O729" s="234">
        <v>2024</v>
      </c>
      <c r="P729" s="234">
        <v>2024</v>
      </c>
      <c r="Q729" s="368">
        <v>625.79999999999995</v>
      </c>
      <c r="R729" s="234"/>
      <c r="S729" s="234" t="s">
        <v>9111</v>
      </c>
      <c r="T729" s="370" t="s">
        <v>12</v>
      </c>
      <c r="U729" s="370"/>
    </row>
    <row r="730" spans="1:21" s="371" customFormat="1" ht="137.5">
      <c r="A730" s="1045" t="s">
        <v>1317</v>
      </c>
      <c r="B730" s="1046" t="s">
        <v>1544</v>
      </c>
      <c r="C730" s="173" t="s">
        <v>9112</v>
      </c>
      <c r="D730" s="173" t="s">
        <v>9113</v>
      </c>
      <c r="E730" s="361" t="s">
        <v>9014</v>
      </c>
      <c r="F730" s="990" t="s">
        <v>246</v>
      </c>
      <c r="G730" s="990" t="s">
        <v>467</v>
      </c>
      <c r="H730" s="990" t="s">
        <v>468</v>
      </c>
      <c r="I730" s="288" t="s">
        <v>467</v>
      </c>
      <c r="J730" s="234" t="s">
        <v>3686</v>
      </c>
      <c r="K730" s="234" t="s">
        <v>1559</v>
      </c>
      <c r="L730" s="234" t="s">
        <v>1246</v>
      </c>
      <c r="M730" s="1051">
        <v>164381</v>
      </c>
      <c r="N730" s="366" t="s">
        <v>9085</v>
      </c>
      <c r="O730" s="234">
        <v>2024</v>
      </c>
      <c r="P730" s="234">
        <v>2024</v>
      </c>
      <c r="Q730" s="368">
        <v>2043.4</v>
      </c>
      <c r="R730" s="234"/>
      <c r="S730" s="234" t="s">
        <v>9114</v>
      </c>
      <c r="T730" s="370" t="s">
        <v>12</v>
      </c>
      <c r="U730" s="370"/>
    </row>
    <row r="731" spans="1:21" s="9" customFormat="1" ht="62.5">
      <c r="A731" s="1063" t="s">
        <v>1317</v>
      </c>
      <c r="B731" s="1064" t="s">
        <v>1544</v>
      </c>
      <c r="C731" s="3" t="s">
        <v>9115</v>
      </c>
      <c r="D731" s="3" t="s">
        <v>9116</v>
      </c>
      <c r="E731" s="178" t="s">
        <v>9117</v>
      </c>
      <c r="F731" s="306" t="s">
        <v>246</v>
      </c>
      <c r="G731" s="306" t="s">
        <v>556</v>
      </c>
      <c r="H731" s="306" t="s">
        <v>9118</v>
      </c>
      <c r="I731" s="284" t="s">
        <v>556</v>
      </c>
      <c r="J731" s="4" t="s">
        <v>3686</v>
      </c>
      <c r="K731" s="4" t="s">
        <v>1559</v>
      </c>
      <c r="L731" s="4" t="s">
        <v>9119</v>
      </c>
      <c r="M731" s="5">
        <v>54130395</v>
      </c>
      <c r="N731" s="10">
        <v>45319</v>
      </c>
      <c r="O731" s="4">
        <v>2024</v>
      </c>
      <c r="P731" s="4">
        <v>2024</v>
      </c>
      <c r="Q731" s="50">
        <v>300</v>
      </c>
      <c r="R731" s="4"/>
      <c r="S731" s="4" t="s">
        <v>9120</v>
      </c>
      <c r="T731" s="8" t="s">
        <v>12</v>
      </c>
      <c r="U731" s="8"/>
    </row>
    <row r="732" spans="1:21" s="9" customFormat="1" ht="87.5">
      <c r="A732" s="1063" t="s">
        <v>1317</v>
      </c>
      <c r="B732" s="1064" t="s">
        <v>1544</v>
      </c>
      <c r="C732" s="3" t="s">
        <v>9121</v>
      </c>
      <c r="D732" s="3" t="s">
        <v>9122</v>
      </c>
      <c r="E732" s="178" t="s">
        <v>9123</v>
      </c>
      <c r="F732" s="306" t="s">
        <v>246</v>
      </c>
      <c r="G732" s="306" t="s">
        <v>556</v>
      </c>
      <c r="H732" s="306" t="s">
        <v>9124</v>
      </c>
      <c r="I732" s="284" t="s">
        <v>556</v>
      </c>
      <c r="J732" s="1065" t="s">
        <v>9125</v>
      </c>
      <c r="K732" s="4" t="s">
        <v>1559</v>
      </c>
      <c r="L732" s="4" t="s">
        <v>9126</v>
      </c>
      <c r="M732" s="1066" t="s">
        <v>9127</v>
      </c>
      <c r="N732" s="10">
        <v>45061</v>
      </c>
      <c r="O732" s="4">
        <v>2023</v>
      </c>
      <c r="P732" s="4">
        <v>2024</v>
      </c>
      <c r="Q732" s="50">
        <v>15781.11</v>
      </c>
      <c r="R732" s="4"/>
      <c r="S732" s="4" t="s">
        <v>9128</v>
      </c>
      <c r="T732" s="8" t="s">
        <v>12</v>
      </c>
      <c r="U732" s="8"/>
    </row>
    <row r="733" spans="1:21" s="9" customFormat="1" ht="62.5">
      <c r="A733" s="1063" t="s">
        <v>1317</v>
      </c>
      <c r="B733" s="1064" t="s">
        <v>1544</v>
      </c>
      <c r="C733" s="3" t="s">
        <v>9129</v>
      </c>
      <c r="D733" s="3" t="s">
        <v>9122</v>
      </c>
      <c r="E733" s="178">
        <v>3240003754</v>
      </c>
      <c r="F733" s="306" t="s">
        <v>246</v>
      </c>
      <c r="G733" s="306" t="s">
        <v>556</v>
      </c>
      <c r="H733" s="306" t="s">
        <v>9124</v>
      </c>
      <c r="I733" s="284" t="s">
        <v>556</v>
      </c>
      <c r="J733" s="4" t="s">
        <v>3686</v>
      </c>
      <c r="K733" s="4" t="s">
        <v>1559</v>
      </c>
      <c r="L733" s="4" t="s">
        <v>9130</v>
      </c>
      <c r="M733" s="5" t="s">
        <v>9131</v>
      </c>
      <c r="N733" s="10">
        <v>45471</v>
      </c>
      <c r="O733" s="4">
        <v>2024</v>
      </c>
      <c r="P733" s="4">
        <v>2024</v>
      </c>
      <c r="Q733" s="50">
        <v>9987.06</v>
      </c>
      <c r="R733" s="4"/>
      <c r="S733" s="4" t="s">
        <v>9132</v>
      </c>
      <c r="T733" s="8" t="s">
        <v>12</v>
      </c>
      <c r="U733" s="8"/>
    </row>
    <row r="734" spans="1:21" s="9" customFormat="1" ht="75">
      <c r="A734" s="1063" t="s">
        <v>1317</v>
      </c>
      <c r="B734" s="1064" t="s">
        <v>1544</v>
      </c>
      <c r="C734" s="3" t="s">
        <v>9133</v>
      </c>
      <c r="D734" s="3" t="s">
        <v>9134</v>
      </c>
      <c r="E734" s="178" t="s">
        <v>9135</v>
      </c>
      <c r="F734" s="306" t="s">
        <v>246</v>
      </c>
      <c r="G734" s="306" t="s">
        <v>556</v>
      </c>
      <c r="H734" s="306" t="s">
        <v>1617</v>
      </c>
      <c r="I734" s="284" t="s">
        <v>556</v>
      </c>
      <c r="J734" s="994" t="s">
        <v>9136</v>
      </c>
      <c r="K734" s="4" t="s">
        <v>9137</v>
      </c>
      <c r="L734" s="4" t="s">
        <v>4837</v>
      </c>
      <c r="M734" s="71">
        <v>30857571</v>
      </c>
      <c r="N734" s="10">
        <v>45239</v>
      </c>
      <c r="O734" s="4">
        <v>2023</v>
      </c>
      <c r="P734" s="4">
        <v>2024</v>
      </c>
      <c r="Q734" s="50">
        <v>4000</v>
      </c>
      <c r="R734" s="4"/>
      <c r="S734" s="4" t="s">
        <v>9138</v>
      </c>
      <c r="T734" s="8" t="s">
        <v>12</v>
      </c>
      <c r="U734" s="8"/>
    </row>
    <row r="735" spans="1:21" s="9" customFormat="1" ht="112.5">
      <c r="A735" s="1063" t="s">
        <v>1317</v>
      </c>
      <c r="B735" s="1064" t="s">
        <v>1544</v>
      </c>
      <c r="C735" s="3" t="s">
        <v>9139</v>
      </c>
      <c r="D735" s="3" t="s">
        <v>8573</v>
      </c>
      <c r="E735" s="178" t="s">
        <v>9140</v>
      </c>
      <c r="F735" s="306" t="s">
        <v>246</v>
      </c>
      <c r="G735" s="306" t="s">
        <v>879</v>
      </c>
      <c r="H735" s="306" t="s">
        <v>1788</v>
      </c>
      <c r="I735" s="284" t="s">
        <v>124</v>
      </c>
      <c r="J735" s="994" t="s">
        <v>9141</v>
      </c>
      <c r="K735" s="4" t="s">
        <v>1559</v>
      </c>
      <c r="L735" s="4" t="s">
        <v>9142</v>
      </c>
      <c r="M735" s="5">
        <v>46447644</v>
      </c>
      <c r="N735" s="10">
        <v>45121</v>
      </c>
      <c r="O735" s="4">
        <v>2024</v>
      </c>
      <c r="P735" s="4">
        <v>2024</v>
      </c>
      <c r="Q735" s="50">
        <v>2148</v>
      </c>
      <c r="R735" s="4"/>
      <c r="S735" s="4" t="s">
        <v>9143</v>
      </c>
      <c r="T735" s="8" t="s">
        <v>12</v>
      </c>
      <c r="U735" s="8"/>
    </row>
    <row r="736" spans="1:21" s="9" customFormat="1" ht="62.5">
      <c r="A736" s="1063" t="s">
        <v>1317</v>
      </c>
      <c r="B736" s="1064" t="s">
        <v>1544</v>
      </c>
      <c r="C736" s="3" t="s">
        <v>9144</v>
      </c>
      <c r="D736" s="3" t="s">
        <v>9145</v>
      </c>
      <c r="E736" s="178" t="s">
        <v>9146</v>
      </c>
      <c r="F736" s="306" t="s">
        <v>246</v>
      </c>
      <c r="G736" s="306" t="s">
        <v>879</v>
      </c>
      <c r="H736" s="306" t="s">
        <v>1788</v>
      </c>
      <c r="I736" s="284" t="s">
        <v>124</v>
      </c>
      <c r="J736" s="994" t="s">
        <v>9147</v>
      </c>
      <c r="K736" s="4" t="s">
        <v>1559</v>
      </c>
      <c r="L736" s="4" t="s">
        <v>9148</v>
      </c>
      <c r="M736" s="5">
        <v>35955678</v>
      </c>
      <c r="N736" s="10">
        <v>45365</v>
      </c>
      <c r="O736" s="4">
        <v>2024</v>
      </c>
      <c r="P736" s="4">
        <v>2024</v>
      </c>
      <c r="Q736" s="50">
        <v>500</v>
      </c>
      <c r="R736" s="4"/>
      <c r="S736" s="4" t="s">
        <v>9149</v>
      </c>
      <c r="T736" s="8" t="s">
        <v>12</v>
      </c>
      <c r="U736" s="8"/>
    </row>
    <row r="737" spans="1:21" s="9" customFormat="1" ht="125">
      <c r="A737" s="1063" t="s">
        <v>1317</v>
      </c>
      <c r="B737" s="1064" t="s">
        <v>1544</v>
      </c>
      <c r="C737" s="1067" t="s">
        <v>9150</v>
      </c>
      <c r="D737" s="1067" t="s">
        <v>9151</v>
      </c>
      <c r="E737" s="178" t="s">
        <v>9152</v>
      </c>
      <c r="F737" s="306" t="s">
        <v>246</v>
      </c>
      <c r="G737" s="306" t="s">
        <v>879</v>
      </c>
      <c r="H737" s="306" t="s">
        <v>880</v>
      </c>
      <c r="I737" s="284" t="s">
        <v>124</v>
      </c>
      <c r="J737" s="4" t="s">
        <v>9153</v>
      </c>
      <c r="K737" s="1067" t="s">
        <v>9154</v>
      </c>
      <c r="L737" s="1067" t="s">
        <v>2242</v>
      </c>
      <c r="M737" s="5">
        <v>30857571</v>
      </c>
      <c r="N737" s="10">
        <v>45525</v>
      </c>
      <c r="O737" s="4">
        <v>2024</v>
      </c>
      <c r="P737" s="4">
        <v>2025</v>
      </c>
      <c r="Q737" s="50">
        <v>5000</v>
      </c>
      <c r="R737" s="4"/>
      <c r="S737" s="4" t="s">
        <v>9155</v>
      </c>
      <c r="T737" s="8" t="s">
        <v>12</v>
      </c>
      <c r="U737" s="8"/>
    </row>
    <row r="738" spans="1:21" s="371" customFormat="1" ht="125">
      <c r="A738" s="1045" t="s">
        <v>1317</v>
      </c>
      <c r="B738" s="1046" t="s">
        <v>1318</v>
      </c>
      <c r="C738" s="173" t="s">
        <v>9156</v>
      </c>
      <c r="D738" s="1047" t="s">
        <v>9157</v>
      </c>
      <c r="E738" s="361" t="s">
        <v>9158</v>
      </c>
      <c r="F738" s="363" t="s">
        <v>1322</v>
      </c>
      <c r="G738" s="363" t="s">
        <v>1352</v>
      </c>
      <c r="H738" s="363" t="s">
        <v>1541</v>
      </c>
      <c r="I738" s="1068" t="s">
        <v>1218</v>
      </c>
      <c r="J738" s="173" t="s">
        <v>9159</v>
      </c>
      <c r="K738" s="1069" t="s">
        <v>9160</v>
      </c>
      <c r="L738" s="173" t="s">
        <v>9161</v>
      </c>
      <c r="M738" s="1070">
        <v>31819494</v>
      </c>
      <c r="N738" s="1071">
        <v>45132</v>
      </c>
      <c r="O738" s="173">
        <v>2023</v>
      </c>
      <c r="P738" s="173">
        <v>2023</v>
      </c>
      <c r="Q738" s="1072">
        <v>9562</v>
      </c>
      <c r="R738" s="173" t="s">
        <v>1326</v>
      </c>
      <c r="S738" s="1047" t="s">
        <v>9162</v>
      </c>
      <c r="T738" s="8" t="s">
        <v>12</v>
      </c>
      <c r="U738" s="8"/>
    </row>
    <row r="739" spans="1:21" s="9" customFormat="1" ht="43.5">
      <c r="A739" s="261" t="s">
        <v>1317</v>
      </c>
      <c r="B739" s="262" t="s">
        <v>1318</v>
      </c>
      <c r="C739" s="3" t="s">
        <v>9163</v>
      </c>
      <c r="D739" s="266" t="s">
        <v>9164</v>
      </c>
      <c r="E739" s="178" t="s">
        <v>9165</v>
      </c>
      <c r="F739" s="263" t="s">
        <v>1322</v>
      </c>
      <c r="G739" s="263" t="s">
        <v>1344</v>
      </c>
      <c r="H739" s="263" t="s">
        <v>1528</v>
      </c>
      <c r="I739" s="264" t="s">
        <v>1218</v>
      </c>
      <c r="J739" s="964" t="s">
        <v>4835</v>
      </c>
      <c r="K739" s="1073" t="s">
        <v>9137</v>
      </c>
      <c r="L739" s="3" t="s">
        <v>4837</v>
      </c>
      <c r="M739" s="71">
        <v>30857571</v>
      </c>
      <c r="N739" s="10">
        <v>45614</v>
      </c>
      <c r="O739" s="3">
        <v>2024</v>
      </c>
      <c r="P739" s="3">
        <v>2024</v>
      </c>
      <c r="Q739" s="50">
        <v>6995</v>
      </c>
      <c r="R739" s="3"/>
      <c r="S739" s="1010" t="s">
        <v>9166</v>
      </c>
      <c r="T739" s="8" t="s">
        <v>12</v>
      </c>
      <c r="U739" s="8"/>
    </row>
    <row r="740" spans="1:21" s="9" customFormat="1" ht="72.5">
      <c r="A740" s="261" t="s">
        <v>1317</v>
      </c>
      <c r="B740" s="262" t="s">
        <v>1318</v>
      </c>
      <c r="C740" s="3" t="s">
        <v>9167</v>
      </c>
      <c r="D740" s="266" t="s">
        <v>9168</v>
      </c>
      <c r="E740" s="178" t="s">
        <v>9169</v>
      </c>
      <c r="F740" s="263" t="s">
        <v>1322</v>
      </c>
      <c r="G740" s="263" t="s">
        <v>1352</v>
      </c>
      <c r="H740" s="263" t="s">
        <v>1541</v>
      </c>
      <c r="I740" s="264" t="s">
        <v>1218</v>
      </c>
      <c r="J740" s="3" t="s">
        <v>4835</v>
      </c>
      <c r="K740" s="1073" t="s">
        <v>9137</v>
      </c>
      <c r="L740" s="3" t="s">
        <v>4837</v>
      </c>
      <c r="M740" s="71">
        <v>30857571</v>
      </c>
      <c r="N740" s="10">
        <v>45614</v>
      </c>
      <c r="O740" s="3">
        <v>2024</v>
      </c>
      <c r="P740" s="3">
        <v>2024</v>
      </c>
      <c r="Q740" s="50">
        <v>6600</v>
      </c>
      <c r="R740" s="3"/>
      <c r="S740" s="1010" t="s">
        <v>9170</v>
      </c>
      <c r="T740" s="8" t="s">
        <v>12</v>
      </c>
      <c r="U740" s="8"/>
    </row>
    <row r="741" spans="1:21" s="9" customFormat="1" ht="72.5">
      <c r="A741" s="261" t="s">
        <v>1317</v>
      </c>
      <c r="B741" s="262" t="s">
        <v>1318</v>
      </c>
      <c r="C741" s="3" t="s">
        <v>9171</v>
      </c>
      <c r="D741" s="266" t="s">
        <v>8758</v>
      </c>
      <c r="E741" s="178" t="s">
        <v>9172</v>
      </c>
      <c r="F741" s="263" t="s">
        <v>1322</v>
      </c>
      <c r="G741" s="263" t="s">
        <v>1352</v>
      </c>
      <c r="H741" s="263" t="s">
        <v>1541</v>
      </c>
      <c r="I741" s="264" t="s">
        <v>1218</v>
      </c>
      <c r="J741" s="3" t="s">
        <v>4835</v>
      </c>
      <c r="K741" s="1073" t="s">
        <v>9137</v>
      </c>
      <c r="L741" s="3" t="s">
        <v>4837</v>
      </c>
      <c r="M741" s="71">
        <v>30857571</v>
      </c>
      <c r="N741" s="10">
        <v>45615</v>
      </c>
      <c r="O741" s="3">
        <v>2024</v>
      </c>
      <c r="P741" s="3">
        <v>2024</v>
      </c>
      <c r="Q741" s="50">
        <v>4932</v>
      </c>
      <c r="R741" s="3"/>
      <c r="S741" s="3" t="s">
        <v>9173</v>
      </c>
      <c r="T741" s="8" t="s">
        <v>12</v>
      </c>
      <c r="U741" s="8"/>
    </row>
    <row r="742" spans="1:21" s="9" customFormat="1" ht="112.5">
      <c r="A742" s="261" t="s">
        <v>1317</v>
      </c>
      <c r="B742" s="262" t="s">
        <v>8924</v>
      </c>
      <c r="C742" s="3" t="s">
        <v>9174</v>
      </c>
      <c r="D742" s="266" t="s">
        <v>8932</v>
      </c>
      <c r="E742" s="178" t="s">
        <v>9175</v>
      </c>
      <c r="F742" s="303" t="s">
        <v>47</v>
      </c>
      <c r="G742" s="303" t="s">
        <v>48</v>
      </c>
      <c r="H742" s="303" t="s">
        <v>132</v>
      </c>
      <c r="I742" s="245" t="s">
        <v>50</v>
      </c>
      <c r="J742" s="1025" t="s">
        <v>9176</v>
      </c>
      <c r="K742" s="297" t="s">
        <v>9177</v>
      </c>
      <c r="L742" s="4" t="s">
        <v>9178</v>
      </c>
      <c r="M742" s="5">
        <v>30847508</v>
      </c>
      <c r="N742" s="49">
        <v>45593</v>
      </c>
      <c r="O742" s="4">
        <v>2024</v>
      </c>
      <c r="P742" s="4">
        <v>2025</v>
      </c>
      <c r="Q742" s="50">
        <v>3000</v>
      </c>
      <c r="R742" s="4"/>
      <c r="S742" s="3" t="s">
        <v>9179</v>
      </c>
      <c r="T742" s="8" t="s">
        <v>12</v>
      </c>
      <c r="U742" s="8"/>
    </row>
    <row r="743" spans="1:21" s="9" customFormat="1" ht="112.5">
      <c r="A743" s="261" t="s">
        <v>1317</v>
      </c>
      <c r="B743" s="262" t="s">
        <v>8924</v>
      </c>
      <c r="C743" s="3" t="s">
        <v>9180</v>
      </c>
      <c r="D743" s="266" t="s">
        <v>8932</v>
      </c>
      <c r="E743" s="178" t="s">
        <v>9181</v>
      </c>
      <c r="F743" s="303" t="s">
        <v>47</v>
      </c>
      <c r="G743" s="303" t="s">
        <v>48</v>
      </c>
      <c r="H743" s="303" t="s">
        <v>132</v>
      </c>
      <c r="I743" s="245" t="s">
        <v>50</v>
      </c>
      <c r="J743" s="1025" t="s">
        <v>9182</v>
      </c>
      <c r="K743" s="297" t="s">
        <v>9177</v>
      </c>
      <c r="L743" s="4" t="s">
        <v>9177</v>
      </c>
      <c r="M743" s="660">
        <v>30847508</v>
      </c>
      <c r="N743" s="49">
        <v>45593</v>
      </c>
      <c r="O743" s="4">
        <v>2024</v>
      </c>
      <c r="P743" s="4">
        <v>2025</v>
      </c>
      <c r="Q743" s="6">
        <v>17000</v>
      </c>
      <c r="R743" s="4"/>
      <c r="S743" s="4" t="s">
        <v>9183</v>
      </c>
      <c r="T743" s="8" t="s">
        <v>12</v>
      </c>
      <c r="U743" s="8"/>
    </row>
    <row r="744" spans="1:21" s="9" customFormat="1" ht="50">
      <c r="A744" s="261" t="s">
        <v>1317</v>
      </c>
      <c r="B744" s="262" t="s">
        <v>8924</v>
      </c>
      <c r="C744" s="3" t="s">
        <v>9184</v>
      </c>
      <c r="D744" s="266" t="s">
        <v>9185</v>
      </c>
      <c r="E744" s="178" t="s">
        <v>9186</v>
      </c>
      <c r="F744" s="303" t="s">
        <v>47</v>
      </c>
      <c r="G744" s="303" t="s">
        <v>48</v>
      </c>
      <c r="H744" s="303" t="s">
        <v>132</v>
      </c>
      <c r="I744" s="245" t="s">
        <v>50</v>
      </c>
      <c r="J744" s="1025" t="s">
        <v>9187</v>
      </c>
      <c r="K744" s="234" t="s">
        <v>9188</v>
      </c>
      <c r="L744" s="4" t="s">
        <v>9188</v>
      </c>
      <c r="M744" s="660">
        <v>31750869</v>
      </c>
      <c r="N744" s="49">
        <v>45538</v>
      </c>
      <c r="O744" s="4">
        <v>2024</v>
      </c>
      <c r="P744" s="4">
        <v>2024</v>
      </c>
      <c r="Q744" s="6">
        <v>7000</v>
      </c>
      <c r="R744" s="4"/>
      <c r="S744" s="4" t="s">
        <v>9189</v>
      </c>
      <c r="T744" s="8" t="s">
        <v>12</v>
      </c>
      <c r="U744" s="8"/>
    </row>
    <row r="745" spans="1:21" s="9" customFormat="1" ht="62.5">
      <c r="A745" s="261" t="s">
        <v>1317</v>
      </c>
      <c r="B745" s="262" t="s">
        <v>1631</v>
      </c>
      <c r="C745" s="3" t="s">
        <v>9190</v>
      </c>
      <c r="D745" s="266" t="s">
        <v>9191</v>
      </c>
      <c r="E745" s="178" t="s">
        <v>9192</v>
      </c>
      <c r="F745" s="263" t="s">
        <v>47</v>
      </c>
      <c r="G745" s="263" t="s">
        <v>1378</v>
      </c>
      <c r="H745" s="263" t="s">
        <v>9193</v>
      </c>
      <c r="I745" s="245" t="s">
        <v>1380</v>
      </c>
      <c r="J745" s="1074" t="s">
        <v>9194</v>
      </c>
      <c r="K745" s="4" t="s">
        <v>9195</v>
      </c>
      <c r="L745" s="4" t="s">
        <v>9196</v>
      </c>
      <c r="M745" s="1075">
        <v>30857571</v>
      </c>
      <c r="N745" s="49">
        <v>45604</v>
      </c>
      <c r="O745" s="4">
        <v>2024</v>
      </c>
      <c r="P745" s="4">
        <v>2024</v>
      </c>
      <c r="Q745" s="6">
        <v>7000</v>
      </c>
      <c r="R745" s="4" t="s">
        <v>241</v>
      </c>
      <c r="S745" s="3" t="s">
        <v>9197</v>
      </c>
      <c r="T745" s="8" t="s">
        <v>12</v>
      </c>
      <c r="U745" s="8"/>
    </row>
    <row r="746" spans="1:21" s="371" customFormat="1" ht="62.5">
      <c r="A746" s="1076" t="s">
        <v>1317</v>
      </c>
      <c r="B746" s="1077" t="s">
        <v>8986</v>
      </c>
      <c r="C746" s="1078" t="s">
        <v>9198</v>
      </c>
      <c r="D746" s="1079" t="s">
        <v>9199</v>
      </c>
      <c r="E746" s="1080" t="s">
        <v>9200</v>
      </c>
      <c r="F746" s="363" t="s">
        <v>197</v>
      </c>
      <c r="G746" s="363" t="s">
        <v>7957</v>
      </c>
      <c r="H746" s="363" t="s">
        <v>7957</v>
      </c>
      <c r="I746" s="1081" t="s">
        <v>258</v>
      </c>
      <c r="J746" s="1082" t="s">
        <v>9201</v>
      </c>
      <c r="K746" s="1083" t="s">
        <v>9202</v>
      </c>
      <c r="L746" s="1084" t="s">
        <v>9203</v>
      </c>
      <c r="M746" s="1085" t="s">
        <v>3609</v>
      </c>
      <c r="N746" s="1086">
        <v>45463</v>
      </c>
      <c r="O746" s="1084">
        <v>2024</v>
      </c>
      <c r="P746" s="1084">
        <v>2024</v>
      </c>
      <c r="Q746" s="1087">
        <v>2951.25</v>
      </c>
      <c r="R746" s="858"/>
      <c r="S746" s="4" t="s">
        <v>9204</v>
      </c>
      <c r="T746" s="370" t="s">
        <v>12</v>
      </c>
      <c r="U746" s="370"/>
    </row>
    <row r="747" spans="1:21" s="371" customFormat="1" ht="62.5">
      <c r="A747" s="1076" t="s">
        <v>1317</v>
      </c>
      <c r="B747" s="1077" t="s">
        <v>8986</v>
      </c>
      <c r="C747" s="1078" t="s">
        <v>9205</v>
      </c>
      <c r="D747" s="1079" t="s">
        <v>9199</v>
      </c>
      <c r="E747" s="1080" t="s">
        <v>9206</v>
      </c>
      <c r="F747" s="363" t="s">
        <v>246</v>
      </c>
      <c r="G747" s="363" t="s">
        <v>879</v>
      </c>
      <c r="H747" s="363" t="s">
        <v>880</v>
      </c>
      <c r="I747" s="1081" t="s">
        <v>124</v>
      </c>
      <c r="J747" s="1084" t="s">
        <v>9207</v>
      </c>
      <c r="K747" s="1083" t="s">
        <v>9208</v>
      </c>
      <c r="L747" s="1084" t="s">
        <v>3408</v>
      </c>
      <c r="M747" s="1085" t="s">
        <v>9209</v>
      </c>
      <c r="N747" s="1086">
        <v>45664</v>
      </c>
      <c r="O747" s="1084">
        <v>2024</v>
      </c>
      <c r="P747" s="1084">
        <v>2025</v>
      </c>
      <c r="Q747" s="1087">
        <v>3500</v>
      </c>
      <c r="R747" s="858"/>
      <c r="S747" s="4" t="s">
        <v>9210</v>
      </c>
      <c r="T747" s="370" t="s">
        <v>12</v>
      </c>
      <c r="U747" s="370"/>
    </row>
    <row r="748" spans="1:21" s="1055" customFormat="1" ht="250.5" thickBot="1">
      <c r="A748" s="1076" t="s">
        <v>1317</v>
      </c>
      <c r="B748" s="1077" t="s">
        <v>8986</v>
      </c>
      <c r="C748" s="1078" t="s">
        <v>9211</v>
      </c>
      <c r="D748" s="1079" t="s">
        <v>9212</v>
      </c>
      <c r="E748" s="1080" t="s">
        <v>9094</v>
      </c>
      <c r="F748" s="363" t="s">
        <v>42</v>
      </c>
      <c r="G748" s="363" t="s">
        <v>42</v>
      </c>
      <c r="H748" s="363" t="s">
        <v>42</v>
      </c>
      <c r="I748" s="1081" t="s">
        <v>42</v>
      </c>
      <c r="J748" s="1084"/>
      <c r="K748" s="1083" t="s">
        <v>9213</v>
      </c>
      <c r="L748" s="1084" t="s">
        <v>1246</v>
      </c>
      <c r="M748" s="1088" t="s">
        <v>3687</v>
      </c>
      <c r="N748" s="1086">
        <v>45302</v>
      </c>
      <c r="O748" s="1084">
        <v>2024</v>
      </c>
      <c r="P748" s="1084">
        <v>2024</v>
      </c>
      <c r="Q748" s="1087">
        <v>2500</v>
      </c>
      <c r="R748" s="234"/>
      <c r="S748" s="234" t="s">
        <v>9214</v>
      </c>
      <c r="T748" s="1054" t="s">
        <v>12</v>
      </c>
      <c r="U748" s="1054"/>
    </row>
    <row r="749" spans="1:21" s="9" customFormat="1" ht="88" thickBot="1">
      <c r="A749" s="1" t="s">
        <v>1687</v>
      </c>
      <c r="B749" s="2" t="s">
        <v>1688</v>
      </c>
      <c r="C749" s="4" t="s">
        <v>9351</v>
      </c>
      <c r="D749" s="4" t="s">
        <v>9278</v>
      </c>
      <c r="E749" s="386" t="s">
        <v>9352</v>
      </c>
      <c r="F749" s="48" t="s">
        <v>246</v>
      </c>
      <c r="G749" s="48" t="s">
        <v>247</v>
      </c>
      <c r="H749" s="48" t="s">
        <v>1487</v>
      </c>
      <c r="I749" s="245" t="s">
        <v>430</v>
      </c>
      <c r="J749" s="4"/>
      <c r="K749" s="4" t="s">
        <v>9353</v>
      </c>
      <c r="L749" s="4" t="s">
        <v>9354</v>
      </c>
      <c r="M749" s="57">
        <v>37857690</v>
      </c>
      <c r="N749" s="49">
        <v>45327</v>
      </c>
      <c r="O749" s="4">
        <v>2024</v>
      </c>
      <c r="P749" s="4">
        <v>2024</v>
      </c>
      <c r="Q749" s="6">
        <v>8000</v>
      </c>
      <c r="R749" s="4"/>
      <c r="S749" s="11" t="s">
        <v>9355</v>
      </c>
      <c r="T749" s="8" t="s">
        <v>8</v>
      </c>
      <c r="U749" s="8"/>
    </row>
    <row r="750" spans="1:21" s="9" customFormat="1" ht="150.5" thickBot="1">
      <c r="A750" s="1" t="s">
        <v>1687</v>
      </c>
      <c r="B750" s="2" t="s">
        <v>9291</v>
      </c>
      <c r="C750" s="57" t="s">
        <v>9356</v>
      </c>
      <c r="D750" s="4" t="s">
        <v>9357</v>
      </c>
      <c r="E750" s="390" t="s">
        <v>9358</v>
      </c>
      <c r="F750" s="48" t="s">
        <v>197</v>
      </c>
      <c r="G750" s="48" t="s">
        <v>7957</v>
      </c>
      <c r="H750" s="48" t="s">
        <v>7957</v>
      </c>
      <c r="I750" s="284" t="s">
        <v>258</v>
      </c>
      <c r="J750" s="57" t="s">
        <v>9359</v>
      </c>
      <c r="K750" s="4" t="s">
        <v>9360</v>
      </c>
      <c r="L750" s="4" t="s">
        <v>8420</v>
      </c>
      <c r="M750" s="4">
        <v>51049775</v>
      </c>
      <c r="N750" s="49">
        <v>45623</v>
      </c>
      <c r="O750" s="4">
        <v>2024</v>
      </c>
      <c r="P750" s="4">
        <v>2024</v>
      </c>
      <c r="Q750" s="6">
        <v>3000</v>
      </c>
      <c r="R750" s="4"/>
      <c r="S750" s="11" t="s">
        <v>9361</v>
      </c>
      <c r="T750" s="8" t="s">
        <v>12</v>
      </c>
      <c r="U750" s="8"/>
    </row>
    <row r="751" spans="1:21" s="9" customFormat="1" ht="150.5" thickBot="1">
      <c r="A751" s="1" t="s">
        <v>1687</v>
      </c>
      <c r="B751" s="2" t="s">
        <v>9291</v>
      </c>
      <c r="C751" s="57" t="s">
        <v>9362</v>
      </c>
      <c r="D751" s="4" t="s">
        <v>9363</v>
      </c>
      <c r="E751" s="390" t="s">
        <v>9364</v>
      </c>
      <c r="F751" s="48" t="s">
        <v>197</v>
      </c>
      <c r="G751" s="48" t="s">
        <v>1718</v>
      </c>
      <c r="H751" s="48" t="s">
        <v>2578</v>
      </c>
      <c r="I751" s="245" t="s">
        <v>1720</v>
      </c>
      <c r="J751" s="4" t="s">
        <v>9365</v>
      </c>
      <c r="K751" s="4" t="s">
        <v>9366</v>
      </c>
      <c r="L751" s="4" t="s">
        <v>8420</v>
      </c>
      <c r="M751" s="4">
        <v>51049775</v>
      </c>
      <c r="N751" s="49">
        <v>45623</v>
      </c>
      <c r="O751" s="4">
        <v>2024</v>
      </c>
      <c r="P751" s="4">
        <v>2024</v>
      </c>
      <c r="Q751" s="6">
        <v>2680</v>
      </c>
      <c r="R751" s="4"/>
      <c r="S751" s="11" t="s">
        <v>9367</v>
      </c>
      <c r="T751" s="8" t="s">
        <v>12</v>
      </c>
      <c r="U751" s="8"/>
    </row>
    <row r="752" spans="1:21" s="9" customFormat="1" ht="175.5" thickBot="1">
      <c r="A752" s="1" t="s">
        <v>1687</v>
      </c>
      <c r="B752" s="2" t="s">
        <v>1714</v>
      </c>
      <c r="C752" s="3" t="s">
        <v>9368</v>
      </c>
      <c r="D752" s="4" t="s">
        <v>9369</v>
      </c>
      <c r="E752" s="1089" t="s">
        <v>9370</v>
      </c>
      <c r="F752" s="48" t="s">
        <v>197</v>
      </c>
      <c r="G752" s="48" t="s">
        <v>1718</v>
      </c>
      <c r="H752" s="48" t="s">
        <v>1719</v>
      </c>
      <c r="I752" s="245" t="s">
        <v>1720</v>
      </c>
      <c r="J752" s="57" t="s">
        <v>9371</v>
      </c>
      <c r="K752" s="4" t="s">
        <v>9372</v>
      </c>
      <c r="L752" s="4" t="s">
        <v>9373</v>
      </c>
      <c r="M752" s="4">
        <v>37869281</v>
      </c>
      <c r="N752" s="49">
        <v>45110</v>
      </c>
      <c r="O752" s="4">
        <v>2023</v>
      </c>
      <c r="P752" s="4">
        <v>2024</v>
      </c>
      <c r="Q752" s="6">
        <v>1500</v>
      </c>
      <c r="R752" s="4"/>
      <c r="S752" s="11" t="s">
        <v>9374</v>
      </c>
      <c r="T752" s="8" t="s">
        <v>12</v>
      </c>
      <c r="U752" s="8"/>
    </row>
    <row r="753" spans="1:21" s="9" customFormat="1" ht="247.5" customHeight="1" thickBot="1">
      <c r="A753" s="1" t="s">
        <v>1687</v>
      </c>
      <c r="B753" s="2" t="s">
        <v>1714</v>
      </c>
      <c r="C753" s="4" t="s">
        <v>9375</v>
      </c>
      <c r="D753" s="4" t="s">
        <v>9376</v>
      </c>
      <c r="E753" s="1089" t="s">
        <v>9377</v>
      </c>
      <c r="F753" s="48" t="s">
        <v>197</v>
      </c>
      <c r="G753" s="48" t="s">
        <v>1718</v>
      </c>
      <c r="H753" s="48" t="s">
        <v>2578</v>
      </c>
      <c r="I753" s="284" t="s">
        <v>1720</v>
      </c>
      <c r="J753" s="4" t="s">
        <v>9378</v>
      </c>
      <c r="K753" s="4" t="s">
        <v>9379</v>
      </c>
      <c r="L753" s="57" t="s">
        <v>2125</v>
      </c>
      <c r="M753" s="4">
        <v>42418933</v>
      </c>
      <c r="N753" s="49">
        <v>44957</v>
      </c>
      <c r="O753" s="4">
        <v>2023</v>
      </c>
      <c r="P753" s="4">
        <v>2024</v>
      </c>
      <c r="Q753" s="6">
        <v>1500</v>
      </c>
      <c r="R753" s="4"/>
      <c r="S753" s="11" t="s">
        <v>9380</v>
      </c>
      <c r="T753" s="8" t="s">
        <v>12</v>
      </c>
      <c r="U753" s="8"/>
    </row>
    <row r="754" spans="1:21" s="9" customFormat="1" ht="363" thickBot="1">
      <c r="A754" s="1" t="s">
        <v>1687</v>
      </c>
      <c r="B754" s="2" t="s">
        <v>1714</v>
      </c>
      <c r="C754" s="4" t="s">
        <v>9381</v>
      </c>
      <c r="D754" s="4" t="s">
        <v>9376</v>
      </c>
      <c r="E754" s="390" t="s">
        <v>9382</v>
      </c>
      <c r="F754" s="48" t="s">
        <v>197</v>
      </c>
      <c r="G754" s="48" t="s">
        <v>1718</v>
      </c>
      <c r="H754" s="48" t="s">
        <v>2578</v>
      </c>
      <c r="I754" s="284" t="s">
        <v>1720</v>
      </c>
      <c r="J754" s="4" t="s">
        <v>9383</v>
      </c>
      <c r="K754" s="11" t="s">
        <v>9384</v>
      </c>
      <c r="L754" s="57" t="s">
        <v>2125</v>
      </c>
      <c r="M754" s="4">
        <v>42418933</v>
      </c>
      <c r="N754" s="49">
        <v>45372</v>
      </c>
      <c r="O754" s="4">
        <v>2024</v>
      </c>
      <c r="P754" s="4">
        <v>2025</v>
      </c>
      <c r="Q754" s="6">
        <v>3000</v>
      </c>
      <c r="R754" s="4"/>
      <c r="S754" s="11" t="s">
        <v>9385</v>
      </c>
      <c r="T754" s="8" t="s">
        <v>12</v>
      </c>
      <c r="U754" s="8"/>
    </row>
    <row r="755" spans="1:21" s="9" customFormat="1" ht="25.5" thickBot="1">
      <c r="A755" s="1" t="s">
        <v>1687</v>
      </c>
      <c r="B755" s="2" t="s">
        <v>42</v>
      </c>
      <c r="C755" s="57" t="s">
        <v>9386</v>
      </c>
      <c r="D755" s="4" t="s">
        <v>9387</v>
      </c>
      <c r="E755" s="1092" t="s">
        <v>9388</v>
      </c>
      <c r="F755" s="48" t="s">
        <v>47</v>
      </c>
      <c r="G755" s="48" t="s">
        <v>258</v>
      </c>
      <c r="H755" s="48" t="s">
        <v>1731</v>
      </c>
      <c r="I755" s="284" t="s">
        <v>258</v>
      </c>
      <c r="J755" s="57" t="s">
        <v>9389</v>
      </c>
      <c r="K755" s="4" t="s">
        <v>9390</v>
      </c>
      <c r="L755" s="76" t="s">
        <v>9391</v>
      </c>
      <c r="M755" s="4">
        <v>308307</v>
      </c>
      <c r="N755" s="49">
        <v>45491</v>
      </c>
      <c r="O755" s="4">
        <v>2024</v>
      </c>
      <c r="P755" s="4">
        <v>2024</v>
      </c>
      <c r="Q755" s="6">
        <v>4950</v>
      </c>
      <c r="R755" s="4"/>
      <c r="S755" s="11" t="s">
        <v>9392</v>
      </c>
      <c r="T755" s="8" t="s">
        <v>12</v>
      </c>
      <c r="U755" s="8"/>
    </row>
    <row r="756" spans="1:21" s="9" customFormat="1" ht="63" thickBot="1">
      <c r="A756" s="1" t="s">
        <v>1687</v>
      </c>
      <c r="B756" s="2" t="s">
        <v>9256</v>
      </c>
      <c r="C756" s="4" t="s">
        <v>9393</v>
      </c>
      <c r="D756" s="284" t="s">
        <v>9394</v>
      </c>
      <c r="E756" s="4" t="s">
        <v>9395</v>
      </c>
      <c r="F756" s="48" t="s">
        <v>47</v>
      </c>
      <c r="G756" s="48" t="s">
        <v>258</v>
      </c>
      <c r="H756" s="48" t="s">
        <v>8749</v>
      </c>
      <c r="I756" s="12" t="s">
        <v>258</v>
      </c>
      <c r="J756" s="4" t="s">
        <v>9396</v>
      </c>
      <c r="K756" s="4" t="s">
        <v>9397</v>
      </c>
      <c r="L756" s="4" t="s">
        <v>9398</v>
      </c>
      <c r="M756" s="4">
        <v>212008</v>
      </c>
      <c r="N756" s="49">
        <v>45496</v>
      </c>
      <c r="O756" s="4">
        <v>2024</v>
      </c>
      <c r="P756" s="4">
        <v>2024</v>
      </c>
      <c r="Q756" s="6">
        <v>2417</v>
      </c>
      <c r="R756" s="4"/>
      <c r="S756" s="4" t="s">
        <v>9399</v>
      </c>
      <c r="T756" s="8" t="s">
        <v>12</v>
      </c>
      <c r="U756" s="8"/>
    </row>
    <row r="757" spans="1:21" s="9" customFormat="1" ht="142.15" customHeight="1" thickBot="1">
      <c r="A757" s="1" t="s">
        <v>1735</v>
      </c>
      <c r="B757" s="448" t="s">
        <v>1817</v>
      </c>
      <c r="C757" s="4" t="s">
        <v>9533</v>
      </c>
      <c r="D757" s="4" t="s">
        <v>1819</v>
      </c>
      <c r="E757" s="1114" t="s">
        <v>9534</v>
      </c>
      <c r="F757" s="1103" t="s">
        <v>42</v>
      </c>
      <c r="G757" s="1103" t="s">
        <v>42</v>
      </c>
      <c r="H757" s="1103" t="s">
        <v>42</v>
      </c>
      <c r="I757" s="178" t="s">
        <v>42</v>
      </c>
      <c r="J757" s="3"/>
      <c r="K757" s="3"/>
      <c r="L757" s="4" t="s">
        <v>9535</v>
      </c>
      <c r="M757" s="3">
        <v>51744422</v>
      </c>
      <c r="N757" s="10"/>
      <c r="O757" s="1122">
        <v>2024</v>
      </c>
      <c r="P757" s="1122">
        <v>2025</v>
      </c>
      <c r="Q757" s="1097">
        <v>78500</v>
      </c>
      <c r="R757" s="4" t="s">
        <v>9536</v>
      </c>
      <c r="S757" s="3" t="s">
        <v>9537</v>
      </c>
      <c r="T757" s="8" t="s">
        <v>8</v>
      </c>
      <c r="U757" s="8"/>
    </row>
    <row r="758" spans="1:21" s="9" customFormat="1" ht="105" customHeight="1" thickBot="1">
      <c r="A758" s="1" t="s">
        <v>1735</v>
      </c>
      <c r="B758" s="392" t="s">
        <v>9506</v>
      </c>
      <c r="C758" s="4" t="s">
        <v>9538</v>
      </c>
      <c r="D758" s="4" t="s">
        <v>9539</v>
      </c>
      <c r="E758" s="1102" t="s">
        <v>9540</v>
      </c>
      <c r="F758" s="1103" t="s">
        <v>42</v>
      </c>
      <c r="G758" s="1103" t="s">
        <v>42</v>
      </c>
      <c r="H758" s="1103" t="s">
        <v>42</v>
      </c>
      <c r="I758" s="178" t="s">
        <v>42</v>
      </c>
      <c r="J758" s="3" t="s">
        <v>9541</v>
      </c>
      <c r="K758" s="179" t="s">
        <v>9542</v>
      </c>
      <c r="L758" s="4" t="s">
        <v>6501</v>
      </c>
      <c r="M758" s="977" t="s">
        <v>3687</v>
      </c>
      <c r="N758" s="10">
        <v>45218</v>
      </c>
      <c r="O758" s="1122">
        <v>2023</v>
      </c>
      <c r="P758" s="1122">
        <v>2025</v>
      </c>
      <c r="Q758" s="1097">
        <v>0</v>
      </c>
      <c r="R758" s="4"/>
      <c r="S758" s="3" t="s">
        <v>9543</v>
      </c>
      <c r="T758" s="8" t="s">
        <v>2198</v>
      </c>
      <c r="U758" s="8" t="s">
        <v>9442</v>
      </c>
    </row>
    <row r="759" spans="1:21" s="9" customFormat="1" ht="77.5" customHeight="1" thickBot="1">
      <c r="A759" s="1" t="s">
        <v>1735</v>
      </c>
      <c r="B759" s="392" t="s">
        <v>9506</v>
      </c>
      <c r="C759" s="611" t="s">
        <v>9544</v>
      </c>
      <c r="D759" s="4" t="s">
        <v>9539</v>
      </c>
      <c r="E759" s="3" t="s">
        <v>9545</v>
      </c>
      <c r="F759" s="1103" t="s">
        <v>42</v>
      </c>
      <c r="G759" s="1103" t="s">
        <v>42</v>
      </c>
      <c r="H759" s="1103" t="s">
        <v>42</v>
      </c>
      <c r="I759" s="178" t="s">
        <v>42</v>
      </c>
      <c r="J759" s="3" t="s">
        <v>9541</v>
      </c>
      <c r="K759" s="179" t="s">
        <v>9542</v>
      </c>
      <c r="L759" s="4" t="s">
        <v>6501</v>
      </c>
      <c r="M759" s="977" t="s">
        <v>3687</v>
      </c>
      <c r="N759" s="10">
        <v>45218</v>
      </c>
      <c r="O759" s="1122">
        <v>2023</v>
      </c>
      <c r="P759" s="1122">
        <v>2026</v>
      </c>
      <c r="Q759" s="1097">
        <v>0</v>
      </c>
      <c r="R759" s="4"/>
      <c r="S759" s="3" t="s">
        <v>9546</v>
      </c>
      <c r="T759" s="8" t="s">
        <v>2198</v>
      </c>
      <c r="U759" s="8" t="s">
        <v>9442</v>
      </c>
    </row>
    <row r="760" spans="1:21" s="9" customFormat="1" ht="108.65" customHeight="1" thickBot="1">
      <c r="A760" s="1" t="s">
        <v>1735</v>
      </c>
      <c r="B760" s="392" t="s">
        <v>9506</v>
      </c>
      <c r="C760" s="4" t="s">
        <v>9547</v>
      </c>
      <c r="D760" s="4" t="s">
        <v>9539</v>
      </c>
      <c r="E760" s="3" t="s">
        <v>9548</v>
      </c>
      <c r="F760" s="1103" t="s">
        <v>42</v>
      </c>
      <c r="G760" s="1103" t="s">
        <v>42</v>
      </c>
      <c r="H760" s="1103" t="s">
        <v>42</v>
      </c>
      <c r="I760" s="178" t="s">
        <v>42</v>
      </c>
      <c r="J760" s="399" t="s">
        <v>2731</v>
      </c>
      <c r="K760" s="179" t="s">
        <v>9549</v>
      </c>
      <c r="L760" s="4" t="s">
        <v>1246</v>
      </c>
      <c r="M760" s="977" t="s">
        <v>3687</v>
      </c>
      <c r="N760" s="10">
        <v>45623</v>
      </c>
      <c r="O760" s="1122">
        <v>2024</v>
      </c>
      <c r="P760" s="1122">
        <v>2025</v>
      </c>
      <c r="Q760" s="1097">
        <v>80000</v>
      </c>
      <c r="R760" s="4"/>
      <c r="S760" s="3" t="s">
        <v>9550</v>
      </c>
      <c r="T760" s="8" t="s">
        <v>12</v>
      </c>
      <c r="U760" s="8"/>
    </row>
    <row r="761" spans="1:21" s="9" customFormat="1" ht="312.64999999999998" customHeight="1" thickBot="1">
      <c r="A761" s="1" t="s">
        <v>1735</v>
      </c>
      <c r="B761" s="392" t="s">
        <v>9506</v>
      </c>
      <c r="C761" s="1104" t="s">
        <v>9551</v>
      </c>
      <c r="D761" s="3" t="s">
        <v>9552</v>
      </c>
      <c r="E761" s="3" t="s">
        <v>9553</v>
      </c>
      <c r="F761" s="1103" t="s">
        <v>42</v>
      </c>
      <c r="G761" s="1103" t="s">
        <v>42</v>
      </c>
      <c r="H761" s="1103" t="s">
        <v>42</v>
      </c>
      <c r="I761" s="178" t="s">
        <v>42</v>
      </c>
      <c r="J761" s="399" t="s">
        <v>9554</v>
      </c>
      <c r="K761" s="179" t="s">
        <v>9555</v>
      </c>
      <c r="L761" s="4" t="s">
        <v>9556</v>
      </c>
      <c r="M761" s="3">
        <v>54314399</v>
      </c>
      <c r="N761" s="10">
        <v>45336</v>
      </c>
      <c r="O761" s="5">
        <v>2024</v>
      </c>
      <c r="P761" s="5">
        <v>2024</v>
      </c>
      <c r="Q761" s="1097">
        <v>4400</v>
      </c>
      <c r="R761" s="4"/>
      <c r="S761" s="3" t="s">
        <v>9557</v>
      </c>
      <c r="T761" s="8" t="s">
        <v>12</v>
      </c>
      <c r="U761" s="8"/>
    </row>
    <row r="762" spans="1:21" s="1208" customFormat="1" ht="15.5">
      <c r="A762" s="1199" t="s">
        <v>1823</v>
      </c>
      <c r="B762" s="1200" t="s">
        <v>1917</v>
      </c>
      <c r="C762" s="437" t="s">
        <v>10727</v>
      </c>
      <c r="D762" s="437" t="s">
        <v>10302</v>
      </c>
      <c r="E762" s="1201" t="s">
        <v>10728</v>
      </c>
      <c r="F762" s="1202" t="s">
        <v>446</v>
      </c>
      <c r="G762" s="1202" t="s">
        <v>565</v>
      </c>
      <c r="H762" s="1202" t="s">
        <v>615</v>
      </c>
      <c r="I762" s="1203" t="s">
        <v>567</v>
      </c>
      <c r="J762" s="1204" t="s">
        <v>2327</v>
      </c>
      <c r="K762" s="1204"/>
      <c r="L762" s="1204" t="s">
        <v>10729</v>
      </c>
      <c r="M762" s="1204">
        <v>31442552</v>
      </c>
      <c r="N762" s="1205">
        <v>45275</v>
      </c>
      <c r="O762" s="1206">
        <v>2023</v>
      </c>
      <c r="P762" s="1206">
        <v>2023</v>
      </c>
      <c r="Q762" s="1125">
        <v>34.56</v>
      </c>
      <c r="R762" s="1207" t="s">
        <v>10730</v>
      </c>
      <c r="S762" s="57" t="s">
        <v>10731</v>
      </c>
      <c r="T762" s="1183" t="s">
        <v>12</v>
      </c>
      <c r="U762" s="1183"/>
    </row>
    <row r="763" spans="1:21" s="1208" customFormat="1" ht="31">
      <c r="A763" s="1199" t="s">
        <v>1823</v>
      </c>
      <c r="B763" s="1200" t="s">
        <v>1917</v>
      </c>
      <c r="C763" s="437" t="s">
        <v>10732</v>
      </c>
      <c r="D763" s="437" t="s">
        <v>10317</v>
      </c>
      <c r="E763" s="1201" t="s">
        <v>10733</v>
      </c>
      <c r="F763" s="1202" t="s">
        <v>446</v>
      </c>
      <c r="G763" s="1202" t="s">
        <v>565</v>
      </c>
      <c r="H763" s="1202" t="s">
        <v>1942</v>
      </c>
      <c r="I763" s="1203" t="s">
        <v>567</v>
      </c>
      <c r="J763" s="1204" t="s">
        <v>2327</v>
      </c>
      <c r="K763" s="1204"/>
      <c r="L763" s="1204" t="s">
        <v>10494</v>
      </c>
      <c r="M763" s="1204">
        <v>35962623</v>
      </c>
      <c r="N763" s="1205">
        <v>45154</v>
      </c>
      <c r="O763" s="1206">
        <v>2023</v>
      </c>
      <c r="P763" s="1206">
        <v>2023</v>
      </c>
      <c r="Q763" s="1125"/>
      <c r="R763" s="1209"/>
      <c r="S763" s="57" t="s">
        <v>10734</v>
      </c>
      <c r="T763" s="1183" t="s">
        <v>2198</v>
      </c>
      <c r="U763" s="1183" t="s">
        <v>2689</v>
      </c>
    </row>
    <row r="764" spans="1:21" s="1208" customFormat="1" ht="15.5">
      <c r="A764" s="1199" t="s">
        <v>1823</v>
      </c>
      <c r="B764" s="1200" t="s">
        <v>1917</v>
      </c>
      <c r="C764" s="437" t="s">
        <v>10727</v>
      </c>
      <c r="D764" s="437" t="s">
        <v>10302</v>
      </c>
      <c r="E764" s="1201" t="s">
        <v>10735</v>
      </c>
      <c r="F764" s="1202" t="s">
        <v>446</v>
      </c>
      <c r="G764" s="1202" t="s">
        <v>565</v>
      </c>
      <c r="H764" s="1202" t="s">
        <v>615</v>
      </c>
      <c r="I764" s="1203" t="s">
        <v>567</v>
      </c>
      <c r="J764" s="1204" t="s">
        <v>2327</v>
      </c>
      <c r="K764" s="1204"/>
      <c r="L764" s="1204" t="s">
        <v>10286</v>
      </c>
      <c r="M764" s="1204">
        <v>36386553</v>
      </c>
      <c r="N764" s="1205">
        <v>45177</v>
      </c>
      <c r="O764" s="1206">
        <v>2023</v>
      </c>
      <c r="P764" s="1206">
        <v>2023</v>
      </c>
      <c r="Q764" s="1125">
        <v>90.06</v>
      </c>
      <c r="R764" s="1207" t="s">
        <v>10300</v>
      </c>
      <c r="S764" s="57" t="s">
        <v>10731</v>
      </c>
      <c r="T764" s="1183" t="s">
        <v>12</v>
      </c>
      <c r="U764" s="1183"/>
    </row>
    <row r="765" spans="1:21" s="1212" customFormat="1" ht="28.5" thickBot="1">
      <c r="A765" s="1" t="s">
        <v>1823</v>
      </c>
      <c r="B765" s="2" t="s">
        <v>1917</v>
      </c>
      <c r="C765" s="47" t="s">
        <v>10357</v>
      </c>
      <c r="D765" s="47" t="s">
        <v>10358</v>
      </c>
      <c r="E765" s="1180" t="s">
        <v>7574</v>
      </c>
      <c r="F765" s="1210" t="s">
        <v>446</v>
      </c>
      <c r="G765" s="1211" t="s">
        <v>565</v>
      </c>
      <c r="H765" s="1210" t="s">
        <v>5659</v>
      </c>
      <c r="I765" s="12" t="s">
        <v>567</v>
      </c>
      <c r="J765" s="4" t="s">
        <v>2327</v>
      </c>
      <c r="K765" s="4"/>
      <c r="L765" s="4" t="s">
        <v>10736</v>
      </c>
      <c r="M765" s="4">
        <v>36657000</v>
      </c>
      <c r="N765" s="49">
        <v>45365</v>
      </c>
      <c r="O765" s="4">
        <v>2024</v>
      </c>
      <c r="P765" s="4">
        <v>2024</v>
      </c>
      <c r="Q765" s="1125">
        <v>144</v>
      </c>
      <c r="R765" s="4"/>
      <c r="S765" s="4" t="s">
        <v>10737</v>
      </c>
      <c r="T765" s="1183" t="s">
        <v>12</v>
      </c>
      <c r="U765" s="1183"/>
    </row>
    <row r="766" spans="1:21" s="1212" customFormat="1" ht="26" thickTop="1" thickBot="1">
      <c r="A766" s="1" t="s">
        <v>1823</v>
      </c>
      <c r="B766" s="2" t="s">
        <v>1909</v>
      </c>
      <c r="C766" s="47" t="s">
        <v>10738</v>
      </c>
      <c r="D766" s="47" t="s">
        <v>10739</v>
      </c>
      <c r="E766" s="1180" t="s">
        <v>10740</v>
      </c>
      <c r="F766" s="1181" t="s">
        <v>446</v>
      </c>
      <c r="G766" s="1182" t="s">
        <v>457</v>
      </c>
      <c r="H766" s="1181" t="s">
        <v>3512</v>
      </c>
      <c r="I766" s="12" t="s">
        <v>459</v>
      </c>
      <c r="J766" s="4"/>
      <c r="K766" s="4"/>
      <c r="L766" s="4" t="s">
        <v>10741</v>
      </c>
      <c r="M766" s="4"/>
      <c r="N766" s="49">
        <v>45624</v>
      </c>
      <c r="O766" s="4">
        <v>2024</v>
      </c>
      <c r="P766" s="4">
        <v>2024</v>
      </c>
      <c r="Q766" s="1125">
        <v>150</v>
      </c>
      <c r="R766" s="4"/>
      <c r="S766" s="4" t="s">
        <v>10742</v>
      </c>
      <c r="T766" s="1183" t="s">
        <v>12</v>
      </c>
      <c r="U766" s="1183"/>
    </row>
    <row r="767" spans="1:21" s="1212" customFormat="1" ht="29" thickTop="1" thickBot="1">
      <c r="A767" s="1" t="s">
        <v>1823</v>
      </c>
      <c r="B767" s="2" t="s">
        <v>1917</v>
      </c>
      <c r="C767" s="47" t="s">
        <v>10727</v>
      </c>
      <c r="D767" s="47" t="s">
        <v>10302</v>
      </c>
      <c r="E767" s="1180" t="s">
        <v>6708</v>
      </c>
      <c r="F767" s="1181" t="s">
        <v>446</v>
      </c>
      <c r="G767" s="1182" t="s">
        <v>565</v>
      </c>
      <c r="H767" s="1181" t="s">
        <v>615</v>
      </c>
      <c r="I767" s="12" t="s">
        <v>567</v>
      </c>
      <c r="J767" s="4" t="s">
        <v>2327</v>
      </c>
      <c r="K767" s="4"/>
      <c r="L767" s="4" t="s">
        <v>10286</v>
      </c>
      <c r="M767" s="4">
        <v>36386553</v>
      </c>
      <c r="N767" s="49">
        <v>45226</v>
      </c>
      <c r="O767" s="4">
        <v>2023</v>
      </c>
      <c r="P767" s="4">
        <v>2024</v>
      </c>
      <c r="Q767" s="1125">
        <v>158.22</v>
      </c>
      <c r="R767" s="4"/>
      <c r="S767" s="4" t="s">
        <v>10731</v>
      </c>
      <c r="T767" s="1183" t="s">
        <v>12</v>
      </c>
      <c r="U767" s="1183"/>
    </row>
    <row r="768" spans="1:21" s="1212" customFormat="1" ht="26" thickTop="1" thickBot="1">
      <c r="A768" s="1" t="s">
        <v>1823</v>
      </c>
      <c r="B768" s="2" t="s">
        <v>1909</v>
      </c>
      <c r="C768" s="47" t="s">
        <v>10743</v>
      </c>
      <c r="D768" s="47" t="s">
        <v>10744</v>
      </c>
      <c r="E768" s="1180" t="s">
        <v>7644</v>
      </c>
      <c r="F768" s="1181" t="s">
        <v>446</v>
      </c>
      <c r="G768" s="1182" t="s">
        <v>457</v>
      </c>
      <c r="H768" s="1181" t="s">
        <v>3512</v>
      </c>
      <c r="I768" s="12" t="s">
        <v>459</v>
      </c>
      <c r="J768" s="4"/>
      <c r="K768" s="4"/>
      <c r="L768" s="4" t="s">
        <v>10056</v>
      </c>
      <c r="M768" s="4"/>
      <c r="N768" s="49">
        <v>45482</v>
      </c>
      <c r="O768" s="4">
        <v>2024</v>
      </c>
      <c r="P768" s="4">
        <v>2024</v>
      </c>
      <c r="Q768" s="1125">
        <v>170</v>
      </c>
      <c r="R768" s="4"/>
      <c r="S768" s="4" t="s">
        <v>10745</v>
      </c>
      <c r="T768" s="1183" t="s">
        <v>12</v>
      </c>
      <c r="U768" s="1183"/>
    </row>
    <row r="769" spans="1:21" s="1212" customFormat="1" ht="29" thickTop="1" thickBot="1">
      <c r="A769" s="1" t="s">
        <v>1823</v>
      </c>
      <c r="B769" s="2" t="s">
        <v>1917</v>
      </c>
      <c r="C769" s="47" t="s">
        <v>10746</v>
      </c>
      <c r="D769" s="47" t="s">
        <v>10358</v>
      </c>
      <c r="E769" s="1180" t="s">
        <v>10747</v>
      </c>
      <c r="F769" s="1181" t="s">
        <v>446</v>
      </c>
      <c r="G769" s="1182" t="s">
        <v>565</v>
      </c>
      <c r="H769" s="1181" t="s">
        <v>5659</v>
      </c>
      <c r="I769" s="12" t="s">
        <v>567</v>
      </c>
      <c r="J769" s="4" t="s">
        <v>2327</v>
      </c>
      <c r="K769" s="4"/>
      <c r="L769" s="4" t="s">
        <v>10736</v>
      </c>
      <c r="M769" s="4">
        <v>36657000</v>
      </c>
      <c r="N769" s="49">
        <v>45489</v>
      </c>
      <c r="O769" s="4">
        <v>2024</v>
      </c>
      <c r="P769" s="4">
        <v>2024</v>
      </c>
      <c r="Q769" s="1125">
        <v>172.8</v>
      </c>
      <c r="R769" s="4"/>
      <c r="S769" s="4" t="s">
        <v>10737</v>
      </c>
      <c r="T769" s="1183" t="s">
        <v>12</v>
      </c>
      <c r="U769" s="1183"/>
    </row>
    <row r="770" spans="1:21" s="1212" customFormat="1" ht="29" thickTop="1" thickBot="1">
      <c r="A770" s="1" t="s">
        <v>1823</v>
      </c>
      <c r="B770" s="2" t="s">
        <v>1917</v>
      </c>
      <c r="C770" s="47" t="s">
        <v>10357</v>
      </c>
      <c r="D770" s="47" t="s">
        <v>10358</v>
      </c>
      <c r="E770" s="1180" t="s">
        <v>7537</v>
      </c>
      <c r="F770" s="1181" t="s">
        <v>446</v>
      </c>
      <c r="G770" s="1182" t="s">
        <v>565</v>
      </c>
      <c r="H770" s="1181" t="s">
        <v>5659</v>
      </c>
      <c r="I770" s="12" t="s">
        <v>567</v>
      </c>
      <c r="J770" s="4" t="s">
        <v>2327</v>
      </c>
      <c r="K770" s="4"/>
      <c r="L770" s="4" t="s">
        <v>10748</v>
      </c>
      <c r="M770" s="4">
        <v>36410055</v>
      </c>
      <c r="N770" s="49">
        <v>45257</v>
      </c>
      <c r="O770" s="4">
        <v>2023</v>
      </c>
      <c r="P770" s="4">
        <v>2024</v>
      </c>
      <c r="Q770" s="1125">
        <v>180</v>
      </c>
      <c r="R770" s="4"/>
      <c r="S770" s="4" t="s">
        <v>10749</v>
      </c>
      <c r="T770" s="1183" t="s">
        <v>12</v>
      </c>
      <c r="U770" s="1183"/>
    </row>
    <row r="771" spans="1:21" s="1212" customFormat="1" ht="29" thickTop="1" thickBot="1">
      <c r="A771" s="1" t="s">
        <v>1823</v>
      </c>
      <c r="B771" s="2" t="s">
        <v>1917</v>
      </c>
      <c r="C771" s="47" t="s">
        <v>10727</v>
      </c>
      <c r="D771" s="47" t="s">
        <v>10302</v>
      </c>
      <c r="E771" s="1180" t="s">
        <v>7545</v>
      </c>
      <c r="F771" s="1181" t="s">
        <v>446</v>
      </c>
      <c r="G771" s="1182" t="s">
        <v>565</v>
      </c>
      <c r="H771" s="1181" t="s">
        <v>615</v>
      </c>
      <c r="I771" s="12" t="s">
        <v>567</v>
      </c>
      <c r="J771" s="4" t="s">
        <v>2327</v>
      </c>
      <c r="K771" s="4"/>
      <c r="L771" s="4" t="s">
        <v>10286</v>
      </c>
      <c r="M771" s="4">
        <v>36386553</v>
      </c>
      <c r="N771" s="49">
        <v>45208</v>
      </c>
      <c r="O771" s="4">
        <v>2023</v>
      </c>
      <c r="P771" s="4">
        <v>2024</v>
      </c>
      <c r="Q771" s="1125">
        <v>208.4</v>
      </c>
      <c r="R771" s="4"/>
      <c r="S771" s="4" t="s">
        <v>10731</v>
      </c>
      <c r="T771" s="1183" t="s">
        <v>12</v>
      </c>
      <c r="U771" s="1183"/>
    </row>
    <row r="772" spans="1:21" s="1212" customFormat="1" ht="28.5" thickTop="1">
      <c r="A772" s="1" t="s">
        <v>1823</v>
      </c>
      <c r="B772" s="2" t="s">
        <v>1917</v>
      </c>
      <c r="C772" s="47" t="s">
        <v>10727</v>
      </c>
      <c r="D772" s="47" t="s">
        <v>10302</v>
      </c>
      <c r="E772" s="1180" t="s">
        <v>6724</v>
      </c>
      <c r="F772" s="1213" t="s">
        <v>446</v>
      </c>
      <c r="G772" s="1214" t="s">
        <v>565</v>
      </c>
      <c r="H772" s="1213" t="s">
        <v>615</v>
      </c>
      <c r="I772" s="12" t="s">
        <v>567</v>
      </c>
      <c r="J772" s="4" t="s">
        <v>2327</v>
      </c>
      <c r="K772" s="4"/>
      <c r="L772" s="4" t="s">
        <v>10729</v>
      </c>
      <c r="M772" s="4">
        <v>31442552</v>
      </c>
      <c r="N772" s="49">
        <v>45331</v>
      </c>
      <c r="O772" s="513">
        <v>2024</v>
      </c>
      <c r="P772" s="513">
        <v>2024</v>
      </c>
      <c r="Q772" s="1125">
        <v>214.08</v>
      </c>
      <c r="R772" s="513"/>
      <c r="S772" s="4" t="s">
        <v>10731</v>
      </c>
      <c r="T772" s="1183" t="s">
        <v>12</v>
      </c>
      <c r="U772" s="1183"/>
    </row>
    <row r="773" spans="1:21" s="1208" customFormat="1" ht="15.5">
      <c r="A773" s="1199" t="s">
        <v>1823</v>
      </c>
      <c r="B773" s="1200" t="s">
        <v>10679</v>
      </c>
      <c r="C773" s="437" t="s">
        <v>10750</v>
      </c>
      <c r="D773" s="437" t="s">
        <v>10751</v>
      </c>
      <c r="E773" s="1215">
        <v>44835</v>
      </c>
      <c r="F773" s="1202" t="s">
        <v>47</v>
      </c>
      <c r="G773" s="1202" t="s">
        <v>1014</v>
      </c>
      <c r="H773" s="1202" t="s">
        <v>1014</v>
      </c>
      <c r="I773" s="1203" t="s">
        <v>258</v>
      </c>
      <c r="J773" s="1204" t="s">
        <v>10752</v>
      </c>
      <c r="K773" s="1204" t="s">
        <v>10752</v>
      </c>
      <c r="L773" s="1204" t="s">
        <v>3335</v>
      </c>
      <c r="M773" s="1204">
        <v>317667</v>
      </c>
      <c r="N773" s="1205">
        <v>44908</v>
      </c>
      <c r="O773" s="1206">
        <v>2022</v>
      </c>
      <c r="P773" s="1206">
        <v>2023</v>
      </c>
      <c r="Q773" s="1125">
        <v>220</v>
      </c>
      <c r="R773" s="1207" t="s">
        <v>88</v>
      </c>
      <c r="S773" s="57" t="s">
        <v>10753</v>
      </c>
      <c r="T773" s="1183" t="s">
        <v>12</v>
      </c>
      <c r="U773" s="1183"/>
    </row>
    <row r="774" spans="1:21" s="1212" customFormat="1" ht="42.5" thickBot="1">
      <c r="A774" s="1" t="s">
        <v>1823</v>
      </c>
      <c r="B774" s="2" t="s">
        <v>1917</v>
      </c>
      <c r="C774" s="47" t="s">
        <v>10754</v>
      </c>
      <c r="D774" s="47" t="s">
        <v>10543</v>
      </c>
      <c r="E774" s="1180" t="s">
        <v>10755</v>
      </c>
      <c r="F774" s="1210" t="s">
        <v>446</v>
      </c>
      <c r="G774" s="1211" t="s">
        <v>565</v>
      </c>
      <c r="H774" s="1210" t="s">
        <v>1942</v>
      </c>
      <c r="I774" s="12" t="s">
        <v>567</v>
      </c>
      <c r="J774" s="4" t="s">
        <v>2327</v>
      </c>
      <c r="K774" s="4"/>
      <c r="L774" s="4" t="s">
        <v>10545</v>
      </c>
      <c r="M774" s="4">
        <v>35805609</v>
      </c>
      <c r="N774" s="49">
        <v>45475</v>
      </c>
      <c r="O774" s="4">
        <v>2024</v>
      </c>
      <c r="P774" s="4">
        <v>2024</v>
      </c>
      <c r="Q774" s="1125">
        <v>240</v>
      </c>
      <c r="R774" s="4"/>
      <c r="S774" s="4" t="s">
        <v>10546</v>
      </c>
      <c r="T774" s="1183" t="s">
        <v>12</v>
      </c>
      <c r="U774" s="1183"/>
    </row>
    <row r="775" spans="1:21" s="1208" customFormat="1" ht="16.5" thickTop="1" thickBot="1">
      <c r="A775" s="1199" t="s">
        <v>1823</v>
      </c>
      <c r="B775" s="1130" t="s">
        <v>1917</v>
      </c>
      <c r="C775" s="1112" t="s">
        <v>10542</v>
      </c>
      <c r="D775" s="1112" t="s">
        <v>10543</v>
      </c>
      <c r="E775" s="1216" t="s">
        <v>10544</v>
      </c>
      <c r="F775" s="1217" t="s">
        <v>446</v>
      </c>
      <c r="G775" s="1218" t="s">
        <v>565</v>
      </c>
      <c r="H775" s="1217" t="s">
        <v>6295</v>
      </c>
      <c r="I775" s="1089" t="s">
        <v>567</v>
      </c>
      <c r="J775" s="57" t="s">
        <v>2327</v>
      </c>
      <c r="K775" s="57"/>
      <c r="L775" s="57" t="s">
        <v>10545</v>
      </c>
      <c r="M775" s="57">
        <v>35805609</v>
      </c>
      <c r="N775" s="844">
        <v>45574</v>
      </c>
      <c r="O775" s="57">
        <v>2024</v>
      </c>
      <c r="P775" s="57">
        <v>2024</v>
      </c>
      <c r="Q775" s="1219">
        <v>246</v>
      </c>
      <c r="R775" s="1220"/>
      <c r="S775" s="57" t="s">
        <v>10546</v>
      </c>
      <c r="T775" s="84" t="s">
        <v>2198</v>
      </c>
      <c r="U775" s="1221" t="s">
        <v>6247</v>
      </c>
    </row>
    <row r="776" spans="1:21" s="1212" customFormat="1" ht="26" thickTop="1" thickBot="1">
      <c r="A776" s="1" t="s">
        <v>1823</v>
      </c>
      <c r="B776" s="2" t="s">
        <v>1909</v>
      </c>
      <c r="C776" s="47" t="s">
        <v>10756</v>
      </c>
      <c r="D776" s="47" t="s">
        <v>10744</v>
      </c>
      <c r="E776" s="1180" t="s">
        <v>7699</v>
      </c>
      <c r="F776" s="1181" t="s">
        <v>446</v>
      </c>
      <c r="G776" s="1182" t="s">
        <v>457</v>
      </c>
      <c r="H776" s="1181" t="s">
        <v>3512</v>
      </c>
      <c r="I776" s="12" t="s">
        <v>459</v>
      </c>
      <c r="J776" s="4"/>
      <c r="K776" s="4"/>
      <c r="L776" s="4" t="s">
        <v>10056</v>
      </c>
      <c r="M776" s="4"/>
      <c r="N776" s="49">
        <v>45482</v>
      </c>
      <c r="O776" s="4">
        <v>2024</v>
      </c>
      <c r="P776" s="4">
        <v>2024</v>
      </c>
      <c r="Q776" s="1125">
        <v>250</v>
      </c>
      <c r="R776" s="4"/>
      <c r="S776" s="4" t="s">
        <v>10745</v>
      </c>
      <c r="T776" s="1183" t="s">
        <v>12</v>
      </c>
      <c r="U776" s="1183"/>
    </row>
    <row r="777" spans="1:21" s="1212" customFormat="1" ht="29" thickTop="1" thickBot="1">
      <c r="A777" s="1" t="s">
        <v>1823</v>
      </c>
      <c r="B777" s="2" t="s">
        <v>1824</v>
      </c>
      <c r="C777" s="47" t="s">
        <v>10757</v>
      </c>
      <c r="D777" s="47" t="s">
        <v>10758</v>
      </c>
      <c r="E777" s="1180" t="s">
        <v>10759</v>
      </c>
      <c r="F777" s="1181" t="s">
        <v>47</v>
      </c>
      <c r="G777" s="1182" t="s">
        <v>1014</v>
      </c>
      <c r="H777" s="1181" t="s">
        <v>1014</v>
      </c>
      <c r="I777" s="12" t="s">
        <v>430</v>
      </c>
      <c r="J777" s="4" t="s">
        <v>2327</v>
      </c>
      <c r="K777" s="4"/>
      <c r="L777" s="4" t="s">
        <v>10760</v>
      </c>
      <c r="M777" s="4" t="s">
        <v>10761</v>
      </c>
      <c r="N777" s="49">
        <v>45554</v>
      </c>
      <c r="O777" s="4">
        <v>2024</v>
      </c>
      <c r="P777" s="4">
        <v>2024</v>
      </c>
      <c r="Q777" s="1125">
        <v>300</v>
      </c>
      <c r="R777" s="4"/>
      <c r="S777" s="4" t="s">
        <v>10762</v>
      </c>
      <c r="T777" s="1183" t="s">
        <v>12</v>
      </c>
      <c r="U777" s="1183"/>
    </row>
    <row r="778" spans="1:21" s="1208" customFormat="1" ht="16.5" thickTop="1" thickBot="1">
      <c r="A778" s="1199" t="s">
        <v>1823</v>
      </c>
      <c r="B778" s="1130" t="s">
        <v>1917</v>
      </c>
      <c r="C778" s="1112" t="s">
        <v>6261</v>
      </c>
      <c r="D778" s="1112" t="s">
        <v>10543</v>
      </c>
      <c r="E778" s="1216" t="s">
        <v>10547</v>
      </c>
      <c r="F778" s="1217" t="s">
        <v>446</v>
      </c>
      <c r="G778" s="1218" t="s">
        <v>565</v>
      </c>
      <c r="H778" s="1217" t="s">
        <v>6295</v>
      </c>
      <c r="I778" s="1089" t="s">
        <v>567</v>
      </c>
      <c r="J778" s="57" t="s">
        <v>2327</v>
      </c>
      <c r="K778" s="57"/>
      <c r="L778" s="57" t="s">
        <v>10540</v>
      </c>
      <c r="M778" s="57">
        <v>36650871</v>
      </c>
      <c r="N778" s="844">
        <v>45581</v>
      </c>
      <c r="O778" s="57">
        <v>2024</v>
      </c>
      <c r="P778" s="57">
        <v>2024</v>
      </c>
      <c r="Q778" s="1219">
        <v>324</v>
      </c>
      <c r="R778" s="1220"/>
      <c r="S778" s="57" t="s">
        <v>10537</v>
      </c>
      <c r="T778" s="84" t="s">
        <v>2198</v>
      </c>
      <c r="U778" s="1221" t="s">
        <v>6247</v>
      </c>
    </row>
    <row r="779" spans="1:21" s="1212" customFormat="1" ht="26" thickTop="1" thickBot="1">
      <c r="A779" s="1" t="s">
        <v>1823</v>
      </c>
      <c r="B779" s="2" t="s">
        <v>1909</v>
      </c>
      <c r="C779" s="47" t="s">
        <v>10763</v>
      </c>
      <c r="D779" s="47" t="s">
        <v>10744</v>
      </c>
      <c r="E779" s="1180" t="s">
        <v>10764</v>
      </c>
      <c r="F779" s="1181" t="s">
        <v>446</v>
      </c>
      <c r="G779" s="1182" t="s">
        <v>457</v>
      </c>
      <c r="H779" s="1181" t="s">
        <v>3512</v>
      </c>
      <c r="I779" s="12" t="s">
        <v>459</v>
      </c>
      <c r="J779" s="4"/>
      <c r="K779" s="4"/>
      <c r="L779" s="4" t="s">
        <v>10056</v>
      </c>
      <c r="M779" s="4"/>
      <c r="N779" s="49">
        <v>45482</v>
      </c>
      <c r="O779" s="4">
        <v>2024</v>
      </c>
      <c r="P779" s="4">
        <v>2024</v>
      </c>
      <c r="Q779" s="1125">
        <v>333.33</v>
      </c>
      <c r="R779" s="4"/>
      <c r="S779" s="4" t="s">
        <v>10765</v>
      </c>
      <c r="T779" s="1183" t="s">
        <v>12</v>
      </c>
      <c r="U779" s="1183"/>
    </row>
    <row r="780" spans="1:21" s="1212" customFormat="1" ht="29" thickTop="1" thickBot="1">
      <c r="A780" s="1" t="s">
        <v>1823</v>
      </c>
      <c r="B780" s="2" t="s">
        <v>1917</v>
      </c>
      <c r="C780" s="47" t="s">
        <v>10746</v>
      </c>
      <c r="D780" s="47" t="s">
        <v>10358</v>
      </c>
      <c r="E780" s="1180" t="s">
        <v>10766</v>
      </c>
      <c r="F780" s="1181" t="s">
        <v>446</v>
      </c>
      <c r="G780" s="1182" t="s">
        <v>565</v>
      </c>
      <c r="H780" s="1181" t="s">
        <v>5659</v>
      </c>
      <c r="I780" s="12" t="s">
        <v>567</v>
      </c>
      <c r="J780" s="4" t="s">
        <v>2327</v>
      </c>
      <c r="K780" s="4"/>
      <c r="L780" s="4" t="s">
        <v>10767</v>
      </c>
      <c r="M780" s="4">
        <v>44964676</v>
      </c>
      <c r="N780" s="49">
        <v>45520</v>
      </c>
      <c r="O780" s="513">
        <v>2024</v>
      </c>
      <c r="P780" s="513">
        <v>2024</v>
      </c>
      <c r="Q780" s="1125">
        <v>336</v>
      </c>
      <c r="R780" s="4"/>
      <c r="S780" s="4" t="s">
        <v>10768</v>
      </c>
      <c r="T780" s="1183" t="s">
        <v>12</v>
      </c>
      <c r="U780" s="1183"/>
    </row>
    <row r="781" spans="1:21" s="1208" customFormat="1" ht="16" thickTop="1">
      <c r="A781" s="1199" t="s">
        <v>1823</v>
      </c>
      <c r="B781" s="1130" t="s">
        <v>1917</v>
      </c>
      <c r="C781" s="1112" t="s">
        <v>10548</v>
      </c>
      <c r="D781" s="1112" t="s">
        <v>10549</v>
      </c>
      <c r="E781" s="1216" t="s">
        <v>7553</v>
      </c>
      <c r="F781" s="1222" t="s">
        <v>446</v>
      </c>
      <c r="G781" s="1223" t="s">
        <v>565</v>
      </c>
      <c r="H781" s="1222" t="s">
        <v>4251</v>
      </c>
      <c r="I781" s="1089" t="s">
        <v>567</v>
      </c>
      <c r="J781" s="57" t="s">
        <v>2327</v>
      </c>
      <c r="K781" s="57"/>
      <c r="L781" s="57" t="s">
        <v>4747</v>
      </c>
      <c r="M781" s="57">
        <v>31353436</v>
      </c>
      <c r="N781" s="844">
        <v>45377</v>
      </c>
      <c r="O781" s="1224">
        <v>2024</v>
      </c>
      <c r="P781" s="1224">
        <v>2024</v>
      </c>
      <c r="Q781" s="1219">
        <v>345.6</v>
      </c>
      <c r="R781" s="1220"/>
      <c r="S781" s="57" t="s">
        <v>10550</v>
      </c>
      <c r="T781" s="84" t="s">
        <v>2198</v>
      </c>
      <c r="U781" s="1221" t="s">
        <v>6247</v>
      </c>
    </row>
    <row r="782" spans="1:21" s="1208" customFormat="1" ht="15.5">
      <c r="A782" s="1199" t="s">
        <v>1823</v>
      </c>
      <c r="B782" s="1200" t="s">
        <v>1917</v>
      </c>
      <c r="C782" s="437" t="s">
        <v>10769</v>
      </c>
      <c r="D782" s="437" t="s">
        <v>10378</v>
      </c>
      <c r="E782" s="1201" t="s">
        <v>10770</v>
      </c>
      <c r="F782" s="1202" t="s">
        <v>446</v>
      </c>
      <c r="G782" s="1202" t="s">
        <v>565</v>
      </c>
      <c r="H782" s="1202" t="s">
        <v>5659</v>
      </c>
      <c r="I782" s="1203" t="s">
        <v>567</v>
      </c>
      <c r="J782" s="1204" t="s">
        <v>2327</v>
      </c>
      <c r="K782" s="1204"/>
      <c r="L782" s="1204" t="s">
        <v>10771</v>
      </c>
      <c r="M782" s="1204">
        <v>51402891</v>
      </c>
      <c r="N782" s="1205">
        <v>44972</v>
      </c>
      <c r="O782" s="1206">
        <v>2023</v>
      </c>
      <c r="P782" s="1206">
        <v>2023</v>
      </c>
      <c r="Q782" s="1219"/>
      <c r="R782" s="1209"/>
      <c r="S782" s="57" t="s">
        <v>10772</v>
      </c>
      <c r="T782" s="84" t="s">
        <v>2198</v>
      </c>
      <c r="U782" s="1221" t="s">
        <v>2689</v>
      </c>
    </row>
    <row r="783" spans="1:21" s="1208" customFormat="1" ht="15.5">
      <c r="A783" s="1199" t="s">
        <v>1823</v>
      </c>
      <c r="B783" s="1200" t="s">
        <v>1917</v>
      </c>
      <c r="C783" s="437" t="s">
        <v>10773</v>
      </c>
      <c r="D783" s="437" t="s">
        <v>10774</v>
      </c>
      <c r="E783" s="1201" t="s">
        <v>10775</v>
      </c>
      <c r="F783" s="1202" t="s">
        <v>446</v>
      </c>
      <c r="G783" s="1202" t="s">
        <v>565</v>
      </c>
      <c r="H783" s="1202" t="s">
        <v>1942</v>
      </c>
      <c r="I783" s="1203" t="s">
        <v>567</v>
      </c>
      <c r="J783" s="1204" t="s">
        <v>2327</v>
      </c>
      <c r="K783" s="1204"/>
      <c r="L783" s="1204" t="s">
        <v>10776</v>
      </c>
      <c r="M783" s="1204">
        <v>50555243</v>
      </c>
      <c r="N783" s="1205">
        <v>45103</v>
      </c>
      <c r="O783" s="1206">
        <v>2023</v>
      </c>
      <c r="P783" s="1206">
        <v>2023</v>
      </c>
      <c r="Q783" s="1219"/>
      <c r="R783" s="1209"/>
      <c r="S783" s="57" t="s">
        <v>10777</v>
      </c>
      <c r="T783" s="84" t="s">
        <v>2198</v>
      </c>
      <c r="U783" s="1221" t="s">
        <v>2689</v>
      </c>
    </row>
    <row r="784" spans="1:21" s="1208" customFormat="1" ht="43.5">
      <c r="A784" s="1199" t="s">
        <v>1823</v>
      </c>
      <c r="B784" s="1200" t="s">
        <v>1839</v>
      </c>
      <c r="C784" s="437" t="s">
        <v>10778</v>
      </c>
      <c r="D784" s="437" t="s">
        <v>10779</v>
      </c>
      <c r="E784" s="1201" t="s">
        <v>10780</v>
      </c>
      <c r="F784" s="1202" t="s">
        <v>446</v>
      </c>
      <c r="G784" s="1202" t="s">
        <v>536</v>
      </c>
      <c r="H784" s="1202" t="s">
        <v>1087</v>
      </c>
      <c r="I784" s="1203" t="s">
        <v>124</v>
      </c>
      <c r="J784" s="1204"/>
      <c r="K784" s="1204"/>
      <c r="L784" s="1204" t="s">
        <v>10781</v>
      </c>
      <c r="M784" s="1204">
        <v>42168341</v>
      </c>
      <c r="N784" s="1205">
        <v>45414</v>
      </c>
      <c r="O784" s="1206">
        <v>2024</v>
      </c>
      <c r="P784" s="1206">
        <v>2024</v>
      </c>
      <c r="Q784" s="1219">
        <v>360</v>
      </c>
      <c r="R784" s="1225" t="s">
        <v>10782</v>
      </c>
      <c r="S784" s="57" t="s">
        <v>10783</v>
      </c>
      <c r="T784" s="1183" t="s">
        <v>12</v>
      </c>
      <c r="U784" s="1183"/>
    </row>
    <row r="785" spans="1:21" s="1212" customFormat="1" ht="25.5" thickBot="1">
      <c r="A785" s="1" t="s">
        <v>1823</v>
      </c>
      <c r="B785" s="2" t="s">
        <v>1909</v>
      </c>
      <c r="C785" s="47" t="s">
        <v>10784</v>
      </c>
      <c r="D785" s="47" t="s">
        <v>10744</v>
      </c>
      <c r="E785" s="1180" t="s">
        <v>6798</v>
      </c>
      <c r="F785" s="1210" t="s">
        <v>446</v>
      </c>
      <c r="G785" s="1211" t="s">
        <v>536</v>
      </c>
      <c r="H785" s="1210" t="s">
        <v>3512</v>
      </c>
      <c r="I785" s="12" t="s">
        <v>459</v>
      </c>
      <c r="J785" s="4"/>
      <c r="K785" s="4"/>
      <c r="L785" s="4" t="s">
        <v>10785</v>
      </c>
      <c r="M785" s="4"/>
      <c r="N785" s="49">
        <v>45387</v>
      </c>
      <c r="O785" s="4">
        <v>2024</v>
      </c>
      <c r="P785" s="4">
        <v>2024</v>
      </c>
      <c r="Q785" s="1125">
        <v>416.67</v>
      </c>
      <c r="R785" s="4"/>
      <c r="S785" s="4" t="s">
        <v>10786</v>
      </c>
      <c r="T785" s="1183" t="s">
        <v>12</v>
      </c>
      <c r="U785" s="1183"/>
    </row>
    <row r="786" spans="1:21" s="1208" customFormat="1" ht="16.5" thickTop="1" thickBot="1">
      <c r="A786" s="1199" t="s">
        <v>1823</v>
      </c>
      <c r="B786" s="1130" t="s">
        <v>1917</v>
      </c>
      <c r="C786" s="1112" t="s">
        <v>10538</v>
      </c>
      <c r="D786" s="1112" t="s">
        <v>10317</v>
      </c>
      <c r="E786" s="1216" t="s">
        <v>10539</v>
      </c>
      <c r="F786" s="1217" t="s">
        <v>446</v>
      </c>
      <c r="G786" s="1218" t="s">
        <v>565</v>
      </c>
      <c r="H786" s="1217" t="s">
        <v>615</v>
      </c>
      <c r="I786" s="1089" t="s">
        <v>567</v>
      </c>
      <c r="J786" s="57" t="s">
        <v>2327</v>
      </c>
      <c r="K786" s="57"/>
      <c r="L786" s="57" t="s">
        <v>10540</v>
      </c>
      <c r="M786" s="57">
        <v>36650871</v>
      </c>
      <c r="N786" s="844">
        <v>45581</v>
      </c>
      <c r="O786" s="57">
        <v>2024</v>
      </c>
      <c r="P786" s="57">
        <v>2024</v>
      </c>
      <c r="Q786" s="1219">
        <v>420</v>
      </c>
      <c r="R786" s="1220"/>
      <c r="S786" s="57" t="s">
        <v>10541</v>
      </c>
      <c r="T786" s="84" t="s">
        <v>2198</v>
      </c>
      <c r="U786" s="1221" t="s">
        <v>6247</v>
      </c>
    </row>
    <row r="787" spans="1:21" s="1212" customFormat="1" ht="29" thickTop="1" thickBot="1">
      <c r="A787" s="1" t="s">
        <v>1823</v>
      </c>
      <c r="B787" s="2" t="s">
        <v>1917</v>
      </c>
      <c r="C787" s="47" t="s">
        <v>10727</v>
      </c>
      <c r="D787" s="47" t="s">
        <v>10302</v>
      </c>
      <c r="E787" s="1180" t="s">
        <v>10787</v>
      </c>
      <c r="F787" s="1181" t="s">
        <v>446</v>
      </c>
      <c r="G787" s="1182" t="s">
        <v>565</v>
      </c>
      <c r="H787" s="1181" t="s">
        <v>615</v>
      </c>
      <c r="I787" s="12" t="s">
        <v>567</v>
      </c>
      <c r="J787" s="4" t="s">
        <v>2327</v>
      </c>
      <c r="K787" s="4"/>
      <c r="L787" s="4" t="s">
        <v>10729</v>
      </c>
      <c r="M787" s="4">
        <v>31442552</v>
      </c>
      <c r="N787" s="49">
        <v>45449</v>
      </c>
      <c r="O787" s="4">
        <v>2024</v>
      </c>
      <c r="P787" s="4">
        <v>2024</v>
      </c>
      <c r="Q787" s="1125">
        <v>475.2</v>
      </c>
      <c r="R787" s="4"/>
      <c r="S787" s="4" t="s">
        <v>10731</v>
      </c>
      <c r="T787" s="1183" t="s">
        <v>12</v>
      </c>
      <c r="U787" s="1183"/>
    </row>
    <row r="788" spans="1:21" s="1212" customFormat="1" ht="28.5" thickTop="1">
      <c r="A788" s="1" t="s">
        <v>1823</v>
      </c>
      <c r="B788" s="2" t="s">
        <v>1917</v>
      </c>
      <c r="C788" s="47" t="s">
        <v>10746</v>
      </c>
      <c r="D788" s="47" t="s">
        <v>10358</v>
      </c>
      <c r="E788" s="1180" t="s">
        <v>7557</v>
      </c>
      <c r="F788" s="1213" t="s">
        <v>446</v>
      </c>
      <c r="G788" s="1214" t="s">
        <v>565</v>
      </c>
      <c r="H788" s="1213" t="s">
        <v>5659</v>
      </c>
      <c r="I788" s="12" t="s">
        <v>567</v>
      </c>
      <c r="J788" s="4" t="s">
        <v>2327</v>
      </c>
      <c r="K788" s="4"/>
      <c r="L788" s="4" t="s">
        <v>10788</v>
      </c>
      <c r="M788" s="4">
        <v>31562493</v>
      </c>
      <c r="N788" s="49">
        <v>45436</v>
      </c>
      <c r="O788" s="4">
        <v>2024</v>
      </c>
      <c r="P788" s="4">
        <v>2024</v>
      </c>
      <c r="Q788" s="1125">
        <v>492</v>
      </c>
      <c r="R788" s="513"/>
      <c r="S788" s="4" t="s">
        <v>10737</v>
      </c>
      <c r="T788" s="1183" t="s">
        <v>12</v>
      </c>
      <c r="U788" s="1183"/>
    </row>
    <row r="789" spans="1:21" s="1208" customFormat="1" ht="28">
      <c r="A789" s="1199" t="s">
        <v>1823</v>
      </c>
      <c r="B789" s="1200" t="s">
        <v>1917</v>
      </c>
      <c r="C789" s="437" t="s">
        <v>10789</v>
      </c>
      <c r="D789" s="437" t="s">
        <v>10470</v>
      </c>
      <c r="E789" s="1201" t="s">
        <v>10790</v>
      </c>
      <c r="F789" s="1202" t="s">
        <v>446</v>
      </c>
      <c r="G789" s="1202" t="s">
        <v>565</v>
      </c>
      <c r="H789" s="1202" t="s">
        <v>1942</v>
      </c>
      <c r="I789" s="1203" t="s">
        <v>567</v>
      </c>
      <c r="J789" s="1204" t="s">
        <v>2327</v>
      </c>
      <c r="K789" s="1204"/>
      <c r="L789" s="1204" t="s">
        <v>10471</v>
      </c>
      <c r="M789" s="1204">
        <v>36400955</v>
      </c>
      <c r="N789" s="1205">
        <v>45027</v>
      </c>
      <c r="O789" s="57">
        <v>2024</v>
      </c>
      <c r="P789" s="57">
        <v>2024</v>
      </c>
      <c r="Q789" s="1125">
        <v>528</v>
      </c>
      <c r="R789" s="1207" t="s">
        <v>10791</v>
      </c>
      <c r="S789" s="57" t="s">
        <v>10792</v>
      </c>
      <c r="T789" s="1183" t="s">
        <v>12</v>
      </c>
      <c r="U789" s="1183"/>
    </row>
    <row r="790" spans="1:21" s="1208" customFormat="1" ht="28">
      <c r="A790" s="1199" t="s">
        <v>1823</v>
      </c>
      <c r="B790" s="1200" t="s">
        <v>1917</v>
      </c>
      <c r="C790" s="437" t="s">
        <v>10793</v>
      </c>
      <c r="D790" s="437" t="s">
        <v>10470</v>
      </c>
      <c r="E790" s="1201" t="s">
        <v>10794</v>
      </c>
      <c r="F790" s="1202" t="s">
        <v>446</v>
      </c>
      <c r="G790" s="1202" t="s">
        <v>565</v>
      </c>
      <c r="H790" s="1202" t="s">
        <v>1942</v>
      </c>
      <c r="I790" s="1203" t="s">
        <v>567</v>
      </c>
      <c r="J790" s="1204" t="s">
        <v>2327</v>
      </c>
      <c r="K790" s="1204"/>
      <c r="L790" s="1204" t="s">
        <v>10471</v>
      </c>
      <c r="M790" s="1204">
        <v>36400955</v>
      </c>
      <c r="N790" s="1205">
        <v>45049</v>
      </c>
      <c r="O790" s="57">
        <v>2024</v>
      </c>
      <c r="P790" s="57">
        <v>2024</v>
      </c>
      <c r="Q790" s="1125">
        <v>528</v>
      </c>
      <c r="R790" s="1207" t="s">
        <v>10791</v>
      </c>
      <c r="S790" s="57" t="s">
        <v>10792</v>
      </c>
      <c r="T790" s="1183" t="s">
        <v>12</v>
      </c>
      <c r="U790" s="1183"/>
    </row>
    <row r="791" spans="1:21" s="1208" customFormat="1" ht="28">
      <c r="A791" s="1199" t="s">
        <v>1823</v>
      </c>
      <c r="B791" s="1200" t="s">
        <v>1917</v>
      </c>
      <c r="C791" s="437" t="s">
        <v>10469</v>
      </c>
      <c r="D791" s="437" t="s">
        <v>10470</v>
      </c>
      <c r="E791" s="1201" t="s">
        <v>10795</v>
      </c>
      <c r="F791" s="1202" t="s">
        <v>446</v>
      </c>
      <c r="G791" s="1202" t="s">
        <v>565</v>
      </c>
      <c r="H791" s="1202" t="s">
        <v>1942</v>
      </c>
      <c r="I791" s="1203" t="s">
        <v>567</v>
      </c>
      <c r="J791" s="1204" t="s">
        <v>2327</v>
      </c>
      <c r="K791" s="1204"/>
      <c r="L791" s="1204" t="s">
        <v>10471</v>
      </c>
      <c r="M791" s="1204">
        <v>36400955</v>
      </c>
      <c r="N791" s="1205">
        <v>45090</v>
      </c>
      <c r="O791" s="57">
        <v>2024</v>
      </c>
      <c r="P791" s="57">
        <v>2024</v>
      </c>
      <c r="Q791" s="1125">
        <v>528</v>
      </c>
      <c r="R791" s="1207" t="s">
        <v>10791</v>
      </c>
      <c r="S791" s="57" t="s">
        <v>10796</v>
      </c>
      <c r="T791" s="1183" t="s">
        <v>12</v>
      </c>
      <c r="U791" s="1183"/>
    </row>
    <row r="792" spans="1:21" s="1208" customFormat="1" ht="16" thickBot="1">
      <c r="A792" s="1199" t="s">
        <v>1823</v>
      </c>
      <c r="B792" s="1130" t="s">
        <v>1917</v>
      </c>
      <c r="C792" s="1112" t="s">
        <v>10533</v>
      </c>
      <c r="D792" s="1112" t="s">
        <v>10475</v>
      </c>
      <c r="E792" s="1216" t="s">
        <v>10534</v>
      </c>
      <c r="F792" s="1226" t="s">
        <v>446</v>
      </c>
      <c r="G792" s="1227" t="s">
        <v>565</v>
      </c>
      <c r="H792" s="1226" t="s">
        <v>1942</v>
      </c>
      <c r="I792" s="1089" t="s">
        <v>567</v>
      </c>
      <c r="J792" s="57" t="s">
        <v>2327</v>
      </c>
      <c r="K792" s="57"/>
      <c r="L792" s="57" t="s">
        <v>10535</v>
      </c>
      <c r="M792" s="57" t="s">
        <v>10536</v>
      </c>
      <c r="N792" s="844">
        <v>45540</v>
      </c>
      <c r="O792" s="57">
        <v>2024</v>
      </c>
      <c r="P792" s="57">
        <v>2024</v>
      </c>
      <c r="Q792" s="1219">
        <v>576</v>
      </c>
      <c r="R792" s="1228"/>
      <c r="S792" s="57" t="s">
        <v>10537</v>
      </c>
      <c r="T792" s="84" t="s">
        <v>2198</v>
      </c>
      <c r="U792" s="1221" t="s">
        <v>6247</v>
      </c>
    </row>
    <row r="793" spans="1:21" s="1212" customFormat="1" ht="26" thickTop="1" thickBot="1">
      <c r="A793" s="1" t="s">
        <v>1823</v>
      </c>
      <c r="B793" s="2" t="s">
        <v>1839</v>
      </c>
      <c r="C793" s="47" t="s">
        <v>10797</v>
      </c>
      <c r="D793" s="47" t="s">
        <v>10798</v>
      </c>
      <c r="E793" s="1180" t="s">
        <v>10799</v>
      </c>
      <c r="F793" s="1181" t="s">
        <v>446</v>
      </c>
      <c r="G793" s="1182" t="s">
        <v>536</v>
      </c>
      <c r="H793" s="1181" t="s">
        <v>6809</v>
      </c>
      <c r="I793" s="12" t="s">
        <v>695</v>
      </c>
      <c r="J793" s="4"/>
      <c r="K793" s="4"/>
      <c r="L793" s="4" t="s">
        <v>10800</v>
      </c>
      <c r="M793" s="4">
        <v>36400980</v>
      </c>
      <c r="N793" s="49">
        <v>2023</v>
      </c>
      <c r="O793" s="4">
        <v>2023</v>
      </c>
      <c r="P793" s="4">
        <v>2024</v>
      </c>
      <c r="Q793" s="1125">
        <v>660</v>
      </c>
      <c r="R793" s="513"/>
      <c r="S793" s="4" t="s">
        <v>10801</v>
      </c>
      <c r="T793" s="1183" t="s">
        <v>12</v>
      </c>
      <c r="U793" s="1183"/>
    </row>
    <row r="794" spans="1:21" s="1212" customFormat="1" ht="26" thickTop="1" thickBot="1">
      <c r="A794" s="1" t="s">
        <v>1823</v>
      </c>
      <c r="B794" s="2" t="s">
        <v>1909</v>
      </c>
      <c r="C794" s="47" t="s">
        <v>10802</v>
      </c>
      <c r="D794" s="47" t="s">
        <v>10744</v>
      </c>
      <c r="E794" s="1180" t="s">
        <v>6808</v>
      </c>
      <c r="F794" s="1181" t="s">
        <v>446</v>
      </c>
      <c r="G794" s="1182" t="s">
        <v>457</v>
      </c>
      <c r="H794" s="1181" t="s">
        <v>3512</v>
      </c>
      <c r="I794" s="12" t="s">
        <v>459</v>
      </c>
      <c r="J794" s="4"/>
      <c r="K794" s="4"/>
      <c r="L794" s="4" t="s">
        <v>10803</v>
      </c>
      <c r="M794" s="4"/>
      <c r="N794" s="49">
        <v>45394</v>
      </c>
      <c r="O794" s="4">
        <v>2024</v>
      </c>
      <c r="P794" s="4">
        <v>2024</v>
      </c>
      <c r="Q794" s="1125">
        <v>716.67</v>
      </c>
      <c r="R794" s="4"/>
      <c r="S794" s="4" t="s">
        <v>10804</v>
      </c>
      <c r="T794" s="1183" t="s">
        <v>12</v>
      </c>
      <c r="U794" s="1183"/>
    </row>
    <row r="795" spans="1:21" s="1212" customFormat="1" ht="26" thickTop="1" thickBot="1">
      <c r="A795" s="1" t="s">
        <v>1823</v>
      </c>
      <c r="B795" s="2" t="s">
        <v>1909</v>
      </c>
      <c r="C795" s="47" t="s">
        <v>10805</v>
      </c>
      <c r="D795" s="47" t="s">
        <v>10744</v>
      </c>
      <c r="E795" s="1180" t="s">
        <v>7688</v>
      </c>
      <c r="F795" s="1181" t="s">
        <v>446</v>
      </c>
      <c r="G795" s="1182" t="s">
        <v>457</v>
      </c>
      <c r="H795" s="1181" t="s">
        <v>3512</v>
      </c>
      <c r="I795" s="12" t="s">
        <v>459</v>
      </c>
      <c r="J795" s="4"/>
      <c r="K795" s="4"/>
      <c r="L795" s="4" t="s">
        <v>10806</v>
      </c>
      <c r="M795" s="4"/>
      <c r="N795" s="49">
        <v>45427</v>
      </c>
      <c r="O795" s="4">
        <v>2024</v>
      </c>
      <c r="P795" s="4">
        <v>2024</v>
      </c>
      <c r="Q795" s="1125">
        <v>716.67</v>
      </c>
      <c r="R795" s="4"/>
      <c r="S795" s="4" t="s">
        <v>10786</v>
      </c>
      <c r="T795" s="1183" t="s">
        <v>12</v>
      </c>
      <c r="U795" s="1183"/>
    </row>
    <row r="796" spans="1:21" s="1212" customFormat="1" ht="29" thickTop="1" thickBot="1">
      <c r="A796" s="1" t="s">
        <v>1823</v>
      </c>
      <c r="B796" s="2" t="s">
        <v>1917</v>
      </c>
      <c r="C796" s="47" t="s">
        <v>10676</v>
      </c>
      <c r="D796" s="47" t="s">
        <v>10475</v>
      </c>
      <c r="E796" s="1180" t="s">
        <v>7579</v>
      </c>
      <c r="F796" s="1181" t="s">
        <v>446</v>
      </c>
      <c r="G796" s="1182" t="s">
        <v>565</v>
      </c>
      <c r="H796" s="1181" t="s">
        <v>657</v>
      </c>
      <c r="I796" s="12" t="s">
        <v>567</v>
      </c>
      <c r="J796" s="4" t="s">
        <v>2327</v>
      </c>
      <c r="K796" s="4"/>
      <c r="L796" s="4" t="s">
        <v>10807</v>
      </c>
      <c r="M796" s="4" t="s">
        <v>10808</v>
      </c>
      <c r="N796" s="49">
        <v>45461</v>
      </c>
      <c r="O796" s="4">
        <v>2024</v>
      </c>
      <c r="P796" s="4">
        <v>2024</v>
      </c>
      <c r="Q796" s="1125">
        <v>720</v>
      </c>
      <c r="R796" s="4"/>
      <c r="S796" s="4" t="s">
        <v>10809</v>
      </c>
      <c r="T796" s="1183" t="s">
        <v>12</v>
      </c>
      <c r="U796" s="1183"/>
    </row>
    <row r="797" spans="1:21" s="1212" customFormat="1" ht="313" thickTop="1">
      <c r="A797" s="1" t="s">
        <v>1823</v>
      </c>
      <c r="B797" s="2" t="s">
        <v>1870</v>
      </c>
      <c r="C797" s="47" t="s">
        <v>10810</v>
      </c>
      <c r="D797" s="47" t="s">
        <v>10811</v>
      </c>
      <c r="E797" s="1180" t="s">
        <v>10812</v>
      </c>
      <c r="F797" s="1213" t="s">
        <v>446</v>
      </c>
      <c r="G797" s="1214" t="s">
        <v>536</v>
      </c>
      <c r="H797" s="1213" t="s">
        <v>537</v>
      </c>
      <c r="I797" s="12" t="s">
        <v>124</v>
      </c>
      <c r="J797" s="4" t="s">
        <v>10813</v>
      </c>
      <c r="K797" s="4" t="s">
        <v>3701</v>
      </c>
      <c r="L797" s="4" t="s">
        <v>10814</v>
      </c>
      <c r="M797" s="4">
        <v>45784376</v>
      </c>
      <c r="N797" s="49">
        <v>45317</v>
      </c>
      <c r="O797" s="4">
        <v>2024</v>
      </c>
      <c r="P797" s="4">
        <v>2024</v>
      </c>
      <c r="Q797" s="1125">
        <v>816</v>
      </c>
      <c r="R797" s="513"/>
      <c r="S797" s="4" t="s">
        <v>10815</v>
      </c>
      <c r="T797" s="1183" t="s">
        <v>12</v>
      </c>
      <c r="U797" s="1183"/>
    </row>
    <row r="798" spans="1:21" s="1208" customFormat="1" ht="15.5">
      <c r="A798" s="1199" t="s">
        <v>1823</v>
      </c>
      <c r="B798" s="1200" t="s">
        <v>1917</v>
      </c>
      <c r="C798" s="437" t="s">
        <v>10727</v>
      </c>
      <c r="D798" s="437" t="s">
        <v>10302</v>
      </c>
      <c r="E798" s="1201" t="s">
        <v>10816</v>
      </c>
      <c r="F798" s="1202" t="s">
        <v>446</v>
      </c>
      <c r="G798" s="1202" t="s">
        <v>565</v>
      </c>
      <c r="H798" s="1202" t="s">
        <v>615</v>
      </c>
      <c r="I798" s="1203" t="s">
        <v>567</v>
      </c>
      <c r="J798" s="1204" t="s">
        <v>2327</v>
      </c>
      <c r="K798" s="1204"/>
      <c r="L798" s="1204" t="s">
        <v>10817</v>
      </c>
      <c r="M798" s="1204">
        <v>36401676</v>
      </c>
      <c r="N798" s="1205">
        <v>45230</v>
      </c>
      <c r="O798" s="4">
        <v>2023</v>
      </c>
      <c r="P798" s="4">
        <v>2023</v>
      </c>
      <c r="Q798" s="1125">
        <v>848.18</v>
      </c>
      <c r="R798" s="1207" t="s">
        <v>10818</v>
      </c>
      <c r="S798" s="57" t="s">
        <v>10731</v>
      </c>
      <c r="T798" s="1183" t="s">
        <v>12</v>
      </c>
      <c r="U798" s="1183"/>
    </row>
    <row r="799" spans="1:21" s="1208" customFormat="1" ht="42">
      <c r="A799" s="1199" t="s">
        <v>1823</v>
      </c>
      <c r="B799" s="1200" t="s">
        <v>10679</v>
      </c>
      <c r="C799" s="437" t="s">
        <v>10750</v>
      </c>
      <c r="D799" s="437" t="s">
        <v>10819</v>
      </c>
      <c r="E799" s="1201" t="s">
        <v>10820</v>
      </c>
      <c r="F799" s="1202" t="s">
        <v>47</v>
      </c>
      <c r="G799" s="1202" t="s">
        <v>1014</v>
      </c>
      <c r="H799" s="1202" t="s">
        <v>1014</v>
      </c>
      <c r="I799" s="1203" t="s">
        <v>258</v>
      </c>
      <c r="J799" s="1204" t="s">
        <v>10752</v>
      </c>
      <c r="K799" s="1204" t="s">
        <v>10752</v>
      </c>
      <c r="L799" s="1204" t="s">
        <v>10821</v>
      </c>
      <c r="M799" s="1204">
        <v>30801451</v>
      </c>
      <c r="N799" s="1205">
        <v>45272</v>
      </c>
      <c r="O799" s="4">
        <v>2023</v>
      </c>
      <c r="P799" s="4">
        <v>2023</v>
      </c>
      <c r="Q799" s="1125">
        <v>890</v>
      </c>
      <c r="R799" s="1207" t="s">
        <v>10822</v>
      </c>
      <c r="S799" s="57" t="s">
        <v>10823</v>
      </c>
      <c r="T799" s="1183" t="s">
        <v>12</v>
      </c>
      <c r="U799" s="1183"/>
    </row>
    <row r="800" spans="1:21" s="1208" customFormat="1" ht="42">
      <c r="A800" s="1199" t="s">
        <v>1823</v>
      </c>
      <c r="B800" s="1200" t="s">
        <v>10679</v>
      </c>
      <c r="C800" s="437" t="s">
        <v>10750</v>
      </c>
      <c r="D800" s="437" t="s">
        <v>10824</v>
      </c>
      <c r="E800" s="1215">
        <v>44866</v>
      </c>
      <c r="F800" s="1202" t="s">
        <v>47</v>
      </c>
      <c r="G800" s="1202" t="s">
        <v>1014</v>
      </c>
      <c r="H800" s="1202" t="s">
        <v>1014</v>
      </c>
      <c r="I800" s="1203" t="s">
        <v>258</v>
      </c>
      <c r="J800" s="1204" t="s">
        <v>10752</v>
      </c>
      <c r="K800" s="1204" t="s">
        <v>10752</v>
      </c>
      <c r="L800" s="1204" t="s">
        <v>10825</v>
      </c>
      <c r="M800" s="1204">
        <v>313971</v>
      </c>
      <c r="N800" s="1205">
        <v>44893</v>
      </c>
      <c r="O800" s="4">
        <v>2022</v>
      </c>
      <c r="P800" s="4">
        <v>2023</v>
      </c>
      <c r="Q800" s="1125">
        <v>945</v>
      </c>
      <c r="R800" s="1207" t="s">
        <v>10826</v>
      </c>
      <c r="S800" s="57" t="s">
        <v>10827</v>
      </c>
      <c r="T800" s="1183" t="s">
        <v>12</v>
      </c>
      <c r="U800" s="1183"/>
    </row>
    <row r="801" spans="1:21" s="1212" customFormat="1" ht="28.5" thickBot="1">
      <c r="A801" s="1" t="s">
        <v>1823</v>
      </c>
      <c r="B801" s="2" t="s">
        <v>1917</v>
      </c>
      <c r="C801" s="47" t="s">
        <v>10727</v>
      </c>
      <c r="D801" s="47" t="s">
        <v>10302</v>
      </c>
      <c r="E801" s="1180" t="s">
        <v>6712</v>
      </c>
      <c r="F801" s="1210" t="s">
        <v>446</v>
      </c>
      <c r="G801" s="1211" t="s">
        <v>565</v>
      </c>
      <c r="H801" s="1210" t="s">
        <v>615</v>
      </c>
      <c r="I801" s="12" t="s">
        <v>567</v>
      </c>
      <c r="J801" s="4" t="s">
        <v>2327</v>
      </c>
      <c r="K801" s="4"/>
      <c r="L801" s="4" t="s">
        <v>10817</v>
      </c>
      <c r="M801" s="4">
        <v>36401676</v>
      </c>
      <c r="N801" s="49">
        <v>45314</v>
      </c>
      <c r="O801" s="4">
        <v>2024</v>
      </c>
      <c r="P801" s="4">
        <v>2024</v>
      </c>
      <c r="Q801" s="1125">
        <v>1054.8699999999999</v>
      </c>
      <c r="R801" s="4"/>
      <c r="S801" s="4" t="s">
        <v>10731</v>
      </c>
      <c r="T801" s="1183" t="s">
        <v>12</v>
      </c>
      <c r="U801" s="1183"/>
    </row>
    <row r="802" spans="1:21" s="1212" customFormat="1" ht="26" thickTop="1" thickBot="1">
      <c r="A802" s="1" t="s">
        <v>1823</v>
      </c>
      <c r="B802" s="2" t="s">
        <v>1839</v>
      </c>
      <c r="C802" s="47" t="s">
        <v>10828</v>
      </c>
      <c r="D802" s="47" t="s">
        <v>10798</v>
      </c>
      <c r="E802" s="1180" t="s">
        <v>10829</v>
      </c>
      <c r="F802" s="1181" t="s">
        <v>446</v>
      </c>
      <c r="G802" s="1182" t="s">
        <v>536</v>
      </c>
      <c r="H802" s="1181" t="s">
        <v>4856</v>
      </c>
      <c r="I802" s="12" t="s">
        <v>695</v>
      </c>
      <c r="J802" s="4"/>
      <c r="K802" s="4" t="s">
        <v>10830</v>
      </c>
      <c r="L802" s="4" t="s">
        <v>10830</v>
      </c>
      <c r="M802" s="4">
        <v>36386553</v>
      </c>
      <c r="N802" s="49">
        <v>44927</v>
      </c>
      <c r="O802" s="4">
        <v>2023</v>
      </c>
      <c r="P802" s="4">
        <v>2024</v>
      </c>
      <c r="Q802" s="1125">
        <v>1080</v>
      </c>
      <c r="R802" s="4"/>
      <c r="S802" s="4" t="s">
        <v>10831</v>
      </c>
      <c r="T802" s="1183" t="s">
        <v>12</v>
      </c>
      <c r="U802" s="1183"/>
    </row>
    <row r="803" spans="1:21" s="1212" customFormat="1" ht="28.5" thickTop="1">
      <c r="A803" s="1" t="s">
        <v>1823</v>
      </c>
      <c r="B803" s="2" t="s">
        <v>1917</v>
      </c>
      <c r="C803" s="47" t="s">
        <v>10727</v>
      </c>
      <c r="D803" s="47" t="s">
        <v>10302</v>
      </c>
      <c r="E803" s="1180" t="s">
        <v>6721</v>
      </c>
      <c r="F803" s="1213" t="s">
        <v>446</v>
      </c>
      <c r="G803" s="1214" t="s">
        <v>565</v>
      </c>
      <c r="H803" s="1213" t="s">
        <v>615</v>
      </c>
      <c r="I803" s="12" t="s">
        <v>567</v>
      </c>
      <c r="J803" s="4" t="s">
        <v>2327</v>
      </c>
      <c r="K803" s="4"/>
      <c r="L803" s="4" t="s">
        <v>10817</v>
      </c>
      <c r="M803" s="4">
        <v>36401676</v>
      </c>
      <c r="N803" s="49">
        <v>45425</v>
      </c>
      <c r="O803" s="513">
        <v>2024</v>
      </c>
      <c r="P803" s="513">
        <v>2024</v>
      </c>
      <c r="Q803" s="1125">
        <v>1088.8599999999999</v>
      </c>
      <c r="R803" s="513"/>
      <c r="S803" s="4" t="s">
        <v>10731</v>
      </c>
      <c r="T803" s="1183" t="s">
        <v>12</v>
      </c>
      <c r="U803" s="1183"/>
    </row>
    <row r="804" spans="1:21" s="1208" customFormat="1" ht="15.5">
      <c r="A804" s="1199" t="s">
        <v>1823</v>
      </c>
      <c r="B804" s="1200" t="s">
        <v>1917</v>
      </c>
      <c r="C804" s="437" t="s">
        <v>10727</v>
      </c>
      <c r="D804" s="437" t="s">
        <v>10302</v>
      </c>
      <c r="E804" s="1201" t="s">
        <v>10832</v>
      </c>
      <c r="F804" s="1202" t="s">
        <v>446</v>
      </c>
      <c r="G804" s="1202" t="s">
        <v>565</v>
      </c>
      <c r="H804" s="1202" t="s">
        <v>615</v>
      </c>
      <c r="I804" s="1203" t="s">
        <v>567</v>
      </c>
      <c r="J804" s="1204" t="s">
        <v>2327</v>
      </c>
      <c r="K804" s="1204"/>
      <c r="L804" s="1204" t="s">
        <v>10286</v>
      </c>
      <c r="M804" s="1204">
        <v>36386553</v>
      </c>
      <c r="N804" s="1205">
        <v>45079</v>
      </c>
      <c r="O804" s="1206">
        <v>2023</v>
      </c>
      <c r="P804" s="1206">
        <v>2023</v>
      </c>
      <c r="Q804" s="1125">
        <v>1153.52</v>
      </c>
      <c r="R804" s="1207" t="s">
        <v>10300</v>
      </c>
      <c r="S804" s="57" t="s">
        <v>10731</v>
      </c>
      <c r="T804" s="1183" t="s">
        <v>12</v>
      </c>
      <c r="U804" s="1183"/>
    </row>
    <row r="805" spans="1:21" s="1212" customFormat="1" ht="28">
      <c r="A805" s="1" t="s">
        <v>1823</v>
      </c>
      <c r="B805" s="2" t="s">
        <v>1917</v>
      </c>
      <c r="C805" s="47" t="s">
        <v>10833</v>
      </c>
      <c r="D805" s="47" t="s">
        <v>10834</v>
      </c>
      <c r="E805" s="1180" t="s">
        <v>10835</v>
      </c>
      <c r="F805" s="1229" t="s">
        <v>446</v>
      </c>
      <c r="G805" s="1230" t="s">
        <v>565</v>
      </c>
      <c r="H805" s="1229" t="s">
        <v>657</v>
      </c>
      <c r="I805" s="12" t="s">
        <v>567</v>
      </c>
      <c r="J805" s="4" t="s">
        <v>2327</v>
      </c>
      <c r="K805" s="4"/>
      <c r="L805" s="4" t="s">
        <v>10836</v>
      </c>
      <c r="M805" s="4" t="s">
        <v>10837</v>
      </c>
      <c r="N805" s="49"/>
      <c r="O805" s="4">
        <v>2024</v>
      </c>
      <c r="P805" s="4">
        <v>2024</v>
      </c>
      <c r="Q805" s="1125">
        <v>1320</v>
      </c>
      <c r="R805" s="513"/>
      <c r="S805" s="4" t="s">
        <v>10809</v>
      </c>
      <c r="T805" s="1183" t="s">
        <v>12</v>
      </c>
      <c r="U805" s="1183"/>
    </row>
    <row r="806" spans="1:21" s="1208" customFormat="1" ht="50">
      <c r="A806" s="1199" t="s">
        <v>1823</v>
      </c>
      <c r="B806" s="1200" t="s">
        <v>10679</v>
      </c>
      <c r="C806" s="437" t="s">
        <v>10750</v>
      </c>
      <c r="D806" s="437" t="s">
        <v>10824</v>
      </c>
      <c r="E806" s="1215">
        <v>45108</v>
      </c>
      <c r="F806" s="1202" t="s">
        <v>47</v>
      </c>
      <c r="G806" s="1202" t="s">
        <v>1014</v>
      </c>
      <c r="H806" s="1202" t="s">
        <v>1014</v>
      </c>
      <c r="I806" s="1203" t="s">
        <v>258</v>
      </c>
      <c r="J806" s="1204" t="s">
        <v>10752</v>
      </c>
      <c r="K806" s="1204" t="s">
        <v>10752</v>
      </c>
      <c r="L806" s="1204" t="s">
        <v>10825</v>
      </c>
      <c r="M806" s="1204">
        <v>313971</v>
      </c>
      <c r="N806" s="1205">
        <v>45215</v>
      </c>
      <c r="O806" s="1204">
        <v>2023</v>
      </c>
      <c r="P806" s="1231">
        <v>2024</v>
      </c>
      <c r="Q806" s="1125">
        <v>1400</v>
      </c>
      <c r="R806" s="462" t="s">
        <v>10838</v>
      </c>
      <c r="S806" s="4" t="s">
        <v>10839</v>
      </c>
      <c r="T806" s="1183" t="s">
        <v>12</v>
      </c>
      <c r="U806" s="462"/>
    </row>
    <row r="807" spans="1:21" s="1212" customFormat="1" ht="28.5" thickBot="1">
      <c r="A807" s="1" t="s">
        <v>1823</v>
      </c>
      <c r="B807" s="2" t="s">
        <v>1917</v>
      </c>
      <c r="C807" s="47" t="s">
        <v>10727</v>
      </c>
      <c r="D807" s="47" t="s">
        <v>10302</v>
      </c>
      <c r="E807" s="1180" t="s">
        <v>6714</v>
      </c>
      <c r="F807" s="1210" t="s">
        <v>446</v>
      </c>
      <c r="G807" s="1211" t="s">
        <v>565</v>
      </c>
      <c r="H807" s="1210" t="s">
        <v>615</v>
      </c>
      <c r="I807" s="12" t="s">
        <v>567</v>
      </c>
      <c r="J807" s="4" t="s">
        <v>2327</v>
      </c>
      <c r="K807" s="4"/>
      <c r="L807" s="4" t="s">
        <v>10817</v>
      </c>
      <c r="M807" s="4">
        <v>36401676</v>
      </c>
      <c r="N807" s="49">
        <v>45349</v>
      </c>
      <c r="O807" s="4">
        <v>2024</v>
      </c>
      <c r="P807" s="4">
        <v>2024</v>
      </c>
      <c r="Q807" s="1125">
        <v>1469.71</v>
      </c>
      <c r="R807" s="513"/>
      <c r="S807" s="4" t="s">
        <v>10731</v>
      </c>
      <c r="T807" s="1183" t="s">
        <v>12</v>
      </c>
      <c r="U807" s="1183"/>
    </row>
    <row r="808" spans="1:21" s="1212" customFormat="1" ht="25.5" thickTop="1">
      <c r="A808" s="1" t="s">
        <v>1823</v>
      </c>
      <c r="B808" s="2" t="s">
        <v>1839</v>
      </c>
      <c r="C808" s="47" t="s">
        <v>10840</v>
      </c>
      <c r="D808" s="47" t="s">
        <v>10841</v>
      </c>
      <c r="E808" s="1180" t="s">
        <v>10842</v>
      </c>
      <c r="F808" s="1213" t="s">
        <v>446</v>
      </c>
      <c r="G808" s="1214" t="s">
        <v>536</v>
      </c>
      <c r="H808" s="1213" t="s">
        <v>1087</v>
      </c>
      <c r="I808" s="12" t="s">
        <v>124</v>
      </c>
      <c r="J808" s="4" t="s">
        <v>10843</v>
      </c>
      <c r="K808" s="4" t="s">
        <v>10843</v>
      </c>
      <c r="L808" s="4" t="s">
        <v>10844</v>
      </c>
      <c r="M808" s="4">
        <v>30868904</v>
      </c>
      <c r="N808" s="49">
        <v>2023</v>
      </c>
      <c r="O808" s="513">
        <v>2023</v>
      </c>
      <c r="P808" s="513">
        <v>2024</v>
      </c>
      <c r="Q808" s="1125">
        <v>1500</v>
      </c>
      <c r="R808" s="513"/>
      <c r="S808" s="4" t="s">
        <v>10845</v>
      </c>
      <c r="T808" s="1183" t="s">
        <v>12</v>
      </c>
      <c r="U808" s="1183"/>
    </row>
    <row r="809" spans="1:21" s="1208" customFormat="1" ht="15.5">
      <c r="A809" s="1199" t="s">
        <v>1823</v>
      </c>
      <c r="B809" s="1200" t="s">
        <v>10679</v>
      </c>
      <c r="C809" s="437" t="s">
        <v>10846</v>
      </c>
      <c r="D809" s="437" t="s">
        <v>10681</v>
      </c>
      <c r="E809" s="1201" t="s">
        <v>10847</v>
      </c>
      <c r="F809" s="1202" t="s">
        <v>47</v>
      </c>
      <c r="G809" s="1202" t="s">
        <v>258</v>
      </c>
      <c r="H809" s="1202" t="s">
        <v>1161</v>
      </c>
      <c r="I809" s="1203" t="s">
        <v>258</v>
      </c>
      <c r="J809" s="1204" t="s">
        <v>10848</v>
      </c>
      <c r="K809" s="1204" t="s">
        <v>10849</v>
      </c>
      <c r="L809" s="1204" t="s">
        <v>9592</v>
      </c>
      <c r="M809" s="1204">
        <v>321796</v>
      </c>
      <c r="N809" s="1205">
        <v>45140</v>
      </c>
      <c r="O809" s="1206">
        <v>2023</v>
      </c>
      <c r="P809" s="1206">
        <v>2023</v>
      </c>
      <c r="Q809" s="1125">
        <v>1500</v>
      </c>
      <c r="R809" s="1207" t="s">
        <v>88</v>
      </c>
      <c r="S809" s="57" t="s">
        <v>10850</v>
      </c>
      <c r="T809" s="1183" t="s">
        <v>12</v>
      </c>
      <c r="U809" s="1183"/>
    </row>
    <row r="810" spans="1:21" s="1208" customFormat="1" ht="15.5">
      <c r="A810" s="1199" t="s">
        <v>1823</v>
      </c>
      <c r="B810" s="1200" t="s">
        <v>1917</v>
      </c>
      <c r="C810" s="437" t="s">
        <v>10727</v>
      </c>
      <c r="D810" s="437" t="s">
        <v>10302</v>
      </c>
      <c r="E810" s="1201" t="s">
        <v>10851</v>
      </c>
      <c r="F810" s="1202" t="s">
        <v>446</v>
      </c>
      <c r="G810" s="1202" t="s">
        <v>565</v>
      </c>
      <c r="H810" s="1202" t="s">
        <v>615</v>
      </c>
      <c r="I810" s="1203" t="s">
        <v>567</v>
      </c>
      <c r="J810" s="1204" t="s">
        <v>2327</v>
      </c>
      <c r="K810" s="1204"/>
      <c r="L810" s="1204" t="s">
        <v>10286</v>
      </c>
      <c r="M810" s="1204">
        <v>36386553</v>
      </c>
      <c r="N810" s="1205">
        <v>45028</v>
      </c>
      <c r="O810" s="1206">
        <v>2023</v>
      </c>
      <c r="P810" s="1206">
        <v>2023</v>
      </c>
      <c r="Q810" s="1125">
        <v>1509.85</v>
      </c>
      <c r="R810" s="1207" t="s">
        <v>10300</v>
      </c>
      <c r="S810" s="57" t="s">
        <v>10731</v>
      </c>
      <c r="T810" s="1183" t="s">
        <v>12</v>
      </c>
      <c r="U810" s="1183"/>
    </row>
    <row r="811" spans="1:21" s="1208" customFormat="1" ht="15.5">
      <c r="A811" s="1199" t="s">
        <v>1823</v>
      </c>
      <c r="B811" s="1200" t="s">
        <v>1876</v>
      </c>
      <c r="C811" s="437" t="s">
        <v>10852</v>
      </c>
      <c r="D811" s="437" t="s">
        <v>10853</v>
      </c>
      <c r="E811" s="1201" t="s">
        <v>10854</v>
      </c>
      <c r="F811" s="1202" t="s">
        <v>47</v>
      </c>
      <c r="G811" s="1202" t="s">
        <v>1014</v>
      </c>
      <c r="H811" s="1202" t="s">
        <v>1014</v>
      </c>
      <c r="I811" s="1203" t="s">
        <v>258</v>
      </c>
      <c r="J811" s="1204" t="s">
        <v>10855</v>
      </c>
      <c r="K811" s="1204" t="s">
        <v>10856</v>
      </c>
      <c r="L811" s="1204" t="s">
        <v>10856</v>
      </c>
      <c r="M811" s="1204">
        <v>164381</v>
      </c>
      <c r="N811" s="1205">
        <v>44487</v>
      </c>
      <c r="O811" s="1206">
        <v>2021</v>
      </c>
      <c r="P811" s="1206">
        <v>2023</v>
      </c>
      <c r="Q811" s="1125">
        <v>1528</v>
      </c>
      <c r="R811" s="1207" t="s">
        <v>88</v>
      </c>
      <c r="S811" s="57" t="s">
        <v>10857</v>
      </c>
      <c r="T811" s="1183" t="s">
        <v>12</v>
      </c>
      <c r="U811" s="1183"/>
    </row>
    <row r="812" spans="1:21" s="1208" customFormat="1" ht="15.5">
      <c r="A812" s="1199" t="s">
        <v>1823</v>
      </c>
      <c r="B812" s="1200" t="s">
        <v>1917</v>
      </c>
      <c r="C812" s="437" t="s">
        <v>10727</v>
      </c>
      <c r="D812" s="437" t="s">
        <v>10302</v>
      </c>
      <c r="E812" s="1201" t="s">
        <v>10858</v>
      </c>
      <c r="F812" s="1202" t="s">
        <v>446</v>
      </c>
      <c r="G812" s="1202" t="s">
        <v>565</v>
      </c>
      <c r="H812" s="1202" t="s">
        <v>615</v>
      </c>
      <c r="I812" s="1203" t="s">
        <v>567</v>
      </c>
      <c r="J812" s="1204" t="s">
        <v>2327</v>
      </c>
      <c r="K812" s="1204"/>
      <c r="L812" s="1204" t="s">
        <v>10817</v>
      </c>
      <c r="M812" s="1204">
        <v>36401676</v>
      </c>
      <c r="N812" s="1205">
        <v>45253</v>
      </c>
      <c r="O812" s="1206">
        <v>2023</v>
      </c>
      <c r="P812" s="1206">
        <v>2023</v>
      </c>
      <c r="Q812" s="1125">
        <v>1623.22</v>
      </c>
      <c r="R812" s="1207" t="s">
        <v>10859</v>
      </c>
      <c r="S812" s="57" t="s">
        <v>10731</v>
      </c>
      <c r="T812" s="1183" t="s">
        <v>12</v>
      </c>
      <c r="U812" s="1183"/>
    </row>
    <row r="813" spans="1:21" s="1212" customFormat="1" ht="28.5" thickBot="1">
      <c r="A813" s="1" t="s">
        <v>1823</v>
      </c>
      <c r="B813" s="2" t="s">
        <v>1870</v>
      </c>
      <c r="C813" s="47" t="s">
        <v>10860</v>
      </c>
      <c r="D813" s="47" t="s">
        <v>10861</v>
      </c>
      <c r="E813" s="1180" t="s">
        <v>10862</v>
      </c>
      <c r="F813" s="1210" t="s">
        <v>47</v>
      </c>
      <c r="G813" s="1211" t="s">
        <v>48</v>
      </c>
      <c r="H813" s="1210" t="s">
        <v>132</v>
      </c>
      <c r="I813" s="12" t="s">
        <v>50</v>
      </c>
      <c r="J813" s="4" t="s">
        <v>3701</v>
      </c>
      <c r="K813" s="4" t="s">
        <v>3701</v>
      </c>
      <c r="L813" s="4" t="s">
        <v>10863</v>
      </c>
      <c r="M813" s="4">
        <v>46646787</v>
      </c>
      <c r="N813" s="49">
        <v>45334</v>
      </c>
      <c r="O813" s="513">
        <v>2024</v>
      </c>
      <c r="P813" s="513">
        <v>2024</v>
      </c>
      <c r="Q813" s="1125">
        <v>1757.5</v>
      </c>
      <c r="R813" s="513"/>
      <c r="S813" s="4" t="s">
        <v>10864</v>
      </c>
      <c r="T813" s="1183" t="s">
        <v>12</v>
      </c>
      <c r="U813" s="1183"/>
    </row>
    <row r="814" spans="1:21" s="1212" customFormat="1" ht="29" thickTop="1" thickBot="1">
      <c r="A814" s="1" t="s">
        <v>1823</v>
      </c>
      <c r="B814" s="2" t="s">
        <v>1917</v>
      </c>
      <c r="C814" s="47" t="s">
        <v>10727</v>
      </c>
      <c r="D814" s="47" t="s">
        <v>10302</v>
      </c>
      <c r="E814" s="1180" t="s">
        <v>10865</v>
      </c>
      <c r="F814" s="1181" t="s">
        <v>446</v>
      </c>
      <c r="G814" s="1182" t="s">
        <v>565</v>
      </c>
      <c r="H814" s="1181" t="s">
        <v>615</v>
      </c>
      <c r="I814" s="12" t="s">
        <v>567</v>
      </c>
      <c r="J814" s="4" t="s">
        <v>2327</v>
      </c>
      <c r="K814" s="4"/>
      <c r="L814" s="4" t="s">
        <v>10729</v>
      </c>
      <c r="M814" s="4">
        <v>31442552</v>
      </c>
      <c r="N814" s="49">
        <v>45483</v>
      </c>
      <c r="O814" s="4">
        <v>2024</v>
      </c>
      <c r="P814" s="4">
        <v>2024</v>
      </c>
      <c r="Q814" s="1125">
        <v>1916.04</v>
      </c>
      <c r="R814" s="513"/>
      <c r="S814" s="4" t="s">
        <v>10731</v>
      </c>
      <c r="T814" s="1183" t="s">
        <v>12</v>
      </c>
      <c r="U814" s="1183"/>
    </row>
    <row r="815" spans="1:21" s="1212" customFormat="1" ht="26" thickTop="1" thickBot="1">
      <c r="A815" s="1" t="s">
        <v>1823</v>
      </c>
      <c r="B815" s="2" t="s">
        <v>1839</v>
      </c>
      <c r="C815" s="47" t="s">
        <v>10840</v>
      </c>
      <c r="D815" s="47" t="s">
        <v>10841</v>
      </c>
      <c r="E815" s="1180" t="s">
        <v>10842</v>
      </c>
      <c r="F815" s="1181" t="s">
        <v>446</v>
      </c>
      <c r="G815" s="1182" t="s">
        <v>536</v>
      </c>
      <c r="H815" s="1181" t="s">
        <v>1087</v>
      </c>
      <c r="I815" s="12" t="s">
        <v>124</v>
      </c>
      <c r="J815" s="4" t="s">
        <v>10843</v>
      </c>
      <c r="K815" s="4" t="s">
        <v>10843</v>
      </c>
      <c r="L815" s="4" t="s">
        <v>10866</v>
      </c>
      <c r="M815" s="4">
        <v>42346452</v>
      </c>
      <c r="N815" s="49">
        <v>2023</v>
      </c>
      <c r="O815" s="4">
        <v>2023</v>
      </c>
      <c r="P815" s="4">
        <v>2024</v>
      </c>
      <c r="Q815" s="1125">
        <v>2000</v>
      </c>
      <c r="R815" s="4"/>
      <c r="S815" s="4" t="s">
        <v>10845</v>
      </c>
      <c r="T815" s="1183" t="s">
        <v>12</v>
      </c>
      <c r="U815" s="1183"/>
    </row>
    <row r="816" spans="1:21" s="1212" customFormat="1" ht="29" thickTop="1" thickBot="1">
      <c r="A816" s="1" t="s">
        <v>1823</v>
      </c>
      <c r="B816" s="2" t="s">
        <v>1917</v>
      </c>
      <c r="C816" s="47" t="s">
        <v>10727</v>
      </c>
      <c r="D816" s="47" t="s">
        <v>10302</v>
      </c>
      <c r="E816" s="1180" t="s">
        <v>6724</v>
      </c>
      <c r="F816" s="1181" t="s">
        <v>446</v>
      </c>
      <c r="G816" s="1182" t="s">
        <v>565</v>
      </c>
      <c r="H816" s="1181" t="s">
        <v>615</v>
      </c>
      <c r="I816" s="12" t="s">
        <v>567</v>
      </c>
      <c r="J816" s="4" t="s">
        <v>2327</v>
      </c>
      <c r="K816" s="4"/>
      <c r="L816" s="4" t="s">
        <v>10817</v>
      </c>
      <c r="M816" s="4">
        <v>36401676</v>
      </c>
      <c r="N816" s="49">
        <v>45446</v>
      </c>
      <c r="O816" s="4">
        <v>2024</v>
      </c>
      <c r="P816" s="4">
        <v>2024</v>
      </c>
      <c r="Q816" s="1125">
        <v>2176.5100000000002</v>
      </c>
      <c r="R816" s="4"/>
      <c r="S816" s="4" t="s">
        <v>10731</v>
      </c>
      <c r="T816" s="1183" t="s">
        <v>12</v>
      </c>
      <c r="U816" s="1183"/>
    </row>
    <row r="817" spans="1:21" s="1212" customFormat="1" ht="50.5" thickTop="1">
      <c r="A817" s="1" t="s">
        <v>1823</v>
      </c>
      <c r="B817" s="2" t="s">
        <v>1824</v>
      </c>
      <c r="C817" s="47" t="s">
        <v>10867</v>
      </c>
      <c r="D817" s="47" t="s">
        <v>10868</v>
      </c>
      <c r="E817" s="1180" t="s">
        <v>10869</v>
      </c>
      <c r="F817" s="1213" t="s">
        <v>47</v>
      </c>
      <c r="G817" s="1214" t="s">
        <v>1014</v>
      </c>
      <c r="H817" s="1213" t="s">
        <v>1014</v>
      </c>
      <c r="I817" s="12" t="s">
        <v>50</v>
      </c>
      <c r="J817" s="4" t="s">
        <v>2327</v>
      </c>
      <c r="K817" s="4"/>
      <c r="L817" s="4" t="s">
        <v>10870</v>
      </c>
      <c r="M817" s="4">
        <v>36281964</v>
      </c>
      <c r="N817" s="49">
        <v>45399</v>
      </c>
      <c r="O817" s="513">
        <v>2024</v>
      </c>
      <c r="P817" s="513">
        <v>2024</v>
      </c>
      <c r="Q817" s="1125">
        <v>2249.65</v>
      </c>
      <c r="R817" s="513"/>
      <c r="S817" s="4" t="s">
        <v>10871</v>
      </c>
      <c r="T817" s="1183" t="s">
        <v>12</v>
      </c>
      <c r="U817" s="1183"/>
    </row>
    <row r="818" spans="1:21" s="1208" customFormat="1" ht="15.5">
      <c r="A818" s="1199" t="s">
        <v>1823</v>
      </c>
      <c r="B818" s="1200" t="s">
        <v>1917</v>
      </c>
      <c r="C818" s="437" t="s">
        <v>10727</v>
      </c>
      <c r="D818" s="437" t="s">
        <v>10302</v>
      </c>
      <c r="E818" s="1201" t="s">
        <v>6736</v>
      </c>
      <c r="F818" s="1202" t="s">
        <v>446</v>
      </c>
      <c r="G818" s="1202" t="s">
        <v>565</v>
      </c>
      <c r="H818" s="1202" t="s">
        <v>615</v>
      </c>
      <c r="I818" s="1203" t="s">
        <v>567</v>
      </c>
      <c r="J818" s="1204" t="s">
        <v>2327</v>
      </c>
      <c r="K818" s="1204"/>
      <c r="L818" s="1204" t="s">
        <v>10286</v>
      </c>
      <c r="M818" s="1204">
        <v>36386553</v>
      </c>
      <c r="N818" s="1205">
        <v>45084</v>
      </c>
      <c r="O818" s="1206">
        <v>2023</v>
      </c>
      <c r="P818" s="1206">
        <v>2023</v>
      </c>
      <c r="Q818" s="1125">
        <v>2309.44</v>
      </c>
      <c r="R818" s="1207" t="s">
        <v>10872</v>
      </c>
      <c r="S818" s="57" t="s">
        <v>10731</v>
      </c>
      <c r="T818" s="1183" t="s">
        <v>12</v>
      </c>
      <c r="U818" s="1183"/>
    </row>
    <row r="819" spans="1:21" s="1208" customFormat="1" ht="42">
      <c r="A819" s="1199" t="s">
        <v>1823</v>
      </c>
      <c r="B819" s="1200" t="s">
        <v>1846</v>
      </c>
      <c r="C819" s="437" t="s">
        <v>10873</v>
      </c>
      <c r="D819" s="437" t="s">
        <v>10874</v>
      </c>
      <c r="E819" s="1201" t="s">
        <v>10875</v>
      </c>
      <c r="F819" s="1202" t="s">
        <v>446</v>
      </c>
      <c r="G819" s="1202" t="s">
        <v>457</v>
      </c>
      <c r="H819" s="1202" t="s">
        <v>10576</v>
      </c>
      <c r="I819" s="1203" t="s">
        <v>124</v>
      </c>
      <c r="J819" s="1204"/>
      <c r="K819" s="1204" t="s">
        <v>10876</v>
      </c>
      <c r="L819" s="1204"/>
      <c r="M819" s="1204"/>
      <c r="N819" s="1205"/>
      <c r="O819" s="1206">
        <v>2023</v>
      </c>
      <c r="P819" s="1206">
        <v>2023</v>
      </c>
      <c r="Q819" s="1125">
        <v>2341</v>
      </c>
      <c r="R819" s="1207" t="s">
        <v>10877</v>
      </c>
      <c r="S819" s="57" t="s">
        <v>10878</v>
      </c>
      <c r="T819" s="1183" t="s">
        <v>12</v>
      </c>
      <c r="U819" s="1183"/>
    </row>
    <row r="820" spans="1:21" s="1208" customFormat="1" ht="42">
      <c r="A820" s="1199" t="s">
        <v>1823</v>
      </c>
      <c r="B820" s="1200" t="s">
        <v>1846</v>
      </c>
      <c r="C820" s="437" t="s">
        <v>10879</v>
      </c>
      <c r="D820" s="437" t="s">
        <v>10880</v>
      </c>
      <c r="E820" s="1201" t="s">
        <v>10881</v>
      </c>
      <c r="F820" s="1202" t="s">
        <v>446</v>
      </c>
      <c r="G820" s="1202" t="s">
        <v>457</v>
      </c>
      <c r="H820" s="1202" t="s">
        <v>10576</v>
      </c>
      <c r="I820" s="1203" t="s">
        <v>124</v>
      </c>
      <c r="J820" s="1204"/>
      <c r="K820" s="1204" t="s">
        <v>10876</v>
      </c>
      <c r="L820" s="1204"/>
      <c r="M820" s="1204"/>
      <c r="N820" s="1205"/>
      <c r="O820" s="1206">
        <v>2023</v>
      </c>
      <c r="P820" s="1206">
        <v>2023</v>
      </c>
      <c r="Q820" s="1125">
        <v>2378</v>
      </c>
      <c r="R820" s="1207" t="s">
        <v>10882</v>
      </c>
      <c r="S820" s="57" t="s">
        <v>10883</v>
      </c>
      <c r="T820" s="1183" t="s">
        <v>12</v>
      </c>
      <c r="U820" s="1183"/>
    </row>
    <row r="821" spans="1:21" s="1208" customFormat="1" ht="15.5">
      <c r="A821" s="1199" t="s">
        <v>1823</v>
      </c>
      <c r="B821" s="1200" t="s">
        <v>1917</v>
      </c>
      <c r="C821" s="437" t="s">
        <v>10727</v>
      </c>
      <c r="D821" s="437" t="s">
        <v>10302</v>
      </c>
      <c r="E821" s="1201" t="s">
        <v>10884</v>
      </c>
      <c r="F821" s="1202" t="s">
        <v>446</v>
      </c>
      <c r="G821" s="1202" t="s">
        <v>565</v>
      </c>
      <c r="H821" s="1202" t="s">
        <v>615</v>
      </c>
      <c r="I821" s="1203" t="s">
        <v>567</v>
      </c>
      <c r="J821" s="1204" t="s">
        <v>2327</v>
      </c>
      <c r="K821" s="1204"/>
      <c r="L821" s="1204" t="s">
        <v>10817</v>
      </c>
      <c r="M821" s="1204">
        <v>36401676</v>
      </c>
      <c r="N821" s="1205">
        <v>45199</v>
      </c>
      <c r="O821" s="1206">
        <v>2023</v>
      </c>
      <c r="P821" s="1206">
        <v>2023</v>
      </c>
      <c r="Q821" s="1125">
        <v>2378.8200000000002</v>
      </c>
      <c r="R821" s="1207" t="s">
        <v>10885</v>
      </c>
      <c r="S821" s="57" t="s">
        <v>10731</v>
      </c>
      <c r="T821" s="1183" t="s">
        <v>12</v>
      </c>
      <c r="U821" s="1183"/>
    </row>
    <row r="822" spans="1:21" s="1212" customFormat="1" ht="42.65" customHeight="1" thickBot="1">
      <c r="A822" s="1" t="s">
        <v>1823</v>
      </c>
      <c r="B822" s="2" t="s">
        <v>1917</v>
      </c>
      <c r="C822" s="47" t="s">
        <v>10727</v>
      </c>
      <c r="D822" s="47" t="s">
        <v>10302</v>
      </c>
      <c r="E822" s="1180" t="s">
        <v>6718</v>
      </c>
      <c r="F822" s="1210" t="s">
        <v>446</v>
      </c>
      <c r="G822" s="1211" t="s">
        <v>565</v>
      </c>
      <c r="H822" s="1210" t="s">
        <v>615</v>
      </c>
      <c r="I822" s="12" t="s">
        <v>567</v>
      </c>
      <c r="J822" s="4" t="s">
        <v>2327</v>
      </c>
      <c r="K822" s="4"/>
      <c r="L822" s="4" t="s">
        <v>10817</v>
      </c>
      <c r="M822" s="4">
        <v>36401676</v>
      </c>
      <c r="N822" s="49">
        <v>45379</v>
      </c>
      <c r="O822" s="513">
        <v>2024</v>
      </c>
      <c r="P822" s="513">
        <v>2024</v>
      </c>
      <c r="Q822" s="1125">
        <v>2408.52</v>
      </c>
      <c r="R822" s="1228" t="s">
        <v>10885</v>
      </c>
      <c r="S822" s="4" t="s">
        <v>10731</v>
      </c>
      <c r="T822" s="1183" t="s">
        <v>12</v>
      </c>
      <c r="U822" s="1183"/>
    </row>
    <row r="823" spans="1:21" s="1212" customFormat="1" ht="43" customHeight="1" thickTop="1" thickBot="1">
      <c r="A823" s="1" t="s">
        <v>1823</v>
      </c>
      <c r="B823" s="2" t="s">
        <v>1917</v>
      </c>
      <c r="C823" s="47" t="s">
        <v>10727</v>
      </c>
      <c r="D823" s="47" t="s">
        <v>10302</v>
      </c>
      <c r="E823" s="1180" t="s">
        <v>6698</v>
      </c>
      <c r="F823" s="1181" t="s">
        <v>446</v>
      </c>
      <c r="G823" s="1182" t="s">
        <v>565</v>
      </c>
      <c r="H823" s="1181" t="s">
        <v>615</v>
      </c>
      <c r="I823" s="12" t="s">
        <v>567</v>
      </c>
      <c r="J823" s="4" t="s">
        <v>2327</v>
      </c>
      <c r="K823" s="4"/>
      <c r="L823" s="4" t="s">
        <v>10817</v>
      </c>
      <c r="M823" s="4">
        <v>36401676</v>
      </c>
      <c r="N823" s="49">
        <v>45280</v>
      </c>
      <c r="O823" s="4">
        <v>2023</v>
      </c>
      <c r="P823" s="4">
        <v>2024</v>
      </c>
      <c r="Q823" s="1125">
        <v>2498.62</v>
      </c>
      <c r="R823" s="513"/>
      <c r="S823" s="4" t="s">
        <v>10731</v>
      </c>
      <c r="T823" s="1183" t="s">
        <v>12</v>
      </c>
      <c r="U823" s="1183"/>
    </row>
    <row r="824" spans="1:21" s="1212" customFormat="1" ht="38.5" thickTop="1" thickBot="1">
      <c r="A824" s="1" t="s">
        <v>1823</v>
      </c>
      <c r="B824" s="2" t="s">
        <v>1870</v>
      </c>
      <c r="C824" s="47" t="s">
        <v>10886</v>
      </c>
      <c r="D824" s="47" t="s">
        <v>10887</v>
      </c>
      <c r="E824" s="1180" t="s">
        <v>10888</v>
      </c>
      <c r="F824" s="1181" t="s">
        <v>446</v>
      </c>
      <c r="G824" s="1182" t="s">
        <v>536</v>
      </c>
      <c r="H824" s="1181" t="s">
        <v>537</v>
      </c>
      <c r="I824" s="12" t="s">
        <v>124</v>
      </c>
      <c r="J824" s="4" t="s">
        <v>10813</v>
      </c>
      <c r="K824" s="4" t="s">
        <v>3701</v>
      </c>
      <c r="L824" s="4" t="s">
        <v>10889</v>
      </c>
      <c r="M824" s="4">
        <v>45911525</v>
      </c>
      <c r="N824" s="49">
        <v>45623</v>
      </c>
      <c r="O824" s="4">
        <v>2024</v>
      </c>
      <c r="P824" s="4">
        <v>2024</v>
      </c>
      <c r="Q824" s="1125">
        <v>2500</v>
      </c>
      <c r="R824" s="4"/>
      <c r="S824" s="4" t="s">
        <v>10890</v>
      </c>
      <c r="T824" s="1183" t="s">
        <v>12</v>
      </c>
      <c r="U824" s="1183"/>
    </row>
    <row r="825" spans="1:21" s="1212" customFormat="1" ht="29" thickTop="1" thickBot="1">
      <c r="A825" s="1" t="s">
        <v>1823</v>
      </c>
      <c r="B825" s="2" t="s">
        <v>1917</v>
      </c>
      <c r="C825" s="47" t="s">
        <v>10891</v>
      </c>
      <c r="D825" s="47" t="s">
        <v>10892</v>
      </c>
      <c r="E825" s="1180" t="s">
        <v>7560</v>
      </c>
      <c r="F825" s="1181" t="s">
        <v>446</v>
      </c>
      <c r="G825" s="1182" t="s">
        <v>565</v>
      </c>
      <c r="H825" s="1181" t="s">
        <v>657</v>
      </c>
      <c r="I825" s="12" t="s">
        <v>567</v>
      </c>
      <c r="J825" s="4" t="s">
        <v>2327</v>
      </c>
      <c r="K825" s="4"/>
      <c r="L825" s="4" t="s">
        <v>10286</v>
      </c>
      <c r="M825" s="4">
        <v>36386553</v>
      </c>
      <c r="N825" s="49">
        <v>45453</v>
      </c>
      <c r="O825" s="4">
        <v>2024</v>
      </c>
      <c r="P825" s="4">
        <v>2024</v>
      </c>
      <c r="Q825" s="1125">
        <v>2880</v>
      </c>
      <c r="R825" s="4"/>
      <c r="S825" s="4" t="s">
        <v>10777</v>
      </c>
      <c r="T825" s="1183" t="s">
        <v>12</v>
      </c>
      <c r="U825" s="1183"/>
    </row>
    <row r="826" spans="1:21" s="1212" customFormat="1" ht="25.5" thickTop="1">
      <c r="A826" s="1" t="s">
        <v>1823</v>
      </c>
      <c r="B826" s="2" t="s">
        <v>1839</v>
      </c>
      <c r="C826" s="47" t="s">
        <v>10893</v>
      </c>
      <c r="D826" s="47" t="s">
        <v>10569</v>
      </c>
      <c r="E826" s="1180" t="s">
        <v>10570</v>
      </c>
      <c r="F826" s="1213" t="s">
        <v>446</v>
      </c>
      <c r="G826" s="1214" t="s">
        <v>536</v>
      </c>
      <c r="H826" s="1213" t="s">
        <v>6809</v>
      </c>
      <c r="I826" s="12" t="s">
        <v>695</v>
      </c>
      <c r="J826" s="4"/>
      <c r="K826" s="4" t="s">
        <v>10830</v>
      </c>
      <c r="L826" s="4" t="s">
        <v>10830</v>
      </c>
      <c r="M826" s="4">
        <v>36386553</v>
      </c>
      <c r="N826" s="49">
        <v>44927</v>
      </c>
      <c r="O826" s="4">
        <v>2023</v>
      </c>
      <c r="P826" s="4">
        <v>2024</v>
      </c>
      <c r="Q826" s="1125">
        <v>3240</v>
      </c>
      <c r="R826" s="513"/>
      <c r="S826" s="4" t="s">
        <v>10894</v>
      </c>
      <c r="T826" s="1183" t="s">
        <v>12</v>
      </c>
      <c r="U826" s="1183"/>
    </row>
    <row r="827" spans="1:21" s="1208" customFormat="1" ht="15.5">
      <c r="A827" s="1199" t="s">
        <v>1823</v>
      </c>
      <c r="B827" s="1200" t="s">
        <v>1917</v>
      </c>
      <c r="C827" s="437" t="s">
        <v>10727</v>
      </c>
      <c r="D827" s="437" t="s">
        <v>10302</v>
      </c>
      <c r="E827" s="1201" t="s">
        <v>10895</v>
      </c>
      <c r="F827" s="1202" t="s">
        <v>446</v>
      </c>
      <c r="G827" s="1202" t="s">
        <v>565</v>
      </c>
      <c r="H827" s="1202" t="s">
        <v>615</v>
      </c>
      <c r="I827" s="1203" t="s">
        <v>567</v>
      </c>
      <c r="J827" s="1204" t="s">
        <v>2327</v>
      </c>
      <c r="K827" s="1204"/>
      <c r="L827" s="1204" t="s">
        <v>10817</v>
      </c>
      <c r="M827" s="1204">
        <v>36401676</v>
      </c>
      <c r="N827" s="1205">
        <v>45174</v>
      </c>
      <c r="O827" s="4">
        <v>2023</v>
      </c>
      <c r="P827" s="4">
        <v>2023</v>
      </c>
      <c r="Q827" s="1125">
        <v>3571.9</v>
      </c>
      <c r="R827" s="1207" t="s">
        <v>10896</v>
      </c>
      <c r="S827" s="57" t="s">
        <v>10731</v>
      </c>
      <c r="T827" s="1183" t="s">
        <v>12</v>
      </c>
      <c r="U827" s="1183"/>
    </row>
    <row r="828" spans="1:21" s="1212" customFormat="1" ht="28">
      <c r="A828" s="1" t="s">
        <v>1823</v>
      </c>
      <c r="B828" s="2" t="s">
        <v>1917</v>
      </c>
      <c r="C828" s="47" t="s">
        <v>10727</v>
      </c>
      <c r="D828" s="47" t="s">
        <v>10302</v>
      </c>
      <c r="E828" s="1180" t="s">
        <v>10897</v>
      </c>
      <c r="F828" s="1229" t="s">
        <v>446</v>
      </c>
      <c r="G828" s="1230" t="s">
        <v>565</v>
      </c>
      <c r="H828" s="1229" t="s">
        <v>615</v>
      </c>
      <c r="I828" s="12" t="s">
        <v>567</v>
      </c>
      <c r="J828" s="4" t="s">
        <v>2327</v>
      </c>
      <c r="K828" s="4"/>
      <c r="L828" s="4" t="s">
        <v>10817</v>
      </c>
      <c r="M828" s="4">
        <v>36401676</v>
      </c>
      <c r="N828" s="49">
        <v>45500</v>
      </c>
      <c r="O828" s="4">
        <v>2024</v>
      </c>
      <c r="P828" s="4">
        <v>2024</v>
      </c>
      <c r="Q828" s="1125">
        <v>3763.43</v>
      </c>
      <c r="R828" s="513"/>
      <c r="S828" s="4" t="s">
        <v>10731</v>
      </c>
      <c r="T828" s="1183" t="s">
        <v>12</v>
      </c>
      <c r="U828" s="1183"/>
    </row>
    <row r="829" spans="1:21" s="1208" customFormat="1" ht="15.5">
      <c r="A829" s="1199" t="s">
        <v>1823</v>
      </c>
      <c r="B829" s="1200" t="s">
        <v>10898</v>
      </c>
      <c r="C829" s="437" t="s">
        <v>10899</v>
      </c>
      <c r="D829" s="437" t="s">
        <v>10900</v>
      </c>
      <c r="E829" s="1201" t="s">
        <v>10901</v>
      </c>
      <c r="F829" s="1202" t="s">
        <v>446</v>
      </c>
      <c r="G829" s="1202" t="s">
        <v>457</v>
      </c>
      <c r="H829" s="1202" t="s">
        <v>1879</v>
      </c>
      <c r="I829" s="1203" t="s">
        <v>124</v>
      </c>
      <c r="J829" s="1204" t="s">
        <v>10902</v>
      </c>
      <c r="K829" s="1204" t="s">
        <v>10903</v>
      </c>
      <c r="L829" s="1204" t="s">
        <v>10904</v>
      </c>
      <c r="M829" s="1204">
        <v>165182</v>
      </c>
      <c r="N829" s="1205">
        <v>45051</v>
      </c>
      <c r="O829" s="4">
        <v>2023</v>
      </c>
      <c r="P829" s="4">
        <v>2023</v>
      </c>
      <c r="Q829" s="1125">
        <v>4000</v>
      </c>
      <c r="R829" s="1207" t="s">
        <v>88</v>
      </c>
      <c r="S829" s="57" t="s">
        <v>10905</v>
      </c>
      <c r="T829" s="1183" t="s">
        <v>12</v>
      </c>
      <c r="U829" s="1183"/>
    </row>
    <row r="830" spans="1:21" s="1212" customFormat="1" ht="38" thickBot="1">
      <c r="A830" s="1" t="s">
        <v>1823</v>
      </c>
      <c r="B830" s="2" t="s">
        <v>1846</v>
      </c>
      <c r="C830" s="47" t="s">
        <v>10906</v>
      </c>
      <c r="D830" s="47" t="s">
        <v>10874</v>
      </c>
      <c r="E830" s="1180" t="s">
        <v>10907</v>
      </c>
      <c r="F830" s="1210" t="s">
        <v>446</v>
      </c>
      <c r="G830" s="1211" t="s">
        <v>457</v>
      </c>
      <c r="H830" s="1210" t="s">
        <v>10576</v>
      </c>
      <c r="I830" s="12" t="s">
        <v>124</v>
      </c>
      <c r="J830" s="4"/>
      <c r="K830" s="4" t="s">
        <v>10876</v>
      </c>
      <c r="L830" s="4" t="s">
        <v>9581</v>
      </c>
      <c r="M830" s="4"/>
      <c r="N830" s="49">
        <v>45586</v>
      </c>
      <c r="O830" s="4">
        <v>2024</v>
      </c>
      <c r="P830" s="4">
        <v>2024</v>
      </c>
      <c r="Q830" s="1125">
        <v>4190</v>
      </c>
      <c r="R830" s="513"/>
      <c r="S830" s="4" t="s">
        <v>10908</v>
      </c>
      <c r="T830" s="1183" t="s">
        <v>12</v>
      </c>
      <c r="U830" s="1183"/>
    </row>
    <row r="831" spans="1:21" s="1212" customFormat="1" ht="28.5" thickTop="1">
      <c r="A831" s="1" t="s">
        <v>1823</v>
      </c>
      <c r="B831" s="2" t="s">
        <v>1917</v>
      </c>
      <c r="C831" s="47" t="s">
        <v>10909</v>
      </c>
      <c r="D831" s="47" t="s">
        <v>10892</v>
      </c>
      <c r="E831" s="1180" t="s">
        <v>10910</v>
      </c>
      <c r="F831" s="1213" t="s">
        <v>446</v>
      </c>
      <c r="G831" s="1214" t="s">
        <v>565</v>
      </c>
      <c r="H831" s="1213" t="s">
        <v>657</v>
      </c>
      <c r="I831" s="12" t="s">
        <v>567</v>
      </c>
      <c r="J831" s="4" t="s">
        <v>2327</v>
      </c>
      <c r="K831" s="4"/>
      <c r="L831" s="4" t="s">
        <v>10286</v>
      </c>
      <c r="M831" s="4">
        <v>36386553</v>
      </c>
      <c r="N831" s="49">
        <v>45426</v>
      </c>
      <c r="O831" s="4">
        <v>2024</v>
      </c>
      <c r="P831" s="4">
        <v>2024</v>
      </c>
      <c r="Q831" s="1125">
        <v>4320</v>
      </c>
      <c r="R831" s="513"/>
      <c r="S831" s="4" t="s">
        <v>10911</v>
      </c>
      <c r="T831" s="1183" t="s">
        <v>8</v>
      </c>
      <c r="U831" s="1183"/>
    </row>
    <row r="832" spans="1:21" s="1208" customFormat="1" ht="28">
      <c r="A832" s="1199" t="s">
        <v>1823</v>
      </c>
      <c r="B832" s="1200" t="s">
        <v>1917</v>
      </c>
      <c r="C832" s="437" t="s">
        <v>10912</v>
      </c>
      <c r="D832" s="437" t="s">
        <v>10913</v>
      </c>
      <c r="E832" s="1201" t="s">
        <v>10914</v>
      </c>
      <c r="F832" s="1202" t="s">
        <v>446</v>
      </c>
      <c r="G832" s="1202" t="s">
        <v>565</v>
      </c>
      <c r="H832" s="1202" t="s">
        <v>657</v>
      </c>
      <c r="I832" s="1203" t="s">
        <v>567</v>
      </c>
      <c r="J832" s="1204" t="s">
        <v>6023</v>
      </c>
      <c r="K832" s="1204" t="s">
        <v>10915</v>
      </c>
      <c r="L832" s="1204"/>
      <c r="M832" s="1204"/>
      <c r="N832" s="1205"/>
      <c r="O832" s="4">
        <v>2023</v>
      </c>
      <c r="P832" s="4">
        <v>2024</v>
      </c>
      <c r="Q832" s="1125">
        <v>4600</v>
      </c>
      <c r="R832" s="1207" t="s">
        <v>10791</v>
      </c>
      <c r="S832" s="57" t="s">
        <v>10916</v>
      </c>
      <c r="T832" s="1183" t="s">
        <v>12</v>
      </c>
      <c r="U832" s="1183"/>
    </row>
    <row r="833" spans="1:21" s="1212" customFormat="1" ht="75.5" thickBot="1">
      <c r="A833" s="1" t="s">
        <v>1823</v>
      </c>
      <c r="B833" s="2" t="s">
        <v>10679</v>
      </c>
      <c r="C833" s="47" t="s">
        <v>10917</v>
      </c>
      <c r="D833" s="47" t="s">
        <v>10918</v>
      </c>
      <c r="E833" s="1180" t="s">
        <v>10919</v>
      </c>
      <c r="F833" s="1210" t="s">
        <v>47</v>
      </c>
      <c r="G833" s="1211" t="s">
        <v>258</v>
      </c>
      <c r="H833" s="1210" t="s">
        <v>1161</v>
      </c>
      <c r="I833" s="12" t="s">
        <v>258</v>
      </c>
      <c r="J833" s="4" t="s">
        <v>10920</v>
      </c>
      <c r="K833" s="4" t="s">
        <v>10921</v>
      </c>
      <c r="L833" s="4" t="s">
        <v>10922</v>
      </c>
      <c r="M833" s="4">
        <v>35698446</v>
      </c>
      <c r="N833" s="49">
        <v>45237</v>
      </c>
      <c r="O833" s="4">
        <v>2023</v>
      </c>
      <c r="P833" s="4">
        <v>2024</v>
      </c>
      <c r="Q833" s="1125">
        <v>5201</v>
      </c>
      <c r="R833" s="4"/>
      <c r="S833" s="4" t="s">
        <v>10923</v>
      </c>
      <c r="T833" s="1183" t="s">
        <v>12</v>
      </c>
      <c r="U833" s="1183"/>
    </row>
    <row r="834" spans="1:21" s="1212" customFormat="1" ht="29" thickTop="1" thickBot="1">
      <c r="A834" s="1" t="s">
        <v>1823</v>
      </c>
      <c r="B834" s="2" t="s">
        <v>1917</v>
      </c>
      <c r="C834" s="47" t="s">
        <v>10727</v>
      </c>
      <c r="D834" s="1159" t="s">
        <v>10302</v>
      </c>
      <c r="E834" s="181" t="s">
        <v>10924</v>
      </c>
      <c r="F834" s="1181" t="s">
        <v>446</v>
      </c>
      <c r="G834" s="1182" t="s">
        <v>565</v>
      </c>
      <c r="H834" s="1181" t="s">
        <v>615</v>
      </c>
      <c r="I834" s="12" t="s">
        <v>567</v>
      </c>
      <c r="J834" s="4" t="s">
        <v>2327</v>
      </c>
      <c r="K834" s="4"/>
      <c r="L834" s="4" t="s">
        <v>10817</v>
      </c>
      <c r="M834" s="4">
        <v>36401676</v>
      </c>
      <c r="N834" s="49">
        <v>45467</v>
      </c>
      <c r="O834" s="4">
        <v>2024</v>
      </c>
      <c r="P834" s="4">
        <v>2024</v>
      </c>
      <c r="Q834" s="1125">
        <v>5750.4</v>
      </c>
      <c r="R834" s="4"/>
      <c r="S834" s="4" t="s">
        <v>10731</v>
      </c>
      <c r="T834" s="1183" t="s">
        <v>12</v>
      </c>
      <c r="U834" s="1183"/>
    </row>
    <row r="835" spans="1:21" s="1212" customFormat="1" ht="29" thickTop="1" thickBot="1">
      <c r="A835" s="1" t="s">
        <v>1823</v>
      </c>
      <c r="B835" s="2" t="s">
        <v>1917</v>
      </c>
      <c r="C835" s="47" t="s">
        <v>10925</v>
      </c>
      <c r="D835" s="1159" t="s">
        <v>10926</v>
      </c>
      <c r="E835" s="181" t="s">
        <v>10927</v>
      </c>
      <c r="F835" s="1181" t="s">
        <v>446</v>
      </c>
      <c r="G835" s="1182" t="s">
        <v>565</v>
      </c>
      <c r="H835" s="1181" t="s">
        <v>10928</v>
      </c>
      <c r="I835" s="12" t="s">
        <v>567</v>
      </c>
      <c r="J835" s="4" t="s">
        <v>2327</v>
      </c>
      <c r="K835" s="4"/>
      <c r="L835" s="4" t="s">
        <v>2768</v>
      </c>
      <c r="M835" s="4">
        <v>397687</v>
      </c>
      <c r="N835" s="49">
        <v>45589</v>
      </c>
      <c r="O835" s="4">
        <v>2024</v>
      </c>
      <c r="P835" s="4">
        <v>2024</v>
      </c>
      <c r="Q835" s="1125">
        <v>6209.28</v>
      </c>
      <c r="R835" s="4"/>
      <c r="S835" s="4" t="s">
        <v>10929</v>
      </c>
      <c r="T835" s="1183" t="s">
        <v>12</v>
      </c>
      <c r="U835" s="1183"/>
    </row>
    <row r="836" spans="1:21" s="1212" customFormat="1" ht="29" thickTop="1" thickBot="1">
      <c r="A836" s="1" t="s">
        <v>1823</v>
      </c>
      <c r="B836" s="2" t="s">
        <v>1917</v>
      </c>
      <c r="C836" s="47" t="s">
        <v>10925</v>
      </c>
      <c r="D836" s="47" t="s">
        <v>10926</v>
      </c>
      <c r="E836" s="1180" t="s">
        <v>10927</v>
      </c>
      <c r="F836" s="1181" t="s">
        <v>446</v>
      </c>
      <c r="G836" s="1182" t="s">
        <v>565</v>
      </c>
      <c r="H836" s="1181" t="s">
        <v>10928</v>
      </c>
      <c r="I836" s="12" t="s">
        <v>567</v>
      </c>
      <c r="J836" s="4" t="s">
        <v>2327</v>
      </c>
      <c r="K836" s="4"/>
      <c r="L836" s="4" t="s">
        <v>2768</v>
      </c>
      <c r="M836" s="4">
        <v>397687</v>
      </c>
      <c r="N836" s="49">
        <v>45636</v>
      </c>
      <c r="O836" s="4">
        <v>2024</v>
      </c>
      <c r="P836" s="4">
        <v>2024</v>
      </c>
      <c r="Q836" s="1125">
        <v>6774.24</v>
      </c>
      <c r="R836" s="4"/>
      <c r="S836" s="4" t="s">
        <v>10929</v>
      </c>
      <c r="T836" s="1183" t="s">
        <v>12</v>
      </c>
      <c r="U836" s="1183"/>
    </row>
    <row r="837" spans="1:21" s="1212" customFormat="1" ht="25.5" thickTop="1">
      <c r="A837" s="1" t="s">
        <v>1823</v>
      </c>
      <c r="B837" s="2" t="s">
        <v>1839</v>
      </c>
      <c r="C837" s="47" t="s">
        <v>10930</v>
      </c>
      <c r="D837" s="47" t="s">
        <v>10779</v>
      </c>
      <c r="E837" s="1180" t="s">
        <v>10931</v>
      </c>
      <c r="F837" s="1213" t="s">
        <v>446</v>
      </c>
      <c r="G837" s="1214" t="s">
        <v>536</v>
      </c>
      <c r="H837" s="1213" t="s">
        <v>1087</v>
      </c>
      <c r="I837" s="12" t="s">
        <v>124</v>
      </c>
      <c r="J837" s="4"/>
      <c r="K837" s="4"/>
      <c r="L837" s="4" t="s">
        <v>10932</v>
      </c>
      <c r="M837" s="4">
        <v>35763469</v>
      </c>
      <c r="N837" s="49">
        <v>45387</v>
      </c>
      <c r="O837" s="4">
        <v>2024</v>
      </c>
      <c r="P837" s="4">
        <v>2024</v>
      </c>
      <c r="Q837" s="1125">
        <v>7680</v>
      </c>
      <c r="R837" s="513"/>
      <c r="S837" s="4" t="s">
        <v>10933</v>
      </c>
      <c r="T837" s="1183" t="s">
        <v>12</v>
      </c>
      <c r="U837" s="1183"/>
    </row>
    <row r="838" spans="1:21" s="1208" customFormat="1" ht="28">
      <c r="A838" s="1199" t="s">
        <v>1823</v>
      </c>
      <c r="B838" s="1200" t="s">
        <v>1917</v>
      </c>
      <c r="C838" s="437" t="s">
        <v>10934</v>
      </c>
      <c r="D838" s="437" t="s">
        <v>10935</v>
      </c>
      <c r="E838" s="1201" t="s">
        <v>10936</v>
      </c>
      <c r="F838" s="1202" t="s">
        <v>446</v>
      </c>
      <c r="G838" s="1202" t="s">
        <v>565</v>
      </c>
      <c r="H838" s="1202" t="s">
        <v>10937</v>
      </c>
      <c r="I838" s="1203" t="s">
        <v>567</v>
      </c>
      <c r="J838" s="1204" t="s">
        <v>6023</v>
      </c>
      <c r="K838" s="1204" t="s">
        <v>10915</v>
      </c>
      <c r="L838" s="1204"/>
      <c r="M838" s="1204"/>
      <c r="N838" s="1205"/>
      <c r="O838" s="4">
        <v>2023</v>
      </c>
      <c r="P838" s="4">
        <v>2024</v>
      </c>
      <c r="Q838" s="1125">
        <v>11049.93</v>
      </c>
      <c r="R838" s="1207" t="s">
        <v>10791</v>
      </c>
      <c r="S838" s="57" t="s">
        <v>10938</v>
      </c>
      <c r="T838" s="1183" t="s">
        <v>12</v>
      </c>
      <c r="U838" s="1183"/>
    </row>
    <row r="839" spans="1:21" s="1208" customFormat="1" ht="42">
      <c r="A839" s="1199" t="s">
        <v>1823</v>
      </c>
      <c r="B839" s="1200" t="s">
        <v>1846</v>
      </c>
      <c r="C839" s="1232" t="s">
        <v>10939</v>
      </c>
      <c r="D839" s="1232" t="s">
        <v>10940</v>
      </c>
      <c r="E839" s="1233" t="s">
        <v>10941</v>
      </c>
      <c r="F839" s="1202" t="s">
        <v>446</v>
      </c>
      <c r="G839" s="1202" t="s">
        <v>457</v>
      </c>
      <c r="H839" s="1202" t="s">
        <v>9561</v>
      </c>
      <c r="I839" s="1203" t="s">
        <v>50</v>
      </c>
      <c r="J839" s="1204"/>
      <c r="K839" s="1204" t="s">
        <v>10876</v>
      </c>
      <c r="L839" s="1204"/>
      <c r="M839" s="1204"/>
      <c r="N839" s="1205"/>
      <c r="O839" s="4">
        <v>2023</v>
      </c>
      <c r="P839" s="4" t="s">
        <v>2612</v>
      </c>
      <c r="Q839" s="1125">
        <v>16699</v>
      </c>
      <c r="R839" s="1207" t="s">
        <v>10882</v>
      </c>
      <c r="S839" s="57" t="s">
        <v>10942</v>
      </c>
      <c r="T839" s="1183" t="s">
        <v>12</v>
      </c>
      <c r="U839" s="1183"/>
    </row>
    <row r="840" spans="1:21" s="1212" customFormat="1" ht="50.5" thickBot="1">
      <c r="A840" s="1" t="s">
        <v>1823</v>
      </c>
      <c r="B840" s="2" t="s">
        <v>1824</v>
      </c>
      <c r="C840" s="47" t="s">
        <v>10943</v>
      </c>
      <c r="D840" s="47" t="s">
        <v>10944</v>
      </c>
      <c r="E840" s="1180" t="s">
        <v>10945</v>
      </c>
      <c r="F840" s="1210" t="s">
        <v>47</v>
      </c>
      <c r="G840" s="1211" t="s">
        <v>1014</v>
      </c>
      <c r="H840" s="1210" t="s">
        <v>1014</v>
      </c>
      <c r="I840" s="12" t="s">
        <v>50</v>
      </c>
      <c r="J840" s="4" t="s">
        <v>2327</v>
      </c>
      <c r="K840" s="4"/>
      <c r="L840" s="4" t="s">
        <v>10946</v>
      </c>
      <c r="M840" s="4" t="s">
        <v>10947</v>
      </c>
      <c r="N840" s="49" t="s">
        <v>10948</v>
      </c>
      <c r="O840" s="4">
        <v>2024</v>
      </c>
      <c r="P840" s="4">
        <v>2024</v>
      </c>
      <c r="Q840" s="1125">
        <v>17910</v>
      </c>
      <c r="R840" s="513"/>
      <c r="S840" s="4" t="s">
        <v>10949</v>
      </c>
      <c r="T840" s="1183" t="s">
        <v>12</v>
      </c>
      <c r="U840" s="1183"/>
    </row>
    <row r="841" spans="1:21" s="1212" customFormat="1" ht="26" thickTop="1" thickBot="1">
      <c r="A841" s="1" t="s">
        <v>1823</v>
      </c>
      <c r="B841" s="2" t="s">
        <v>9744</v>
      </c>
      <c r="C841" s="47" t="s">
        <v>10950</v>
      </c>
      <c r="D841" s="47" t="s">
        <v>10951</v>
      </c>
      <c r="E841" s="1180" t="s">
        <v>10952</v>
      </c>
      <c r="F841" s="1181" t="s">
        <v>446</v>
      </c>
      <c r="G841" s="1182" t="s">
        <v>457</v>
      </c>
      <c r="H841" s="1181" t="s">
        <v>10953</v>
      </c>
      <c r="I841" s="12" t="s">
        <v>459</v>
      </c>
      <c r="J841" s="4" t="s">
        <v>10813</v>
      </c>
      <c r="K841" s="4"/>
      <c r="L841" s="4" t="s">
        <v>10954</v>
      </c>
      <c r="M841" s="4">
        <v>45739757</v>
      </c>
      <c r="N841" s="49"/>
      <c r="O841" s="4">
        <v>2024</v>
      </c>
      <c r="P841" s="4">
        <v>2024</v>
      </c>
      <c r="Q841" s="1125">
        <v>22000</v>
      </c>
      <c r="R841" s="4"/>
      <c r="S841" s="4" t="s">
        <v>10955</v>
      </c>
      <c r="T841" s="1183" t="s">
        <v>12</v>
      </c>
      <c r="U841" s="1183"/>
    </row>
    <row r="842" spans="1:21" s="1212" customFormat="1" ht="38.5" thickTop="1" thickBot="1">
      <c r="A842" s="1" t="s">
        <v>1823</v>
      </c>
      <c r="B842" s="2" t="s">
        <v>1876</v>
      </c>
      <c r="C842" s="47" t="s">
        <v>10956</v>
      </c>
      <c r="D842" s="47" t="s">
        <v>10957</v>
      </c>
      <c r="E842" s="1180" t="s">
        <v>10958</v>
      </c>
      <c r="F842" s="1181" t="s">
        <v>47</v>
      </c>
      <c r="G842" s="1182" t="s">
        <v>258</v>
      </c>
      <c r="H842" s="1181" t="s">
        <v>1731</v>
      </c>
      <c r="I842" s="12" t="s">
        <v>258</v>
      </c>
      <c r="J842" s="4"/>
      <c r="K842" s="4" t="s">
        <v>10958</v>
      </c>
      <c r="L842" s="4" t="s">
        <v>10959</v>
      </c>
      <c r="M842" s="4"/>
      <c r="N842" s="49"/>
      <c r="O842" s="4">
        <v>2021</v>
      </c>
      <c r="P842" s="4">
        <v>2025</v>
      </c>
      <c r="Q842" s="1125">
        <v>30400</v>
      </c>
      <c r="R842" s="4"/>
      <c r="S842" s="4" t="s">
        <v>10960</v>
      </c>
      <c r="T842" s="1183" t="s">
        <v>12</v>
      </c>
      <c r="U842" s="1183"/>
    </row>
    <row r="843" spans="1:21" s="1212" customFormat="1" ht="38.5" thickTop="1" thickBot="1">
      <c r="A843" s="1" t="s">
        <v>1823</v>
      </c>
      <c r="B843" s="2" t="s">
        <v>1917</v>
      </c>
      <c r="C843" s="47" t="s">
        <v>10961</v>
      </c>
      <c r="D843" s="47" t="s">
        <v>10926</v>
      </c>
      <c r="E843" s="1180" t="s">
        <v>10962</v>
      </c>
      <c r="F843" s="1181" t="s">
        <v>446</v>
      </c>
      <c r="G843" s="1182" t="s">
        <v>565</v>
      </c>
      <c r="H843" s="1181" t="s">
        <v>10928</v>
      </c>
      <c r="I843" s="12" t="s">
        <v>567</v>
      </c>
      <c r="J843" s="4" t="s">
        <v>10963</v>
      </c>
      <c r="K843" s="4"/>
      <c r="L843" s="4" t="s">
        <v>10964</v>
      </c>
      <c r="M843" s="4"/>
      <c r="N843" s="49">
        <v>45239</v>
      </c>
      <c r="O843" s="4">
        <v>2023</v>
      </c>
      <c r="P843" s="4">
        <v>2025</v>
      </c>
      <c r="Q843" s="1125">
        <v>34000</v>
      </c>
      <c r="R843" s="4"/>
      <c r="S843" s="4" t="s">
        <v>10965</v>
      </c>
      <c r="T843" s="1183" t="s">
        <v>12</v>
      </c>
      <c r="U843" s="1183"/>
    </row>
    <row r="844" spans="1:21" s="1212" customFormat="1" ht="151" thickTop="1" thickBot="1">
      <c r="A844" s="1" t="s">
        <v>1823</v>
      </c>
      <c r="B844" s="2" t="s">
        <v>1917</v>
      </c>
      <c r="C844" s="47" t="s">
        <v>10966</v>
      </c>
      <c r="D844" s="1159" t="s">
        <v>10967</v>
      </c>
      <c r="E844" s="1180" t="s">
        <v>10968</v>
      </c>
      <c r="F844" s="1181" t="s">
        <v>446</v>
      </c>
      <c r="G844" s="1182" t="s">
        <v>565</v>
      </c>
      <c r="H844" s="1181" t="s">
        <v>657</v>
      </c>
      <c r="I844" s="12" t="s">
        <v>567</v>
      </c>
      <c r="J844" s="4" t="s">
        <v>10963</v>
      </c>
      <c r="K844" s="4"/>
      <c r="L844" s="4" t="s">
        <v>10969</v>
      </c>
      <c r="M844" s="4"/>
      <c r="N844" s="49">
        <v>43866</v>
      </c>
      <c r="O844" s="4">
        <v>2020</v>
      </c>
      <c r="P844" s="4">
        <v>2026</v>
      </c>
      <c r="Q844" s="1125">
        <v>37166</v>
      </c>
      <c r="R844" s="4"/>
      <c r="S844" s="4" t="s">
        <v>10970</v>
      </c>
      <c r="T844" s="1183" t="s">
        <v>12</v>
      </c>
      <c r="U844" s="1183"/>
    </row>
    <row r="845" spans="1:21" s="1212" customFormat="1" ht="76" thickTop="1" thickBot="1">
      <c r="A845" s="1" t="s">
        <v>1823</v>
      </c>
      <c r="B845" s="2" t="s">
        <v>1846</v>
      </c>
      <c r="C845" s="47" t="s">
        <v>10971</v>
      </c>
      <c r="D845" s="47" t="s">
        <v>10874</v>
      </c>
      <c r="E845" s="1180" t="s">
        <v>10972</v>
      </c>
      <c r="F845" s="1181" t="s">
        <v>446</v>
      </c>
      <c r="G845" s="1182" t="s">
        <v>457</v>
      </c>
      <c r="H845" s="1181" t="s">
        <v>10576</v>
      </c>
      <c r="I845" s="12" t="s">
        <v>124</v>
      </c>
      <c r="J845" s="4"/>
      <c r="K845" s="4" t="s">
        <v>10876</v>
      </c>
      <c r="L845" s="4"/>
      <c r="M845" s="4"/>
      <c r="N845" s="49"/>
      <c r="O845" s="4">
        <v>2023</v>
      </c>
      <c r="P845" s="4">
        <v>2025</v>
      </c>
      <c r="Q845" s="1125">
        <v>40950</v>
      </c>
      <c r="R845" s="4"/>
      <c r="S845" s="4" t="s">
        <v>10973</v>
      </c>
      <c r="T845" s="1183" t="s">
        <v>12</v>
      </c>
      <c r="U845" s="1183"/>
    </row>
    <row r="846" spans="1:21" s="1212" customFormat="1" ht="408" customHeight="1" thickTop="1" thickBot="1">
      <c r="A846" s="1" t="s">
        <v>1823</v>
      </c>
      <c r="B846" s="2" t="s">
        <v>1917</v>
      </c>
      <c r="C846" s="47" t="s">
        <v>10925</v>
      </c>
      <c r="D846" s="1159" t="s">
        <v>10926</v>
      </c>
      <c r="E846" s="1180" t="s">
        <v>10927</v>
      </c>
      <c r="F846" s="1181" t="s">
        <v>446</v>
      </c>
      <c r="G846" s="1182" t="s">
        <v>565</v>
      </c>
      <c r="H846" s="1181" t="s">
        <v>10928</v>
      </c>
      <c r="I846" s="12" t="s">
        <v>567</v>
      </c>
      <c r="J846" s="4" t="s">
        <v>2327</v>
      </c>
      <c r="K846" s="4"/>
      <c r="L846" s="4" t="s">
        <v>2768</v>
      </c>
      <c r="M846" s="4">
        <v>397687</v>
      </c>
      <c r="N846" s="49">
        <v>45542</v>
      </c>
      <c r="O846" s="4">
        <v>2024</v>
      </c>
      <c r="P846" s="4">
        <v>2024</v>
      </c>
      <c r="Q846" s="1125">
        <v>41126</v>
      </c>
      <c r="R846" s="4"/>
      <c r="S846" s="4" t="s">
        <v>10929</v>
      </c>
      <c r="T846" s="1183" t="s">
        <v>12</v>
      </c>
      <c r="U846" s="1183"/>
    </row>
    <row r="847" spans="1:21" s="1208" customFormat="1" ht="32" thickTop="1" thickBot="1">
      <c r="A847" s="1199" t="s">
        <v>1823</v>
      </c>
      <c r="B847" s="1130" t="s">
        <v>10974</v>
      </c>
      <c r="C847" s="1112" t="s">
        <v>10975</v>
      </c>
      <c r="D847" s="1143" t="s">
        <v>10976</v>
      </c>
      <c r="E847" s="1216" t="s">
        <v>10977</v>
      </c>
      <c r="F847" s="1217" t="s">
        <v>47</v>
      </c>
      <c r="G847" s="1218" t="s">
        <v>258</v>
      </c>
      <c r="H847" s="1217" t="s">
        <v>1161</v>
      </c>
      <c r="I847" s="1089" t="s">
        <v>258</v>
      </c>
      <c r="J847" s="57" t="s">
        <v>10978</v>
      </c>
      <c r="K847" s="57" t="s">
        <v>10979</v>
      </c>
      <c r="L847" s="57" t="s">
        <v>10980</v>
      </c>
      <c r="M847" s="57">
        <v>681156</v>
      </c>
      <c r="N847" s="844">
        <v>44036</v>
      </c>
      <c r="O847" s="57">
        <v>2020</v>
      </c>
      <c r="P847" s="57">
        <v>2024</v>
      </c>
      <c r="Q847" s="1219">
        <v>91473.83</v>
      </c>
      <c r="R847" s="1220"/>
      <c r="S847" s="1234" t="s">
        <v>10981</v>
      </c>
      <c r="T847" s="84" t="s">
        <v>2198</v>
      </c>
      <c r="U847" s="1183" t="s">
        <v>2312</v>
      </c>
    </row>
    <row r="848" spans="1:21" s="1208" customFormat="1" ht="32" thickTop="1" thickBot="1">
      <c r="A848" s="1199" t="s">
        <v>1823</v>
      </c>
      <c r="B848" s="1130" t="s">
        <v>1876</v>
      </c>
      <c r="C848" s="1112" t="s">
        <v>10982</v>
      </c>
      <c r="D848" s="1143" t="s">
        <v>10691</v>
      </c>
      <c r="E848" s="1216" t="s">
        <v>10983</v>
      </c>
      <c r="F848" s="1217" t="s">
        <v>47</v>
      </c>
      <c r="G848" s="1218" t="s">
        <v>177</v>
      </c>
      <c r="H848" s="1217" t="s">
        <v>377</v>
      </c>
      <c r="I848" s="1089" t="s">
        <v>50</v>
      </c>
      <c r="J848" s="57" t="s">
        <v>10984</v>
      </c>
      <c r="K848" s="57" t="s">
        <v>10856</v>
      </c>
      <c r="L848" s="57" t="s">
        <v>10856</v>
      </c>
      <c r="M848" s="57">
        <v>164381</v>
      </c>
      <c r="N848" s="844"/>
      <c r="O848" s="57">
        <v>2024</v>
      </c>
      <c r="P848" s="57">
        <v>2025</v>
      </c>
      <c r="Q848" s="1219">
        <v>465000</v>
      </c>
      <c r="R848" s="1220"/>
      <c r="S848" s="57" t="s">
        <v>10985</v>
      </c>
      <c r="T848" s="84" t="s">
        <v>2198</v>
      </c>
      <c r="U848" s="1183" t="s">
        <v>10986</v>
      </c>
    </row>
    <row r="849" spans="1:21" s="9" customFormat="1" ht="241.5" customHeight="1" thickBot="1">
      <c r="A849" s="261" t="s">
        <v>1965</v>
      </c>
      <c r="B849" s="262" t="s">
        <v>11082</v>
      </c>
      <c r="C849" s="3" t="s">
        <v>11188</v>
      </c>
      <c r="D849" s="266" t="s">
        <v>11189</v>
      </c>
      <c r="E849" s="3" t="s">
        <v>11190</v>
      </c>
      <c r="F849" s="444" t="s">
        <v>47</v>
      </c>
      <c r="G849" s="444" t="s">
        <v>8134</v>
      </c>
      <c r="H849" s="444" t="s">
        <v>11191</v>
      </c>
      <c r="I849" s="178" t="s">
        <v>8134</v>
      </c>
      <c r="J849" s="3"/>
      <c r="K849" s="3"/>
      <c r="L849" s="3" t="s">
        <v>11192</v>
      </c>
      <c r="M849" s="3">
        <v>35528346</v>
      </c>
      <c r="N849" s="10">
        <v>45068</v>
      </c>
      <c r="O849" s="5">
        <v>2023</v>
      </c>
      <c r="P849" s="5">
        <v>2029</v>
      </c>
      <c r="Q849" s="445">
        <v>1200</v>
      </c>
      <c r="R849" s="273" t="s">
        <v>11193</v>
      </c>
      <c r="S849" s="3" t="s">
        <v>11194</v>
      </c>
      <c r="T849" s="8" t="s">
        <v>8</v>
      </c>
      <c r="U849" s="8"/>
    </row>
    <row r="850" spans="1:21" s="9" customFormat="1" ht="194.25" customHeight="1" thickBot="1">
      <c r="A850" s="261" t="s">
        <v>1965</v>
      </c>
      <c r="B850" s="262" t="s">
        <v>10993</v>
      </c>
      <c r="C850" s="1240" t="s">
        <v>11195</v>
      </c>
      <c r="D850" s="1240" t="s">
        <v>11196</v>
      </c>
      <c r="E850" s="454" t="s">
        <v>11197</v>
      </c>
      <c r="F850" s="444" t="s">
        <v>197</v>
      </c>
      <c r="G850" s="444" t="s">
        <v>1718</v>
      </c>
      <c r="H850" s="444" t="s">
        <v>11164</v>
      </c>
      <c r="I850" s="178" t="s">
        <v>1720</v>
      </c>
      <c r="J850" s="3"/>
      <c r="K850" s="3"/>
      <c r="L850" s="443" t="s">
        <v>9036</v>
      </c>
      <c r="M850" s="3">
        <v>42137527</v>
      </c>
      <c r="N850" s="1258" t="s">
        <v>11198</v>
      </c>
      <c r="O850" s="5">
        <v>2024</v>
      </c>
      <c r="P850" s="5">
        <v>2025</v>
      </c>
      <c r="Q850" s="445">
        <v>3700</v>
      </c>
      <c r="R850" s="3" t="s">
        <v>11199</v>
      </c>
      <c r="S850" s="3" t="s">
        <v>11200</v>
      </c>
      <c r="T850" s="8" t="s">
        <v>12</v>
      </c>
      <c r="U850" s="8"/>
    </row>
    <row r="851" spans="1:21" s="9" customFormat="1" ht="240.75" customHeight="1" thickBot="1">
      <c r="A851" s="261" t="s">
        <v>1965</v>
      </c>
      <c r="B851" s="262" t="s">
        <v>10993</v>
      </c>
      <c r="C851" s="1240" t="s">
        <v>11201</v>
      </c>
      <c r="D851" s="1240" t="s">
        <v>11202</v>
      </c>
      <c r="E851" s="454" t="s">
        <v>11203</v>
      </c>
      <c r="F851" s="444" t="s">
        <v>197</v>
      </c>
      <c r="G851" s="444" t="s">
        <v>1718</v>
      </c>
      <c r="H851" s="444" t="s">
        <v>11164</v>
      </c>
      <c r="I851" s="178" t="s">
        <v>1720</v>
      </c>
      <c r="J851" s="3"/>
      <c r="K851" s="3"/>
      <c r="L851" s="3" t="s">
        <v>2125</v>
      </c>
      <c r="M851" s="3">
        <v>42418933</v>
      </c>
      <c r="N851" s="10">
        <v>45425</v>
      </c>
      <c r="O851" s="5">
        <v>2024</v>
      </c>
      <c r="P851" s="5">
        <v>2024</v>
      </c>
      <c r="Q851" s="445">
        <v>3000</v>
      </c>
      <c r="R851" s="3" t="s">
        <v>11204</v>
      </c>
      <c r="S851" s="3" t="s">
        <v>11205</v>
      </c>
      <c r="T851" s="8" t="s">
        <v>12</v>
      </c>
      <c r="U851" s="8"/>
    </row>
    <row r="852" spans="1:21" s="9" customFormat="1" ht="290.25" customHeight="1" thickBot="1">
      <c r="A852" s="261" t="s">
        <v>1965</v>
      </c>
      <c r="B852" s="262" t="s">
        <v>1966</v>
      </c>
      <c r="C852" s="1240" t="s">
        <v>11206</v>
      </c>
      <c r="D852" s="1240" t="s">
        <v>11207</v>
      </c>
      <c r="E852" s="454" t="s">
        <v>11206</v>
      </c>
      <c r="F852" s="444" t="s">
        <v>246</v>
      </c>
      <c r="G852" s="444" t="s">
        <v>556</v>
      </c>
      <c r="H852" s="444" t="s">
        <v>9118</v>
      </c>
      <c r="I852" s="178" t="s">
        <v>258</v>
      </c>
      <c r="J852" s="3" t="s">
        <v>11208</v>
      </c>
      <c r="K852" s="3"/>
      <c r="L852" s="3" t="s">
        <v>1246</v>
      </c>
      <c r="M852" s="3">
        <v>164381</v>
      </c>
      <c r="N852" s="10">
        <v>45601</v>
      </c>
      <c r="O852" s="5">
        <v>2025</v>
      </c>
      <c r="P852" s="5">
        <v>2025</v>
      </c>
      <c r="Q852" s="445">
        <v>30000</v>
      </c>
      <c r="R852" s="3" t="s">
        <v>11209</v>
      </c>
      <c r="S852" s="3" t="s">
        <v>11210</v>
      </c>
      <c r="T852" s="8" t="s">
        <v>12</v>
      </c>
      <c r="U852" s="8"/>
    </row>
    <row r="853" spans="1:21" s="9" customFormat="1" ht="409.5" customHeight="1" thickBot="1">
      <c r="A853" s="261" t="s">
        <v>1965</v>
      </c>
      <c r="B853" s="3" t="s">
        <v>2058</v>
      </c>
      <c r="C853" s="454" t="s">
        <v>11211</v>
      </c>
      <c r="D853" s="454" t="s">
        <v>11182</v>
      </c>
      <c r="E853" s="454" t="s">
        <v>11211</v>
      </c>
      <c r="F853" s="1248" t="s">
        <v>246</v>
      </c>
      <c r="G853" s="1248" t="s">
        <v>556</v>
      </c>
      <c r="H853" s="1248" t="s">
        <v>1571</v>
      </c>
      <c r="I853" s="178" t="s">
        <v>556</v>
      </c>
      <c r="J853" s="3" t="s">
        <v>11208</v>
      </c>
      <c r="K853" s="3"/>
      <c r="L853" s="3" t="s">
        <v>1246</v>
      </c>
      <c r="M853" s="3">
        <v>164381</v>
      </c>
      <c r="N853" s="10">
        <v>45601</v>
      </c>
      <c r="O853" s="5">
        <v>2024</v>
      </c>
      <c r="P853" s="5">
        <v>2024</v>
      </c>
      <c r="Q853" s="445">
        <v>15000</v>
      </c>
      <c r="R853" s="78" t="s">
        <v>11209</v>
      </c>
      <c r="S853" s="3" t="s">
        <v>11187</v>
      </c>
      <c r="T853" s="8" t="s">
        <v>12</v>
      </c>
      <c r="U853" s="8"/>
    </row>
    <row r="854" spans="1:21" s="9" customFormat="1" ht="62.25" customHeight="1" thickBot="1">
      <c r="A854" s="1" t="s">
        <v>1965</v>
      </c>
      <c r="B854" s="2" t="s">
        <v>1966</v>
      </c>
      <c r="C854" s="4" t="s">
        <v>11014</v>
      </c>
      <c r="D854" s="454" t="s">
        <v>11015</v>
      </c>
      <c r="E854" s="4" t="s">
        <v>11016</v>
      </c>
      <c r="F854" s="75" t="s">
        <v>246</v>
      </c>
      <c r="G854" s="75" t="s">
        <v>487</v>
      </c>
      <c r="H854" s="75" t="s">
        <v>2067</v>
      </c>
      <c r="I854" s="12" t="s">
        <v>487</v>
      </c>
      <c r="J854" s="4"/>
      <c r="K854" s="4"/>
      <c r="L854" s="4" t="s">
        <v>11017</v>
      </c>
      <c r="M854" s="4">
        <v>164381</v>
      </c>
      <c r="N854" s="1236">
        <v>44880</v>
      </c>
      <c r="O854" s="4">
        <v>2024</v>
      </c>
      <c r="P854" s="4">
        <v>2024</v>
      </c>
      <c r="Q854" s="6">
        <v>31000</v>
      </c>
      <c r="R854" s="358" t="s">
        <v>11018</v>
      </c>
      <c r="S854" s="4" t="s">
        <v>11019</v>
      </c>
      <c r="T854" s="8" t="s">
        <v>8</v>
      </c>
      <c r="U854" s="8" t="s">
        <v>11212</v>
      </c>
    </row>
    <row r="855" spans="1:21" s="9" customFormat="1" ht="62.25" customHeight="1" thickBot="1">
      <c r="A855" s="604" t="s">
        <v>1965</v>
      </c>
      <c r="B855" s="47" t="s">
        <v>10993</v>
      </c>
      <c r="C855" s="443" t="s">
        <v>11075</v>
      </c>
      <c r="D855" s="454" t="s">
        <v>11076</v>
      </c>
      <c r="E855" s="443" t="s">
        <v>11077</v>
      </c>
      <c r="F855" s="605" t="s">
        <v>197</v>
      </c>
      <c r="G855" s="596" t="s">
        <v>1384</v>
      </c>
      <c r="H855" s="596" t="s">
        <v>1385</v>
      </c>
      <c r="I855" s="12" t="s">
        <v>1386</v>
      </c>
      <c r="J855" s="4" t="s">
        <v>11078</v>
      </c>
      <c r="K855" s="4"/>
      <c r="L855" s="4" t="s">
        <v>11079</v>
      </c>
      <c r="M855" s="4">
        <v>50908146</v>
      </c>
      <c r="N855" s="10">
        <v>43542</v>
      </c>
      <c r="O855" s="5">
        <v>2019</v>
      </c>
      <c r="P855" s="5" t="s">
        <v>11032</v>
      </c>
      <c r="Q855" s="6">
        <v>5799.55</v>
      </c>
      <c r="R855" s="4" t="s">
        <v>11080</v>
      </c>
      <c r="S855" s="4" t="s">
        <v>11081</v>
      </c>
      <c r="T855" s="8" t="s">
        <v>12</v>
      </c>
      <c r="U855" s="8" t="s">
        <v>2285</v>
      </c>
    </row>
    <row r="856" spans="1:21" s="1355" customFormat="1" ht="36" customHeight="1" thickBot="1">
      <c r="A856" s="1322" t="s">
        <v>2087</v>
      </c>
      <c r="B856" s="2" t="s">
        <v>11233</v>
      </c>
      <c r="C856" s="113" t="s">
        <v>11430</v>
      </c>
      <c r="D856" s="1350" t="s">
        <v>11328</v>
      </c>
      <c r="E856" s="1351" t="s">
        <v>11431</v>
      </c>
      <c r="F856" s="1352" t="s">
        <v>3</v>
      </c>
      <c r="G856" s="1352" t="s">
        <v>4</v>
      </c>
      <c r="H856" s="1352" t="s">
        <v>2122</v>
      </c>
      <c r="I856" s="1351" t="s">
        <v>6</v>
      </c>
      <c r="J856" s="1349" t="s">
        <v>2123</v>
      </c>
      <c r="K856" s="113" t="s">
        <v>11432</v>
      </c>
      <c r="L856" s="456" t="s">
        <v>2125</v>
      </c>
      <c r="M856" s="1353">
        <v>42418933</v>
      </c>
      <c r="N856" s="1354">
        <v>45411</v>
      </c>
      <c r="O856" s="5">
        <v>2024</v>
      </c>
      <c r="P856" s="5">
        <v>2024</v>
      </c>
      <c r="Q856" s="751">
        <v>2000</v>
      </c>
      <c r="R856" s="57"/>
      <c r="S856" s="4" t="s">
        <v>11433</v>
      </c>
      <c r="T856" s="1101" t="s">
        <v>8</v>
      </c>
      <c r="U856" s="1101"/>
    </row>
    <row r="857" spans="1:21" s="1355" customFormat="1" ht="36" customHeight="1" thickBot="1">
      <c r="A857" s="1322" t="s">
        <v>2087</v>
      </c>
      <c r="B857" s="2" t="s">
        <v>11233</v>
      </c>
      <c r="C857" s="113" t="s">
        <v>11434</v>
      </c>
      <c r="D857" s="1350" t="s">
        <v>11328</v>
      </c>
      <c r="E857" s="1351" t="s">
        <v>11435</v>
      </c>
      <c r="F857" s="1352" t="s">
        <v>3</v>
      </c>
      <c r="G857" s="1352" t="s">
        <v>4</v>
      </c>
      <c r="H857" s="1352" t="s">
        <v>2122</v>
      </c>
      <c r="I857" s="1351" t="s">
        <v>6</v>
      </c>
      <c r="J857" s="1349" t="s">
        <v>2123</v>
      </c>
      <c r="K857" s="113" t="s">
        <v>11432</v>
      </c>
      <c r="L857" s="456" t="s">
        <v>2125</v>
      </c>
      <c r="M857" s="1353">
        <v>42418933</v>
      </c>
      <c r="N857" s="1354">
        <v>45411</v>
      </c>
      <c r="O857" s="5">
        <v>2024</v>
      </c>
      <c r="P857" s="5">
        <v>2024</v>
      </c>
      <c r="Q857" s="751">
        <v>2000</v>
      </c>
      <c r="R857" s="57"/>
      <c r="S857" s="4" t="s">
        <v>11436</v>
      </c>
      <c r="T857" s="1101" t="s">
        <v>12</v>
      </c>
      <c r="U857" s="1101"/>
    </row>
    <row r="858" spans="1:21" s="1355" customFormat="1" ht="36" customHeight="1" thickBot="1">
      <c r="A858" s="1322" t="s">
        <v>2087</v>
      </c>
      <c r="B858" s="2" t="s">
        <v>11233</v>
      </c>
      <c r="C858" s="113" t="s">
        <v>11437</v>
      </c>
      <c r="D858" s="1350" t="s">
        <v>11328</v>
      </c>
      <c r="E858" s="1351" t="s">
        <v>11438</v>
      </c>
      <c r="F858" s="1352" t="s">
        <v>3</v>
      </c>
      <c r="G858" s="1352" t="s">
        <v>4</v>
      </c>
      <c r="H858" s="1352" t="s">
        <v>2122</v>
      </c>
      <c r="I858" s="1351" t="s">
        <v>6</v>
      </c>
      <c r="J858" s="1349" t="s">
        <v>2123</v>
      </c>
      <c r="K858" s="113" t="s">
        <v>11432</v>
      </c>
      <c r="L858" s="456" t="s">
        <v>2125</v>
      </c>
      <c r="M858" s="1353">
        <v>42418933</v>
      </c>
      <c r="N858" s="1354">
        <v>45411</v>
      </c>
      <c r="O858" s="5">
        <v>2024</v>
      </c>
      <c r="P858" s="5">
        <v>2024</v>
      </c>
      <c r="Q858" s="751">
        <v>2000</v>
      </c>
      <c r="R858" s="57"/>
      <c r="S858" s="4" t="s">
        <v>11439</v>
      </c>
      <c r="T858" s="1101" t="s">
        <v>12</v>
      </c>
      <c r="U858" s="1101"/>
    </row>
    <row r="859" spans="1:21" s="1355" customFormat="1" ht="36" customHeight="1" thickBot="1">
      <c r="A859" s="1322" t="s">
        <v>2087</v>
      </c>
      <c r="B859" s="2" t="s">
        <v>11233</v>
      </c>
      <c r="C859" s="113" t="s">
        <v>11440</v>
      </c>
      <c r="D859" s="1350" t="s">
        <v>11328</v>
      </c>
      <c r="E859" s="1351" t="s">
        <v>11441</v>
      </c>
      <c r="F859" s="1352" t="s">
        <v>3</v>
      </c>
      <c r="G859" s="1352" t="s">
        <v>4</v>
      </c>
      <c r="H859" s="1352" t="s">
        <v>2122</v>
      </c>
      <c r="I859" s="1351" t="s">
        <v>6</v>
      </c>
      <c r="J859" s="1349" t="s">
        <v>2123</v>
      </c>
      <c r="K859" s="113" t="s">
        <v>11432</v>
      </c>
      <c r="L859" s="456" t="s">
        <v>2125</v>
      </c>
      <c r="M859" s="1353">
        <v>42418933</v>
      </c>
      <c r="N859" s="1354">
        <v>45411</v>
      </c>
      <c r="O859" s="5">
        <v>2024</v>
      </c>
      <c r="P859" s="5">
        <v>2024</v>
      </c>
      <c r="Q859" s="751">
        <v>1581.51</v>
      </c>
      <c r="R859" s="57"/>
      <c r="S859" s="4" t="s">
        <v>11442</v>
      </c>
      <c r="T859" s="1101" t="s">
        <v>12</v>
      </c>
      <c r="U859" s="1101"/>
    </row>
    <row r="860" spans="1:21" s="1355" customFormat="1" ht="36" customHeight="1" thickBot="1">
      <c r="A860" s="1322" t="s">
        <v>2087</v>
      </c>
      <c r="B860" s="2" t="s">
        <v>11233</v>
      </c>
      <c r="C860" s="113" t="s">
        <v>11443</v>
      </c>
      <c r="D860" s="1350" t="s">
        <v>11328</v>
      </c>
      <c r="E860" s="1351" t="s">
        <v>11444</v>
      </c>
      <c r="F860" s="1352" t="s">
        <v>3</v>
      </c>
      <c r="G860" s="1352" t="s">
        <v>4</v>
      </c>
      <c r="H860" s="1352" t="s">
        <v>2122</v>
      </c>
      <c r="I860" s="1351" t="s">
        <v>6</v>
      </c>
      <c r="J860" s="1349" t="s">
        <v>2123</v>
      </c>
      <c r="K860" s="113" t="s">
        <v>11432</v>
      </c>
      <c r="L860" s="456" t="s">
        <v>2125</v>
      </c>
      <c r="M860" s="1353">
        <v>42418933</v>
      </c>
      <c r="N860" s="1354">
        <v>45411</v>
      </c>
      <c r="O860" s="5">
        <v>2024</v>
      </c>
      <c r="P860" s="5">
        <v>2024</v>
      </c>
      <c r="Q860" s="751">
        <v>3000</v>
      </c>
      <c r="R860" s="57"/>
      <c r="S860" s="4" t="s">
        <v>11445</v>
      </c>
      <c r="T860" s="1101" t="s">
        <v>12</v>
      </c>
      <c r="U860" s="1101"/>
    </row>
    <row r="861" spans="1:21" s="1355" customFormat="1" ht="36" customHeight="1" thickBot="1">
      <c r="A861" s="1322" t="s">
        <v>2087</v>
      </c>
      <c r="B861" s="2" t="s">
        <v>11233</v>
      </c>
      <c r="C861" s="113" t="s">
        <v>11446</v>
      </c>
      <c r="D861" s="1350" t="s">
        <v>11328</v>
      </c>
      <c r="E861" s="1351" t="s">
        <v>11447</v>
      </c>
      <c r="F861" s="1352" t="s">
        <v>3</v>
      </c>
      <c r="G861" s="1352" t="s">
        <v>4</v>
      </c>
      <c r="H861" s="1352" t="s">
        <v>2122</v>
      </c>
      <c r="I861" s="1351" t="s">
        <v>6</v>
      </c>
      <c r="J861" s="1349" t="s">
        <v>2123</v>
      </c>
      <c r="K861" s="113" t="s">
        <v>11432</v>
      </c>
      <c r="L861" s="456" t="s">
        <v>2125</v>
      </c>
      <c r="M861" s="1353">
        <v>42418933</v>
      </c>
      <c r="N861" s="1354">
        <v>45411</v>
      </c>
      <c r="O861" s="5">
        <v>2024</v>
      </c>
      <c r="P861" s="5">
        <v>2024</v>
      </c>
      <c r="Q861" s="751">
        <v>1785.33</v>
      </c>
      <c r="R861" s="57"/>
      <c r="S861" s="4" t="s">
        <v>11448</v>
      </c>
      <c r="T861" s="1101" t="s">
        <v>12</v>
      </c>
      <c r="U861" s="1101"/>
    </row>
    <row r="862" spans="1:21" s="1355" customFormat="1" ht="36" customHeight="1" thickBot="1">
      <c r="A862" s="1322" t="s">
        <v>2087</v>
      </c>
      <c r="B862" s="2" t="s">
        <v>11233</v>
      </c>
      <c r="C862" s="113" t="s">
        <v>11449</v>
      </c>
      <c r="D862" s="1350" t="s">
        <v>11328</v>
      </c>
      <c r="E862" s="1351" t="s">
        <v>11450</v>
      </c>
      <c r="F862" s="1352" t="s">
        <v>3</v>
      </c>
      <c r="G862" s="1352" t="s">
        <v>4</v>
      </c>
      <c r="H862" s="1352" t="s">
        <v>2122</v>
      </c>
      <c r="I862" s="1351" t="s">
        <v>6</v>
      </c>
      <c r="J862" s="1349" t="s">
        <v>2123</v>
      </c>
      <c r="K862" s="113" t="s">
        <v>11432</v>
      </c>
      <c r="L862" s="456" t="s">
        <v>2125</v>
      </c>
      <c r="M862" s="1353">
        <v>42418933</v>
      </c>
      <c r="N862" s="1354">
        <v>45411</v>
      </c>
      <c r="O862" s="5">
        <v>2024</v>
      </c>
      <c r="P862" s="5">
        <v>2024</v>
      </c>
      <c r="Q862" s="751">
        <v>1225.25</v>
      </c>
      <c r="R862" s="57"/>
      <c r="S862" s="4" t="s">
        <v>11451</v>
      </c>
      <c r="T862" s="1101" t="s">
        <v>12</v>
      </c>
      <c r="U862" s="1101"/>
    </row>
    <row r="863" spans="1:21" s="1355" customFormat="1" ht="36" customHeight="1" thickBot="1">
      <c r="A863" s="1322" t="s">
        <v>2087</v>
      </c>
      <c r="B863" s="2" t="s">
        <v>11233</v>
      </c>
      <c r="C863" s="113" t="s">
        <v>11452</v>
      </c>
      <c r="D863" s="1350" t="s">
        <v>11328</v>
      </c>
      <c r="E863" s="1351" t="s">
        <v>11453</v>
      </c>
      <c r="F863" s="1352" t="s">
        <v>3</v>
      </c>
      <c r="G863" s="1352" t="s">
        <v>4</v>
      </c>
      <c r="H863" s="1352" t="s">
        <v>2122</v>
      </c>
      <c r="I863" s="1351" t="s">
        <v>6</v>
      </c>
      <c r="J863" s="1349" t="s">
        <v>2123</v>
      </c>
      <c r="K863" s="113" t="s">
        <v>11432</v>
      </c>
      <c r="L863" s="456" t="s">
        <v>2125</v>
      </c>
      <c r="M863" s="1353">
        <v>42418933</v>
      </c>
      <c r="N863" s="1354">
        <v>45411</v>
      </c>
      <c r="O863" s="5">
        <v>2024</v>
      </c>
      <c r="P863" s="5">
        <v>2024</v>
      </c>
      <c r="Q863" s="751">
        <v>1994.96</v>
      </c>
      <c r="R863" s="57"/>
      <c r="S863" s="4" t="s">
        <v>11454</v>
      </c>
      <c r="T863" s="1101" t="s">
        <v>12</v>
      </c>
      <c r="U863" s="1101"/>
    </row>
    <row r="864" spans="1:21" s="9" customFormat="1" ht="36" customHeight="1" thickBot="1">
      <c r="A864" s="1322" t="s">
        <v>2087</v>
      </c>
      <c r="B864" s="2" t="s">
        <v>11233</v>
      </c>
      <c r="C864" s="4" t="s">
        <v>11455</v>
      </c>
      <c r="D864" s="1350" t="s">
        <v>11328</v>
      </c>
      <c r="E864" s="12" t="s">
        <v>11456</v>
      </c>
      <c r="F864" s="1352" t="s">
        <v>3</v>
      </c>
      <c r="G864" s="1352" t="s">
        <v>4</v>
      </c>
      <c r="H864" s="1352" t="s">
        <v>2122</v>
      </c>
      <c r="I864" s="1351" t="s">
        <v>6</v>
      </c>
      <c r="J864" s="358" t="s">
        <v>11457</v>
      </c>
      <c r="K864" s="4" t="s">
        <v>11458</v>
      </c>
      <c r="L864" s="3" t="s">
        <v>11459</v>
      </c>
      <c r="M864" s="5">
        <v>420166</v>
      </c>
      <c r="N864" s="1354">
        <v>45629</v>
      </c>
      <c r="O864" s="5">
        <v>2024</v>
      </c>
      <c r="P864" s="5">
        <v>2025</v>
      </c>
      <c r="Q864" s="6">
        <v>2000</v>
      </c>
      <c r="R864" s="57"/>
      <c r="S864" s="4" t="s">
        <v>11460</v>
      </c>
      <c r="T864" s="8" t="s">
        <v>12</v>
      </c>
      <c r="U864" s="8"/>
    </row>
    <row r="865" spans="1:21" s="9" customFormat="1" ht="36" customHeight="1" thickBot="1">
      <c r="A865" s="1322" t="s">
        <v>2087</v>
      </c>
      <c r="B865" s="2" t="s">
        <v>11240</v>
      </c>
      <c r="C865" s="1356" t="s">
        <v>11461</v>
      </c>
      <c r="D865" s="1357" t="s">
        <v>11462</v>
      </c>
      <c r="E865" s="1358" t="s">
        <v>11463</v>
      </c>
      <c r="F865" s="1352" t="s">
        <v>3</v>
      </c>
      <c r="G865" s="1352" t="s">
        <v>4</v>
      </c>
      <c r="H865" s="1352" t="s">
        <v>10</v>
      </c>
      <c r="I865" s="1359" t="s">
        <v>18</v>
      </c>
      <c r="J865" s="1360" t="s">
        <v>11464</v>
      </c>
      <c r="K865" s="1361" t="s">
        <v>11465</v>
      </c>
      <c r="L865" s="1362" t="s">
        <v>2184</v>
      </c>
      <c r="M865" s="1363">
        <v>42169330</v>
      </c>
      <c r="N865" s="1364">
        <v>45469</v>
      </c>
      <c r="O865" s="255">
        <v>2024</v>
      </c>
      <c r="P865" s="255">
        <v>2024</v>
      </c>
      <c r="Q865" s="1365">
        <v>2400</v>
      </c>
      <c r="R865" s="4" t="s">
        <v>11466</v>
      </c>
      <c r="S865" s="57"/>
      <c r="T865" s="8" t="s">
        <v>12</v>
      </c>
      <c r="U865" s="8"/>
    </row>
    <row r="866" spans="1:21" s="9" customFormat="1" ht="36" customHeight="1" thickBot="1">
      <c r="A866" s="1322" t="s">
        <v>2087</v>
      </c>
      <c r="B866" s="2" t="s">
        <v>11240</v>
      </c>
      <c r="C866" s="685" t="s">
        <v>11467</v>
      </c>
      <c r="D866" s="1366" t="s">
        <v>11468</v>
      </c>
      <c r="E866" s="1367" t="s">
        <v>11469</v>
      </c>
      <c r="F866" s="1352" t="s">
        <v>3</v>
      </c>
      <c r="G866" s="1352" t="s">
        <v>4</v>
      </c>
      <c r="H866" s="1352" t="s">
        <v>10</v>
      </c>
      <c r="I866" s="1119" t="s">
        <v>18</v>
      </c>
      <c r="J866" s="358" t="s">
        <v>11457</v>
      </c>
      <c r="K866" s="4" t="s">
        <v>11458</v>
      </c>
      <c r="L866" s="3" t="s">
        <v>11459</v>
      </c>
      <c r="M866" s="1368">
        <v>420166</v>
      </c>
      <c r="N866" s="1369">
        <v>45456</v>
      </c>
      <c r="O866" s="1368">
        <v>2024</v>
      </c>
      <c r="P866" s="1368">
        <v>2025</v>
      </c>
      <c r="Q866" s="1370">
        <v>2000</v>
      </c>
      <c r="R866" s="1318" t="s">
        <v>11470</v>
      </c>
      <c r="S866" s="1318" t="s">
        <v>11471</v>
      </c>
      <c r="T866" s="8" t="s">
        <v>12</v>
      </c>
      <c r="U866" s="8"/>
    </row>
    <row r="867" spans="1:21" s="9" customFormat="1" ht="36" customHeight="1" thickBot="1">
      <c r="A867" s="1322" t="s">
        <v>2087</v>
      </c>
      <c r="B867" s="1371" t="s">
        <v>11240</v>
      </c>
      <c r="C867" s="1372" t="s">
        <v>11472</v>
      </c>
      <c r="D867" s="1372" t="s">
        <v>11468</v>
      </c>
      <c r="E867" s="1373" t="s">
        <v>11473</v>
      </c>
      <c r="F867" s="1352" t="s">
        <v>3</v>
      </c>
      <c r="G867" s="1352" t="s">
        <v>4</v>
      </c>
      <c r="H867" s="1352" t="s">
        <v>10</v>
      </c>
      <c r="I867" s="12" t="s">
        <v>18</v>
      </c>
      <c r="J867" s="1343" t="s">
        <v>11244</v>
      </c>
      <c r="K867" s="599" t="s">
        <v>11474</v>
      </c>
      <c r="L867" s="1362" t="s">
        <v>2184</v>
      </c>
      <c r="M867" s="1051">
        <v>42169330</v>
      </c>
      <c r="N867" s="49">
        <v>45394</v>
      </c>
      <c r="O867" s="5">
        <v>2023</v>
      </c>
      <c r="P867" s="1374">
        <v>2024</v>
      </c>
      <c r="Q867" s="1365">
        <v>7000</v>
      </c>
      <c r="R867" s="4" t="s">
        <v>11475</v>
      </c>
      <c r="S867" s="57" t="s">
        <v>11247</v>
      </c>
      <c r="T867" s="8" t="s">
        <v>12</v>
      </c>
      <c r="U867" s="8"/>
    </row>
    <row r="868" spans="1:21" s="9" customFormat="1" ht="36" customHeight="1" thickBot="1">
      <c r="A868" s="1322" t="s">
        <v>2087</v>
      </c>
      <c r="B868" s="2" t="s">
        <v>11240</v>
      </c>
      <c r="C868" s="4" t="s">
        <v>11476</v>
      </c>
      <c r="D868" s="4" t="s">
        <v>11477</v>
      </c>
      <c r="E868" s="1375" t="s">
        <v>11478</v>
      </c>
      <c r="F868" s="1352" t="s">
        <v>3</v>
      </c>
      <c r="G868" s="1352" t="s">
        <v>4</v>
      </c>
      <c r="H868" s="1352" t="s">
        <v>10</v>
      </c>
      <c r="I868" s="12" t="s">
        <v>18</v>
      </c>
      <c r="J868" s="4" t="s">
        <v>11479</v>
      </c>
      <c r="K868" s="4" t="s">
        <v>11480</v>
      </c>
      <c r="L868" s="1362" t="s">
        <v>2184</v>
      </c>
      <c r="M868" s="5">
        <v>42169330</v>
      </c>
      <c r="N868" s="10">
        <v>45461</v>
      </c>
      <c r="O868" s="5">
        <v>2024</v>
      </c>
      <c r="P868" s="5">
        <v>2024</v>
      </c>
      <c r="Q868" s="6">
        <v>2000</v>
      </c>
      <c r="R868" s="4" t="s">
        <v>11481</v>
      </c>
      <c r="S868" s="195"/>
      <c r="T868" s="8" t="s">
        <v>12</v>
      </c>
      <c r="U868" s="8"/>
    </row>
    <row r="869" spans="1:21" s="9" customFormat="1" ht="36" customHeight="1" thickBot="1">
      <c r="A869" s="1322" t="s">
        <v>2087</v>
      </c>
      <c r="B869" s="262" t="s">
        <v>11282</v>
      </c>
      <c r="C869" s="1376" t="s">
        <v>11482</v>
      </c>
      <c r="D869" s="3" t="s">
        <v>11483</v>
      </c>
      <c r="E869" s="178" t="s">
        <v>11484</v>
      </c>
      <c r="F869" s="1352" t="s">
        <v>3</v>
      </c>
      <c r="G869" s="1352" t="s">
        <v>4</v>
      </c>
      <c r="H869" s="1352" t="s">
        <v>5</v>
      </c>
      <c r="I869" s="3" t="s">
        <v>6</v>
      </c>
      <c r="J869" s="3" t="s">
        <v>2240</v>
      </c>
      <c r="K869" s="3" t="s">
        <v>11485</v>
      </c>
      <c r="L869" s="3" t="s">
        <v>9196</v>
      </c>
      <c r="M869" s="5">
        <v>30857571</v>
      </c>
      <c r="N869" s="10">
        <v>45617</v>
      </c>
      <c r="O869" s="5">
        <v>2024</v>
      </c>
      <c r="P869" s="5">
        <v>2025</v>
      </c>
      <c r="Q869" s="50">
        <v>2000</v>
      </c>
      <c r="R869" s="57"/>
      <c r="S869" s="57"/>
      <c r="T869" s="8" t="s">
        <v>12</v>
      </c>
      <c r="U869" s="8"/>
    </row>
    <row r="870" spans="1:21" s="9" customFormat="1" ht="36" customHeight="1" thickBot="1">
      <c r="A870" s="1377" t="s">
        <v>2087</v>
      </c>
      <c r="B870" s="262" t="s">
        <v>11282</v>
      </c>
      <c r="C870" s="4" t="s">
        <v>11486</v>
      </c>
      <c r="D870" s="3" t="s">
        <v>11487</v>
      </c>
      <c r="E870" s="178" t="s">
        <v>11488</v>
      </c>
      <c r="F870" s="75" t="s">
        <v>3</v>
      </c>
      <c r="G870" s="75" t="s">
        <v>4</v>
      </c>
      <c r="H870" s="75" t="s">
        <v>2122</v>
      </c>
      <c r="I870" s="178" t="s">
        <v>6</v>
      </c>
      <c r="J870" s="3" t="s">
        <v>11276</v>
      </c>
      <c r="K870" s="3" t="s">
        <v>11277</v>
      </c>
      <c r="L870" s="3" t="s">
        <v>2125</v>
      </c>
      <c r="M870" s="5">
        <v>42418933</v>
      </c>
      <c r="N870" s="10">
        <v>45432</v>
      </c>
      <c r="O870" s="5">
        <v>2024</v>
      </c>
      <c r="P870" s="5">
        <v>2024</v>
      </c>
      <c r="Q870" s="50">
        <v>3500</v>
      </c>
      <c r="R870" s="57"/>
      <c r="S870" s="57"/>
      <c r="T870" s="8" t="s">
        <v>12</v>
      </c>
      <c r="U870" s="8"/>
    </row>
    <row r="871" spans="1:21" s="9" customFormat="1" ht="36" customHeight="1" thickBot="1">
      <c r="A871" s="1377" t="s">
        <v>2087</v>
      </c>
      <c r="B871" s="262" t="s">
        <v>11282</v>
      </c>
      <c r="C871" s="4" t="s">
        <v>11489</v>
      </c>
      <c r="D871" s="3" t="s">
        <v>11490</v>
      </c>
      <c r="E871" s="178" t="s">
        <v>11491</v>
      </c>
      <c r="F871" s="75" t="s">
        <v>3</v>
      </c>
      <c r="G871" s="75" t="s">
        <v>4</v>
      </c>
      <c r="H871" s="75" t="s">
        <v>2122</v>
      </c>
      <c r="I871" s="178" t="s">
        <v>6</v>
      </c>
      <c r="J871" s="3" t="s">
        <v>11276</v>
      </c>
      <c r="K871" s="3" t="s">
        <v>11277</v>
      </c>
      <c r="L871" s="3" t="s">
        <v>2125</v>
      </c>
      <c r="M871" s="5">
        <v>42418933</v>
      </c>
      <c r="N871" s="10">
        <v>45432</v>
      </c>
      <c r="O871" s="5">
        <v>2024</v>
      </c>
      <c r="P871" s="5">
        <v>2024</v>
      </c>
      <c r="Q871" s="1365">
        <v>4000</v>
      </c>
      <c r="R871" s="57"/>
      <c r="S871" s="57"/>
      <c r="T871" s="8" t="s">
        <v>12</v>
      </c>
      <c r="U871" s="8"/>
    </row>
    <row r="872" spans="1:21" s="9" customFormat="1" ht="36" customHeight="1" thickBot="1">
      <c r="A872" s="1378" t="s">
        <v>2087</v>
      </c>
      <c r="B872" s="511" t="s">
        <v>11282</v>
      </c>
      <c r="C872" s="3" t="s">
        <v>11492</v>
      </c>
      <c r="D872" s="3" t="s">
        <v>11493</v>
      </c>
      <c r="E872" s="178" t="s">
        <v>11494</v>
      </c>
      <c r="F872" s="75" t="s">
        <v>11495</v>
      </c>
      <c r="G872" s="75" t="s">
        <v>4</v>
      </c>
      <c r="H872" s="75" t="s">
        <v>5</v>
      </c>
      <c r="I872" s="12" t="s">
        <v>6</v>
      </c>
      <c r="J872" s="3" t="s">
        <v>11276</v>
      </c>
      <c r="K872" s="3" t="s">
        <v>11277</v>
      </c>
      <c r="L872" s="3" t="s">
        <v>2125</v>
      </c>
      <c r="M872" s="5">
        <v>42418933</v>
      </c>
      <c r="N872" s="10">
        <v>45432</v>
      </c>
      <c r="O872" s="5">
        <v>2024</v>
      </c>
      <c r="P872" s="5">
        <v>2024</v>
      </c>
      <c r="Q872" s="6">
        <v>2800</v>
      </c>
      <c r="R872" s="57" t="s">
        <v>11386</v>
      </c>
      <c r="S872" s="57"/>
      <c r="T872" s="8" t="s">
        <v>12</v>
      </c>
      <c r="U872" s="8"/>
    </row>
    <row r="873" spans="1:21" s="9" customFormat="1" ht="29.5" thickBot="1">
      <c r="A873" s="1322" t="s">
        <v>2087</v>
      </c>
      <c r="B873" s="2" t="s">
        <v>11233</v>
      </c>
      <c r="C873" s="4" t="s">
        <v>11496</v>
      </c>
      <c r="D873" s="1350" t="s">
        <v>11328</v>
      </c>
      <c r="E873" s="4" t="s">
        <v>11497</v>
      </c>
      <c r="F873" s="75" t="s">
        <v>3</v>
      </c>
      <c r="G873" s="75" t="s">
        <v>4</v>
      </c>
      <c r="H873" s="75" t="s">
        <v>2122</v>
      </c>
      <c r="I873" s="1351" t="s">
        <v>6</v>
      </c>
      <c r="J873" s="4"/>
      <c r="K873" s="4" t="s">
        <v>11392</v>
      </c>
      <c r="L873" s="4" t="s">
        <v>11498</v>
      </c>
      <c r="M873" s="4">
        <v>36529443</v>
      </c>
      <c r="N873" s="1354">
        <v>45450</v>
      </c>
      <c r="O873" s="4">
        <v>2024</v>
      </c>
      <c r="P873" s="4">
        <v>2024</v>
      </c>
      <c r="Q873" s="50">
        <v>100</v>
      </c>
      <c r="R873" s="4"/>
      <c r="S873" s="4" t="s">
        <v>11499</v>
      </c>
      <c r="T873" s="8" t="s">
        <v>12</v>
      </c>
      <c r="U873" s="8"/>
    </row>
    <row r="874" spans="1:21" s="9" customFormat="1" ht="63" thickBot="1">
      <c r="A874" s="1" t="s">
        <v>2087</v>
      </c>
      <c r="B874" s="2" t="s">
        <v>11240</v>
      </c>
      <c r="C874" s="4" t="s">
        <v>11500</v>
      </c>
      <c r="D874" s="284" t="s">
        <v>11501</v>
      </c>
      <c r="E874" s="4" t="s">
        <v>11502</v>
      </c>
      <c r="F874" s="75" t="s">
        <v>3</v>
      </c>
      <c r="G874" s="75" t="s">
        <v>4</v>
      </c>
      <c r="H874" s="75" t="s">
        <v>10</v>
      </c>
      <c r="I874" s="1348" t="s">
        <v>18</v>
      </c>
      <c r="J874" s="4" t="s">
        <v>11503</v>
      </c>
      <c r="K874" s="4" t="s">
        <v>11392</v>
      </c>
      <c r="L874" s="57" t="s">
        <v>11504</v>
      </c>
      <c r="M874" s="57">
        <v>50008056</v>
      </c>
      <c r="N874" s="49">
        <v>45600</v>
      </c>
      <c r="O874" s="4">
        <v>2024</v>
      </c>
      <c r="P874" s="4">
        <v>2024</v>
      </c>
      <c r="Q874" s="6">
        <v>5000</v>
      </c>
      <c r="R874" s="57" t="s">
        <v>11392</v>
      </c>
      <c r="S874" s="4" t="s">
        <v>11505</v>
      </c>
      <c r="T874" s="8" t="s">
        <v>12</v>
      </c>
      <c r="U874" s="8"/>
    </row>
    <row r="875" spans="1:21" s="446" customFormat="1" ht="130.5">
      <c r="A875" s="1388" t="s">
        <v>2099</v>
      </c>
      <c r="B875" s="1389" t="s">
        <v>2100</v>
      </c>
      <c r="C875" s="1390" t="s">
        <v>11541</v>
      </c>
      <c r="D875" s="1390" t="s">
        <v>11542</v>
      </c>
      <c r="E875" s="1391" t="s">
        <v>11543</v>
      </c>
      <c r="F875" s="1392" t="s">
        <v>3</v>
      </c>
      <c r="G875" s="1393" t="s">
        <v>2104</v>
      </c>
      <c r="H875" s="1393" t="s">
        <v>2104</v>
      </c>
      <c r="I875" s="1390" t="s">
        <v>18</v>
      </c>
      <c r="J875" s="1394" t="s">
        <v>11544</v>
      </c>
      <c r="K875" s="1390" t="s">
        <v>11545</v>
      </c>
      <c r="L875" s="1391" t="s">
        <v>11546</v>
      </c>
      <c r="M875" s="1395">
        <v>179744</v>
      </c>
      <c r="N875" s="1396">
        <v>45621</v>
      </c>
      <c r="O875" s="1397">
        <v>2024</v>
      </c>
      <c r="P875" s="1397">
        <v>2024</v>
      </c>
      <c r="Q875" s="1398">
        <v>3810</v>
      </c>
      <c r="R875" s="1390"/>
      <c r="S875" s="1399" t="s">
        <v>11547</v>
      </c>
      <c r="T875" s="8" t="s">
        <v>2198</v>
      </c>
      <c r="U875" s="8" t="s">
        <v>3105</v>
      </c>
    </row>
    <row r="876" spans="1:21" s="446" customFormat="1" ht="145">
      <c r="A876" s="1388" t="s">
        <v>2099</v>
      </c>
      <c r="B876" s="1389" t="s">
        <v>2100</v>
      </c>
      <c r="C876" s="1390" t="s">
        <v>11593</v>
      </c>
      <c r="D876" s="1390" t="s">
        <v>11594</v>
      </c>
      <c r="E876" s="1390" t="s">
        <v>11595</v>
      </c>
      <c r="F876" s="1392" t="s">
        <v>3</v>
      </c>
      <c r="G876" s="1393" t="s">
        <v>2104</v>
      </c>
      <c r="H876" s="1393" t="s">
        <v>2104</v>
      </c>
      <c r="I876" s="1390" t="s">
        <v>18</v>
      </c>
      <c r="J876" s="1394" t="s">
        <v>11596</v>
      </c>
      <c r="K876" s="1390"/>
      <c r="L876" s="1390" t="s">
        <v>11597</v>
      </c>
      <c r="M876" s="1395">
        <v>31902642</v>
      </c>
      <c r="N876" s="1400">
        <v>45602</v>
      </c>
      <c r="O876" s="1397">
        <v>2024</v>
      </c>
      <c r="P876" s="1397">
        <v>2027</v>
      </c>
      <c r="Q876" s="1398">
        <v>4000</v>
      </c>
      <c r="R876" s="1390"/>
      <c r="S876" s="1399" t="s">
        <v>11598</v>
      </c>
      <c r="T876" s="8" t="s">
        <v>2198</v>
      </c>
      <c r="U876" s="8" t="s">
        <v>6247</v>
      </c>
    </row>
    <row r="877" spans="1:21" s="446" customFormat="1" ht="145">
      <c r="A877" s="1388" t="s">
        <v>2099</v>
      </c>
      <c r="B877" s="1389" t="s">
        <v>2100</v>
      </c>
      <c r="C877" s="1390" t="s">
        <v>11548</v>
      </c>
      <c r="D877" s="1390" t="s">
        <v>11549</v>
      </c>
      <c r="E877" s="1390" t="s">
        <v>11550</v>
      </c>
      <c r="F877" s="1392" t="s">
        <v>3</v>
      </c>
      <c r="G877" s="1393" t="s">
        <v>2104</v>
      </c>
      <c r="H877" s="1393" t="s">
        <v>2104</v>
      </c>
      <c r="I877" s="1390" t="s">
        <v>18</v>
      </c>
      <c r="J877" s="1394" t="s">
        <v>11551</v>
      </c>
      <c r="K877" s="1390"/>
      <c r="L877" s="1391" t="s">
        <v>11546</v>
      </c>
      <c r="M877" s="1395">
        <v>179744</v>
      </c>
      <c r="N877" s="1396" t="s">
        <v>11552</v>
      </c>
      <c r="O877" s="1397">
        <v>2024</v>
      </c>
      <c r="P877" s="1397">
        <v>2024</v>
      </c>
      <c r="Q877" s="1398">
        <v>6266</v>
      </c>
      <c r="R877" s="1390"/>
      <c r="S877" s="1399" t="s">
        <v>11553</v>
      </c>
      <c r="T877" s="8" t="s">
        <v>2198</v>
      </c>
      <c r="U877" s="8" t="s">
        <v>3105</v>
      </c>
    </row>
    <row r="878" spans="1:21" s="446" customFormat="1" ht="43.5">
      <c r="A878" s="1388" t="s">
        <v>2099</v>
      </c>
      <c r="B878" s="1389" t="s">
        <v>2100</v>
      </c>
      <c r="C878" s="1391" t="s">
        <v>11554</v>
      </c>
      <c r="D878" s="1390" t="s">
        <v>11555</v>
      </c>
      <c r="E878" s="1390" t="s">
        <v>11556</v>
      </c>
      <c r="F878" s="1392" t="s">
        <v>3</v>
      </c>
      <c r="G878" s="1393" t="s">
        <v>2104</v>
      </c>
      <c r="H878" s="1393" t="s">
        <v>2104</v>
      </c>
      <c r="I878" s="1390" t="s">
        <v>18</v>
      </c>
      <c r="J878" s="1394" t="s">
        <v>11557</v>
      </c>
      <c r="K878" s="1390"/>
      <c r="L878" s="1390" t="s">
        <v>11558</v>
      </c>
      <c r="M878" s="1395">
        <v>179752</v>
      </c>
      <c r="N878" s="1400">
        <v>45562</v>
      </c>
      <c r="O878" s="1397">
        <v>2024</v>
      </c>
      <c r="P878" s="1397">
        <v>2025</v>
      </c>
      <c r="Q878" s="1398">
        <v>100</v>
      </c>
      <c r="R878" s="1390"/>
      <c r="S878" s="1399" t="s">
        <v>11559</v>
      </c>
      <c r="T878" s="8" t="s">
        <v>2198</v>
      </c>
      <c r="U878" s="8" t="s">
        <v>3105</v>
      </c>
    </row>
    <row r="879" spans="1:21" s="446" customFormat="1" ht="29">
      <c r="A879" s="1388" t="s">
        <v>2099</v>
      </c>
      <c r="B879" s="1389" t="s">
        <v>2100</v>
      </c>
      <c r="C879" s="1390" t="s">
        <v>11599</v>
      </c>
      <c r="D879" s="1390" t="s">
        <v>11594</v>
      </c>
      <c r="E879" s="1391" t="s">
        <v>11600</v>
      </c>
      <c r="F879" s="1392" t="s">
        <v>3</v>
      </c>
      <c r="G879" s="1393" t="s">
        <v>2104</v>
      </c>
      <c r="H879" s="1393" t="s">
        <v>2104</v>
      </c>
      <c r="I879" s="1390" t="s">
        <v>18</v>
      </c>
      <c r="J879" s="1394" t="s">
        <v>11601</v>
      </c>
      <c r="K879" s="1390"/>
      <c r="L879" s="1391" t="s">
        <v>11602</v>
      </c>
      <c r="M879" s="1395"/>
      <c r="N879" s="1400">
        <v>45540</v>
      </c>
      <c r="O879" s="1397">
        <v>2024</v>
      </c>
      <c r="P879" s="1397">
        <v>2024</v>
      </c>
      <c r="Q879" s="1398">
        <v>1000</v>
      </c>
      <c r="R879" s="1390"/>
      <c r="S879" s="1399" t="s">
        <v>11603</v>
      </c>
      <c r="T879" s="8" t="s">
        <v>2198</v>
      </c>
      <c r="U879" s="8" t="s">
        <v>6247</v>
      </c>
    </row>
    <row r="880" spans="1:21" s="446" customFormat="1" ht="101.5">
      <c r="A880" s="1388" t="s">
        <v>2099</v>
      </c>
      <c r="B880" s="1389" t="s">
        <v>2100</v>
      </c>
      <c r="C880" s="1390" t="s">
        <v>11560</v>
      </c>
      <c r="D880" s="1390" t="s">
        <v>11561</v>
      </c>
      <c r="E880" s="1391" t="s">
        <v>11562</v>
      </c>
      <c r="F880" s="1392" t="s">
        <v>3</v>
      </c>
      <c r="G880" s="1393" t="s">
        <v>2104</v>
      </c>
      <c r="H880" s="1393" t="s">
        <v>2104</v>
      </c>
      <c r="I880" s="1390" t="s">
        <v>18</v>
      </c>
      <c r="J880" s="1394" t="s">
        <v>11563</v>
      </c>
      <c r="K880" s="1390"/>
      <c r="L880" s="1391" t="s">
        <v>11546</v>
      </c>
      <c r="M880" s="1395">
        <v>179744</v>
      </c>
      <c r="N880" s="1400">
        <v>45352</v>
      </c>
      <c r="O880" s="1397">
        <v>2024</v>
      </c>
      <c r="P880" s="1397">
        <v>2024</v>
      </c>
      <c r="Q880" s="1398">
        <v>200</v>
      </c>
      <c r="R880" s="1390"/>
      <c r="S880" s="1399" t="s">
        <v>11564</v>
      </c>
      <c r="T880" s="8" t="s">
        <v>2198</v>
      </c>
      <c r="U880" s="8" t="s">
        <v>3105</v>
      </c>
    </row>
    <row r="881" spans="1:21" s="446" customFormat="1" ht="188.5">
      <c r="A881" s="1388" t="s">
        <v>2099</v>
      </c>
      <c r="B881" s="1389" t="s">
        <v>2100</v>
      </c>
      <c r="C881" s="1418" t="s">
        <v>11625</v>
      </c>
      <c r="D881" s="1390" t="s">
        <v>11626</v>
      </c>
      <c r="E881" s="1391"/>
      <c r="F881" s="1392" t="s">
        <v>3</v>
      </c>
      <c r="G881" s="1393" t="s">
        <v>2104</v>
      </c>
      <c r="H881" s="1393" t="s">
        <v>2104</v>
      </c>
      <c r="I881" s="1390" t="s">
        <v>18</v>
      </c>
      <c r="J881" s="1419"/>
      <c r="K881" s="1390"/>
      <c r="L881" s="1418" t="s">
        <v>11627</v>
      </c>
      <c r="M881" s="1420">
        <v>36844748</v>
      </c>
      <c r="N881" s="1421">
        <v>45354</v>
      </c>
      <c r="O881" s="1397">
        <v>2024</v>
      </c>
      <c r="P881" s="1397">
        <v>2024</v>
      </c>
      <c r="Q881" s="1398">
        <v>550</v>
      </c>
      <c r="R881" s="1382" t="s">
        <v>11628</v>
      </c>
      <c r="S881" s="1422" t="s">
        <v>11629</v>
      </c>
      <c r="T881" s="8" t="s">
        <v>12</v>
      </c>
      <c r="U881" s="8"/>
    </row>
    <row r="882" spans="1:21" s="446" customFormat="1" ht="159.5">
      <c r="A882" s="1388" t="s">
        <v>2099</v>
      </c>
      <c r="B882" s="1389" t="s">
        <v>2100</v>
      </c>
      <c r="C882" s="1418" t="s">
        <v>11630</v>
      </c>
      <c r="D882" s="1390" t="s">
        <v>11631</v>
      </c>
      <c r="E882" s="1391" t="s">
        <v>11632</v>
      </c>
      <c r="F882" s="1392" t="s">
        <v>3</v>
      </c>
      <c r="G882" s="1393" t="s">
        <v>2104</v>
      </c>
      <c r="H882" s="1393" t="s">
        <v>2104</v>
      </c>
      <c r="I882" s="1423" t="s">
        <v>18</v>
      </c>
      <c r="J882" s="1424"/>
      <c r="K882" s="1425"/>
      <c r="L882" s="1418" t="s">
        <v>11633</v>
      </c>
      <c r="M882" s="1426">
        <v>699993</v>
      </c>
      <c r="N882" s="1421">
        <v>45329</v>
      </c>
      <c r="O882" s="1397">
        <v>2024</v>
      </c>
      <c r="P882" s="1397">
        <v>2024</v>
      </c>
      <c r="Q882" s="1398">
        <v>3000</v>
      </c>
      <c r="R882" s="1427" t="s">
        <v>11634</v>
      </c>
      <c r="S882" s="1399" t="s">
        <v>11635</v>
      </c>
      <c r="T882" s="8" t="s">
        <v>12</v>
      </c>
      <c r="U882" s="8"/>
    </row>
  </sheetData>
  <dataValidations count="5">
    <dataValidation type="list" allowBlank="1" showInputMessage="1" showErrorMessage="1" sqref="H3:H327 I74:I75 H330:H334 H336:H882" xr:uid="{00000000-0002-0000-0400-000000000000}">
      <formula1>INDIRECT("ODBORY["&amp;G3&amp;"]")</formula1>
    </dataValidation>
    <dataValidation type="list" allowBlank="1" showInputMessage="1" showErrorMessage="1" sqref="G3:G327 G330:G334 G336:G833 G835:G882" xr:uid="{00000000-0002-0000-0400-000001000000}">
      <formula1>INDIRECT("PODSKUPINY["&amp;F3&amp;"]")</formula1>
    </dataValidation>
    <dataValidation type="list" allowBlank="1" showInputMessage="1" showErrorMessage="1" sqref="B3:B75 B81:B665 B668:B670 B672:B852 B854:B882" xr:uid="{00000000-0002-0000-0400-000002000000}">
      <formula1>INDIRECT("Fakulty["&amp;A3&amp;"]")</formula1>
    </dataValidation>
    <dataValidation type="list" allowBlank="1" showInputMessage="1" showErrorMessage="1" sqref="A3:A81 A83:A869 A872:A882" xr:uid="{00000000-0002-0000-0400-000003000000}">
      <formula1>INDIRECT("Vysokáškola[Vysoká škola]")</formula1>
    </dataValidation>
    <dataValidation type="list" allowBlank="1" showInputMessage="1" showErrorMessage="1" sqref="G834" xr:uid="{00000000-0002-0000-0400-000004000000}">
      <formula1>INDIRECT("PODSKUPINY["&amp;F833&amp;"]")</formula1>
    </dataValidation>
  </dataValidations>
  <hyperlinks>
    <hyperlink ref="R11" r:id="rId1" xr:uid="{00000000-0004-0000-0400-000000000000}"/>
    <hyperlink ref="J12" r:id="rId2" xr:uid="{00000000-0004-0000-0400-000001000000}"/>
    <hyperlink ref="J13" r:id="rId3" xr:uid="{00000000-0004-0000-0400-000002000000}"/>
    <hyperlink ref="R13" r:id="rId4" xr:uid="{00000000-0004-0000-0400-000003000000}"/>
    <hyperlink ref="J26" r:id="rId5" xr:uid="{00000000-0004-0000-0400-000004000000}"/>
    <hyperlink ref="R26" r:id="rId6" display="http://isdv.iedu.sk/CourseDetail.aspx?moduleId=35020" xr:uid="{00000000-0004-0000-0400-000005000000}"/>
    <hyperlink ref="J27" r:id="rId7" xr:uid="{00000000-0004-0000-0400-000006000000}"/>
    <hyperlink ref="R27" r:id="rId8" display="http://isdv.iedu.sk/CourseDetail.aspx?moduleId=35020" xr:uid="{00000000-0004-0000-0400-000007000000}"/>
    <hyperlink ref="J28" r:id="rId9" xr:uid="{00000000-0004-0000-0400-000008000000}"/>
    <hyperlink ref="J30" r:id="rId10" xr:uid="{00000000-0004-0000-0400-000009000000}"/>
    <hyperlink ref="J29" r:id="rId11" xr:uid="{00000000-0004-0000-0400-00000A000000}"/>
    <hyperlink ref="J50:J52" r:id="rId12" display="https://www.uniag.sk/sk/odborne-programy-a-kurzy" xr:uid="{00000000-0004-0000-0400-00000B000000}"/>
    <hyperlink ref="J31" r:id="rId13" xr:uid="{00000000-0004-0000-0400-00000C000000}"/>
    <hyperlink ref="J36" r:id="rId14" xr:uid="{00000000-0004-0000-0400-00000D000000}"/>
    <hyperlink ref="J41" r:id="rId15" xr:uid="{00000000-0004-0000-0400-00000E000000}"/>
    <hyperlink ref="J46" r:id="rId16" xr:uid="{00000000-0004-0000-0400-00000F000000}"/>
    <hyperlink ref="J32" r:id="rId17" xr:uid="{00000000-0004-0000-0400-000010000000}"/>
    <hyperlink ref="J37" r:id="rId18" xr:uid="{00000000-0004-0000-0400-000011000000}"/>
    <hyperlink ref="J42" r:id="rId19" xr:uid="{00000000-0004-0000-0400-000012000000}"/>
    <hyperlink ref="J47" r:id="rId20" xr:uid="{00000000-0004-0000-0400-000013000000}"/>
    <hyperlink ref="J33" r:id="rId21" xr:uid="{00000000-0004-0000-0400-000014000000}"/>
    <hyperlink ref="J38" r:id="rId22" xr:uid="{00000000-0004-0000-0400-000015000000}"/>
    <hyperlink ref="J43" r:id="rId23" xr:uid="{00000000-0004-0000-0400-000016000000}"/>
    <hyperlink ref="J35" r:id="rId24" xr:uid="{00000000-0004-0000-0400-000017000000}"/>
    <hyperlink ref="J40" r:id="rId25" xr:uid="{00000000-0004-0000-0400-000018000000}"/>
    <hyperlink ref="J45" r:id="rId26" xr:uid="{00000000-0004-0000-0400-000019000000}"/>
    <hyperlink ref="J34" r:id="rId27" xr:uid="{00000000-0004-0000-0400-00001A000000}"/>
    <hyperlink ref="J39" r:id="rId28" xr:uid="{00000000-0004-0000-0400-00001B000000}"/>
    <hyperlink ref="J44" r:id="rId29" xr:uid="{00000000-0004-0000-0400-00001C000000}"/>
    <hyperlink ref="J53:J55" r:id="rId30" display="http://isdv.iedu.sk/CourseDetail.aspx?moduleId=41798" xr:uid="{00000000-0004-0000-0400-00001D000000}"/>
    <hyperlink ref="J53:J54" r:id="rId31" display="https://www.uniag.sk/sk/odborne-programy-a-kurzy" xr:uid="{00000000-0004-0000-0400-00001E000000}"/>
    <hyperlink ref="J49" r:id="rId32" display="http://isdv.iedu.sk/CourseDetail.aspx?moduleId=41798" xr:uid="{00000000-0004-0000-0400-00001F000000}"/>
    <hyperlink ref="J50" r:id="rId33" display="http://isdv.iedu.sk/CourseDetail.aspx?moduleId=41798" xr:uid="{00000000-0004-0000-0400-000020000000}"/>
    <hyperlink ref="J48" r:id="rId34" xr:uid="{00000000-0004-0000-0400-000021000000}"/>
    <hyperlink ref="J56" r:id="rId35" display="http://isdv.iedu.sk/CourseDetail.aspx?moduleId=41798" xr:uid="{00000000-0004-0000-0400-000022000000}"/>
    <hyperlink ref="J54" r:id="rId36" display="http://isdv.iedu.sk/CourseDetail.aspx?moduleId=41798" xr:uid="{00000000-0004-0000-0400-000023000000}"/>
    <hyperlink ref="J51" r:id="rId37" display="http://isdv.iedu.sk/CourseDetail.aspx?moduleId=41798" xr:uid="{00000000-0004-0000-0400-000024000000}"/>
    <hyperlink ref="J52" r:id="rId38" display="http://isdv.iedu.sk/CourseDetail.aspx?moduleId=41798" xr:uid="{00000000-0004-0000-0400-000025000000}"/>
    <hyperlink ref="J53" r:id="rId39" display="http://isdv.iedu.sk/CourseDetail.aspx?moduleId=41798" xr:uid="{00000000-0004-0000-0400-000026000000}"/>
    <hyperlink ref="J57" r:id="rId40" display="http://isdv.iedu.sk/CourseDetail.aspx?moduleId=41798" xr:uid="{00000000-0004-0000-0400-000027000000}"/>
    <hyperlink ref="J58" r:id="rId41" display="http://isdv.iedu.sk/CourseDetail.aspx?moduleId=41798" xr:uid="{00000000-0004-0000-0400-000028000000}"/>
    <hyperlink ref="J59" r:id="rId42" display="http://isdv.iedu.sk/CourseDetail.aspx?moduleId=41798" xr:uid="{00000000-0004-0000-0400-000029000000}"/>
    <hyperlink ref="J60" r:id="rId43" display="http://isdv.iedu.sk/CourseDetail.aspx?moduleId=41798" xr:uid="{00000000-0004-0000-0400-00002A000000}"/>
    <hyperlink ref="J65" r:id="rId44" display="http://isdv.iedu.sk/CourseDetail.aspx?moduleId=41798" xr:uid="{00000000-0004-0000-0400-00002B000000}"/>
    <hyperlink ref="J61" r:id="rId45" display="http://isdv.iedu.sk/CourseDetail.aspx?moduleId=41798" xr:uid="{00000000-0004-0000-0400-00002C000000}"/>
    <hyperlink ref="J66" r:id="rId46" display="http://isdv.iedu.sk/CourseDetail.aspx?moduleId=41798" xr:uid="{00000000-0004-0000-0400-00002D000000}"/>
    <hyperlink ref="J62" r:id="rId47" display="http://isdv.iedu.sk/CourseDetail.aspx?moduleId=41798" xr:uid="{00000000-0004-0000-0400-00002E000000}"/>
    <hyperlink ref="J67" r:id="rId48" display="http://isdv.iedu.sk/CourseDetail.aspx?moduleId=41798" xr:uid="{00000000-0004-0000-0400-00002F000000}"/>
    <hyperlink ref="J63" r:id="rId49" display="http://isdv.iedu.sk/CourseDetail.aspx?moduleId=41798" xr:uid="{00000000-0004-0000-0400-000030000000}"/>
    <hyperlink ref="J64" r:id="rId50" display="http://isdv.iedu.sk/CourseDetail.aspx?moduleId=41798" xr:uid="{00000000-0004-0000-0400-000031000000}"/>
    <hyperlink ref="R28" r:id="rId51" display="http://isdv.iedu.sk/CourseDetail.aspx?moduleId=35020" xr:uid="{00000000-0004-0000-0400-000032000000}"/>
    <hyperlink ref="R29" r:id="rId52" display="http://isdv.iedu.sk/CourseDetail.aspx?moduleId=35020" xr:uid="{00000000-0004-0000-0400-000033000000}"/>
    <hyperlink ref="R32" r:id="rId53" display="http://isdv.iedu.sk/CourseDetail.aspx?moduleId=35020" xr:uid="{00000000-0004-0000-0400-000034000000}"/>
    <hyperlink ref="R35" r:id="rId54" display="http://isdv.iedu.sk/CourseDetail.aspx?moduleId=35020" xr:uid="{00000000-0004-0000-0400-000035000000}"/>
    <hyperlink ref="R38" r:id="rId55" display="http://isdv.iedu.sk/CourseDetail.aspx?moduleId=35020" xr:uid="{00000000-0004-0000-0400-000036000000}"/>
    <hyperlink ref="R41" r:id="rId56" display="http://isdv.iedu.sk/CourseDetail.aspx?moduleId=35020" xr:uid="{00000000-0004-0000-0400-000037000000}"/>
    <hyperlink ref="R44" r:id="rId57" display="http://isdv.iedu.sk/CourseDetail.aspx?moduleId=35020" xr:uid="{00000000-0004-0000-0400-000038000000}"/>
    <hyperlink ref="R30" r:id="rId58" display="http://isdv.iedu.sk/CourseDetail.aspx?moduleId=35020" xr:uid="{00000000-0004-0000-0400-000039000000}"/>
    <hyperlink ref="R33" r:id="rId59" display="http://isdv.iedu.sk/CourseDetail.aspx?moduleId=35020" xr:uid="{00000000-0004-0000-0400-00003A000000}"/>
    <hyperlink ref="R36" r:id="rId60" display="http://isdv.iedu.sk/CourseDetail.aspx?moduleId=35020" xr:uid="{00000000-0004-0000-0400-00003B000000}"/>
    <hyperlink ref="R39" r:id="rId61" display="http://isdv.iedu.sk/CourseDetail.aspx?moduleId=35020" xr:uid="{00000000-0004-0000-0400-00003C000000}"/>
    <hyperlink ref="R42" r:id="rId62" display="http://isdv.iedu.sk/CourseDetail.aspx?moduleId=35020" xr:uid="{00000000-0004-0000-0400-00003D000000}"/>
    <hyperlink ref="R45" r:id="rId63" display="http://isdv.iedu.sk/CourseDetail.aspx?moduleId=35020" xr:uid="{00000000-0004-0000-0400-00003E000000}"/>
    <hyperlink ref="R31" r:id="rId64" display="http://isdv.iedu.sk/CourseDetail.aspx?moduleId=35020" xr:uid="{00000000-0004-0000-0400-00003F000000}"/>
    <hyperlink ref="R34" r:id="rId65" display="http://isdv.iedu.sk/CourseDetail.aspx?moduleId=35020" xr:uid="{00000000-0004-0000-0400-000040000000}"/>
    <hyperlink ref="R37" r:id="rId66" display="http://isdv.iedu.sk/CourseDetail.aspx?moduleId=35020" xr:uid="{00000000-0004-0000-0400-000041000000}"/>
    <hyperlink ref="R40" r:id="rId67" display="http://isdv.iedu.sk/CourseDetail.aspx?moduleId=35020" xr:uid="{00000000-0004-0000-0400-000042000000}"/>
    <hyperlink ref="R43" r:id="rId68" display="http://isdv.iedu.sk/CourseDetail.aspx?moduleId=35020" xr:uid="{00000000-0004-0000-0400-000043000000}"/>
    <hyperlink ref="R46" r:id="rId69" display="http://isdv.iedu.sk/CourseDetail.aspx?moduleId=35020" xr:uid="{00000000-0004-0000-0400-000044000000}"/>
    <hyperlink ref="R55" r:id="rId70" display="https://www.uniag.sk/sk/odborne-programy-a-kurzy" xr:uid="{00000000-0004-0000-0400-000045000000}"/>
    <hyperlink ref="R47" r:id="rId71" display="http://isdv.iedu.sk/CourseDetail.aspx?moduleId=35020" xr:uid="{00000000-0004-0000-0400-000046000000}"/>
    <hyperlink ref="R49" r:id="rId72" display="https://www.uniag.sk/sk/odborne-programy-a-kurzy" xr:uid="{00000000-0004-0000-0400-000047000000}"/>
    <hyperlink ref="R56" r:id="rId73" display="https://www.uniag.sk/sk/odborne-programy-a-kurzy" xr:uid="{00000000-0004-0000-0400-000048000000}"/>
    <hyperlink ref="R54" r:id="rId74" display="https://www.uniag.sk/sk/odborne-programy-a-kurzy" xr:uid="{00000000-0004-0000-0400-000049000000}"/>
    <hyperlink ref="R51" r:id="rId75" display="https://www.uniag.sk/sk/odborne-programy-a-kurzy" xr:uid="{00000000-0004-0000-0400-00004A000000}"/>
    <hyperlink ref="R52" r:id="rId76" display="https://www.uniag.sk/sk/odborne-programy-a-kurzy" xr:uid="{00000000-0004-0000-0400-00004B000000}"/>
    <hyperlink ref="R53" r:id="rId77" display="https://www.uniag.sk/sk/odborne-programy-a-kurzy" xr:uid="{00000000-0004-0000-0400-00004C000000}"/>
    <hyperlink ref="R57" r:id="rId78" display="https://www.uniag.sk/sk/odborne-programy-a-kurzy" xr:uid="{00000000-0004-0000-0400-00004D000000}"/>
    <hyperlink ref="R58" r:id="rId79" display="https://www.uniag.sk/sk/odborne-programy-a-kurzy" xr:uid="{00000000-0004-0000-0400-00004E000000}"/>
    <hyperlink ref="R59" r:id="rId80" display="https://www.uniag.sk/sk/odborne-programy-a-kurzy" xr:uid="{00000000-0004-0000-0400-00004F000000}"/>
    <hyperlink ref="R60" r:id="rId81" display="https://www.uniag.sk/sk/odborne-programy-a-kurzy" xr:uid="{00000000-0004-0000-0400-000050000000}"/>
    <hyperlink ref="R65" r:id="rId82" display="https://www.uniag.sk/sk/odborne-programy-a-kurzy" xr:uid="{00000000-0004-0000-0400-000051000000}"/>
    <hyperlink ref="R61" r:id="rId83" display="https://www.uniag.sk/sk/odborne-programy-a-kurzy" xr:uid="{00000000-0004-0000-0400-000052000000}"/>
    <hyperlink ref="R66" r:id="rId84" display="https://www.uniag.sk/sk/odborne-programy-a-kurzy" xr:uid="{00000000-0004-0000-0400-000053000000}"/>
    <hyperlink ref="R62" r:id="rId85" display="https://www.uniag.sk/sk/odborne-programy-a-kurzy" xr:uid="{00000000-0004-0000-0400-000054000000}"/>
    <hyperlink ref="R67" r:id="rId86" display="https://www.uniag.sk/sk/odborne-programy-a-kurzy" xr:uid="{00000000-0004-0000-0400-000055000000}"/>
    <hyperlink ref="R63" r:id="rId87" display="https://www.uniag.sk/sk/odborne-programy-a-kurzy" xr:uid="{00000000-0004-0000-0400-000056000000}"/>
    <hyperlink ref="R64" r:id="rId88" display="https://www.uniag.sk/sk/odborne-programy-a-kurzy" xr:uid="{00000000-0004-0000-0400-000057000000}"/>
    <hyperlink ref="R68" r:id="rId89" xr:uid="{00000000-0004-0000-0400-000058000000}"/>
    <hyperlink ref="R69" r:id="rId90" xr:uid="{00000000-0004-0000-0400-000059000000}"/>
    <hyperlink ref="R71" r:id="rId91" xr:uid="{00000000-0004-0000-0400-00005A000000}"/>
    <hyperlink ref="R72" r:id="rId92" xr:uid="{00000000-0004-0000-0400-00005B000000}"/>
    <hyperlink ref="R73" r:id="rId93" xr:uid="{00000000-0004-0000-0400-00005C000000}"/>
    <hyperlink ref="R70" r:id="rId94" xr:uid="{00000000-0004-0000-0400-00005D000000}"/>
    <hyperlink ref="R74" r:id="rId95" xr:uid="{00000000-0004-0000-0400-00005E000000}"/>
    <hyperlink ref="R75" r:id="rId96" xr:uid="{00000000-0004-0000-0400-00005F000000}"/>
    <hyperlink ref="R81" r:id="rId97" xr:uid="{00000000-0004-0000-0400-000060000000}"/>
    <hyperlink ref="J24" r:id="rId98" xr:uid="{00000000-0004-0000-0400-000061000000}"/>
    <hyperlink ref="J598" r:id="rId99" xr:uid="{00000000-0004-0000-0400-000062000000}"/>
    <hyperlink ref="J599" r:id="rId100" xr:uid="{00000000-0004-0000-0400-000063000000}"/>
    <hyperlink ref="J600" r:id="rId101" xr:uid="{00000000-0004-0000-0400-000064000000}"/>
    <hyperlink ref="J601" r:id="rId102" xr:uid="{00000000-0004-0000-0400-000065000000}"/>
    <hyperlink ref="J602" r:id="rId103" xr:uid="{00000000-0004-0000-0400-000066000000}"/>
    <hyperlink ref="J603" r:id="rId104" xr:uid="{00000000-0004-0000-0400-000067000000}"/>
    <hyperlink ref="J604" r:id="rId105" xr:uid="{00000000-0004-0000-0400-000068000000}"/>
    <hyperlink ref="J605" r:id="rId106" xr:uid="{00000000-0004-0000-0400-000069000000}"/>
    <hyperlink ref="J606" r:id="rId107" xr:uid="{00000000-0004-0000-0400-00006A000000}"/>
    <hyperlink ref="J607" r:id="rId108" xr:uid="{00000000-0004-0000-0400-00006B000000}"/>
    <hyperlink ref="J608" r:id="rId109" xr:uid="{00000000-0004-0000-0400-00006C000000}"/>
    <hyperlink ref="J611" r:id="rId110" xr:uid="{00000000-0004-0000-0400-00006D000000}"/>
    <hyperlink ref="J612" r:id="rId111" xr:uid="{00000000-0004-0000-0400-00006E000000}"/>
    <hyperlink ref="J613" r:id="rId112" xr:uid="{00000000-0004-0000-0400-00006F000000}"/>
    <hyperlink ref="J614" r:id="rId113" xr:uid="{00000000-0004-0000-0400-000070000000}"/>
    <hyperlink ref="J615" r:id="rId114" xr:uid="{00000000-0004-0000-0400-000071000000}"/>
    <hyperlink ref="J616" r:id="rId115" xr:uid="{00000000-0004-0000-0400-000072000000}"/>
    <hyperlink ref="J617" r:id="rId116" xr:uid="{00000000-0004-0000-0400-000073000000}"/>
    <hyperlink ref="J618" r:id="rId117" xr:uid="{00000000-0004-0000-0400-000074000000}"/>
    <hyperlink ref="J619" r:id="rId118" xr:uid="{00000000-0004-0000-0400-000075000000}"/>
    <hyperlink ref="J620" r:id="rId119" xr:uid="{00000000-0004-0000-0400-000076000000}"/>
    <hyperlink ref="J623" r:id="rId120" xr:uid="{00000000-0004-0000-0400-000077000000}"/>
    <hyperlink ref="J622" r:id="rId121" xr:uid="{00000000-0004-0000-0400-000078000000}"/>
    <hyperlink ref="J624" r:id="rId122" xr:uid="{00000000-0004-0000-0400-000079000000}"/>
    <hyperlink ref="J646" r:id="rId123" location="zoznamy-uloh-rozvoja-technickej-normalizacie-2024-nbsp-preklady" xr:uid="{00000000-0004-0000-0400-00007A000000}"/>
    <hyperlink ref="J666" r:id="rId124" xr:uid="{00000000-0004-0000-0400-00007B000000}"/>
    <hyperlink ref="J673" r:id="rId125" xr:uid="{00000000-0004-0000-0400-00007C000000}"/>
    <hyperlink ref="J674" r:id="rId126" xr:uid="{00000000-0004-0000-0400-00007D000000}"/>
    <hyperlink ref="R675" r:id="rId127" xr:uid="{00000000-0004-0000-0400-00007E000000}"/>
    <hyperlink ref="R673" r:id="rId128" xr:uid="{00000000-0004-0000-0400-00007F000000}"/>
    <hyperlink ref="R674" r:id="rId129" xr:uid="{00000000-0004-0000-0400-000080000000}"/>
    <hyperlink ref="R676" r:id="rId130" xr:uid="{00000000-0004-0000-0400-000081000000}"/>
    <hyperlink ref="R680" r:id="rId131" xr:uid="{00000000-0004-0000-0400-000082000000}"/>
    <hyperlink ref="R681" r:id="rId132" xr:uid="{00000000-0004-0000-0400-000083000000}"/>
    <hyperlink ref="R683" r:id="rId133" xr:uid="{00000000-0004-0000-0400-000084000000}"/>
    <hyperlink ref="R684" r:id="rId134" xr:uid="{00000000-0004-0000-0400-000085000000}"/>
    <hyperlink ref="R687" r:id="rId135" xr:uid="{00000000-0004-0000-0400-000086000000}"/>
    <hyperlink ref="R690" r:id="rId136" xr:uid="{00000000-0004-0000-0400-000087000000}"/>
    <hyperlink ref="R692" r:id="rId137" xr:uid="{00000000-0004-0000-0400-000088000000}"/>
    <hyperlink ref="R694" r:id="rId138" xr:uid="{00000000-0004-0000-0400-000089000000}"/>
    <hyperlink ref="R693" r:id="rId139" xr:uid="{00000000-0004-0000-0400-00008A000000}"/>
    <hyperlink ref="R695" r:id="rId140" xr:uid="{00000000-0004-0000-0400-00008B000000}"/>
    <hyperlink ref="R699" r:id="rId141" xr:uid="{00000000-0004-0000-0400-00008C000000}"/>
    <hyperlink ref="R700" r:id="rId142" xr:uid="{00000000-0004-0000-0400-00008D000000}"/>
    <hyperlink ref="R701" r:id="rId143" xr:uid="{00000000-0004-0000-0400-00008E000000}"/>
    <hyperlink ref="R702" r:id="rId144" xr:uid="{00000000-0004-0000-0400-00008F000000}"/>
    <hyperlink ref="R672" r:id="rId145" xr:uid="{00000000-0004-0000-0400-000090000000}"/>
    <hyperlink ref="R708" r:id="rId146" xr:uid="{00000000-0004-0000-0400-000091000000}"/>
    <hyperlink ref="J710" r:id="rId147" xr:uid="{00000000-0004-0000-0400-000092000000}"/>
    <hyperlink ref="J709" r:id="rId148" xr:uid="{00000000-0004-0000-0400-000093000000}"/>
    <hyperlink ref="J745" r:id="rId149" xr:uid="{00000000-0004-0000-0400-000094000000}"/>
    <hyperlink ref="J746" r:id="rId150" xr:uid="{00000000-0004-0000-0400-000095000000}"/>
    <hyperlink ref="J714" r:id="rId151" xr:uid="{00000000-0004-0000-0400-000096000000}"/>
    <hyperlink ref="J734" r:id="rId152" xr:uid="{00000000-0004-0000-0400-000097000000}"/>
    <hyperlink ref="J735" r:id="rId153" xr:uid="{00000000-0004-0000-0400-000098000000}"/>
    <hyperlink ref="J736" r:id="rId154" xr:uid="{00000000-0004-0000-0400-000099000000}"/>
    <hyperlink ref="J727" r:id="rId155" xr:uid="{00000000-0004-0000-0400-00009A000000}"/>
    <hyperlink ref="J728" r:id="rId156" xr:uid="{00000000-0004-0000-0400-00009B000000}"/>
    <hyperlink ref="J732" r:id="rId157" xr:uid="{00000000-0004-0000-0400-00009C000000}"/>
    <hyperlink ref="J742" r:id="rId158" xr:uid="{00000000-0004-0000-0400-00009D000000}"/>
    <hyperlink ref="J744" r:id="rId159" display="https://crz.gov.sk/zmluva/9774027/" xr:uid="{00000000-0004-0000-0400-00009E000000}"/>
    <hyperlink ref="J743" r:id="rId160" display="https://crz.gov.sk/zmluva/10030762/" xr:uid="{00000000-0004-0000-0400-00009F000000}"/>
    <hyperlink ref="J711" r:id="rId161" xr:uid="{00000000-0004-0000-0400-0000A0000000}"/>
    <hyperlink ref="J712" r:id="rId162" xr:uid="{00000000-0004-0000-0400-0000A1000000}"/>
    <hyperlink ref="J713" r:id="rId163" xr:uid="{00000000-0004-0000-0400-0000A2000000}"/>
    <hyperlink ref="E749" r:id="rId164" display="https://portal.ukf.sk/kvalita/index.php?r=projekty/projekty/view&amp;id=3014" xr:uid="{00000000-0004-0000-0400-0000A3000000}"/>
    <hyperlink ref="E750" r:id="rId165" display="https://portal.ukf.sk/kvalita/index.php?r=projekty/projekty/view&amp;id=3023" xr:uid="{00000000-0004-0000-0400-0000A4000000}"/>
    <hyperlink ref="E751" r:id="rId166" display="https://portal.ukf.sk/kvalita/index.php?r=projekty/projekty/view&amp;id=3022" xr:uid="{00000000-0004-0000-0400-0000A5000000}"/>
    <hyperlink ref="E754" r:id="rId167" display="https://portal.ukf.sk/kvalita/index.php?r=projekty/projekty/view&amp;id=2923" xr:uid="{00000000-0004-0000-0400-0000A6000000}"/>
    <hyperlink ref="E755" r:id="rId168" display="https://portal.ukf.sk/kvalita/index.php?r=projekty/projekty/view&amp;id=3041" xr:uid="{00000000-0004-0000-0400-0000A7000000}"/>
    <hyperlink ref="J760" r:id="rId169" xr:uid="{00000000-0004-0000-0400-0000A8000000}"/>
    <hyperlink ref="R849" r:id="rId170" xr:uid="{00000000-0004-0000-0400-0000A9000000}"/>
    <hyperlink ref="R854" r:id="rId171" xr:uid="{00000000-0004-0000-0400-0000AA000000}"/>
    <hyperlink ref="J856" r:id="rId172" xr:uid="{00000000-0004-0000-0400-0000AB000000}"/>
    <hyperlink ref="J857" r:id="rId173" xr:uid="{00000000-0004-0000-0400-0000AC000000}"/>
    <hyperlink ref="J858" r:id="rId174" xr:uid="{00000000-0004-0000-0400-0000AD000000}"/>
    <hyperlink ref="J859" r:id="rId175" xr:uid="{00000000-0004-0000-0400-0000AE000000}"/>
    <hyperlink ref="J860" r:id="rId176" xr:uid="{00000000-0004-0000-0400-0000AF000000}"/>
    <hyperlink ref="J861" r:id="rId177" xr:uid="{00000000-0004-0000-0400-0000B0000000}"/>
    <hyperlink ref="J862" r:id="rId178" xr:uid="{00000000-0004-0000-0400-0000B1000000}"/>
    <hyperlink ref="J863" r:id="rId179" xr:uid="{00000000-0004-0000-0400-0000B2000000}"/>
    <hyperlink ref="J864" r:id="rId180" xr:uid="{00000000-0004-0000-0400-0000B3000000}"/>
    <hyperlink ref="J865" r:id="rId181" display="https://www.avf.sk/vyzvy2024/challengesarchive/challenge42023.aspx" xr:uid="{00000000-0004-0000-0400-0000B4000000}"/>
    <hyperlink ref="J867" r:id="rId182" display="https://www.avf.sk/vyzvy2024/challengesarchive/challenge12024.aspx" xr:uid="{00000000-0004-0000-0400-0000B5000000}"/>
    <hyperlink ref="J866" r:id="rId183" xr:uid="{00000000-0004-0000-0400-0000B6000000}"/>
    <hyperlink ref="J875" r:id="rId184" xr:uid="{00000000-0004-0000-0400-0000B7000000}"/>
    <hyperlink ref="J876" r:id="rId185" xr:uid="{00000000-0004-0000-0400-0000B8000000}"/>
    <hyperlink ref="J877" r:id="rId186" xr:uid="{00000000-0004-0000-0400-0000B9000000}"/>
    <hyperlink ref="J878" r:id="rId187" xr:uid="{00000000-0004-0000-0400-0000BA000000}"/>
    <hyperlink ref="J879" r:id="rId188" xr:uid="{00000000-0004-0000-0400-0000BB000000}"/>
    <hyperlink ref="J880" r:id="rId189" xr:uid="{00000000-0004-0000-0400-0000BC000000}"/>
    <hyperlink ref="R881" r:id="rId190" xr:uid="{00000000-0004-0000-0400-0000BD000000}"/>
    <hyperlink ref="R882" r:id="rId191" xr:uid="{00000000-0004-0000-0400-0000BE000000}"/>
  </hyperlinks>
  <pageMargins left="0.7" right="0.7" top="0.75" bottom="0.75" header="0.3" footer="0.3"/>
  <legacyDrawing r:id="rId1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966"/>
  <sheetViews>
    <sheetView zoomScale="70" zoomScaleNormal="70" workbookViewId="0">
      <pane ySplit="1" topLeftCell="A2" activePane="bottomLeft" state="frozen"/>
      <selection activeCell="I1" sqref="I1"/>
      <selection pane="bottomLeft" activeCell="K38" sqref="K38"/>
    </sheetView>
  </sheetViews>
  <sheetFormatPr defaultColWidth="9.1796875" defaultRowHeight="12.5"/>
  <cols>
    <col min="1" max="1" width="50.26953125" style="1428" bestFit="1" customWidth="1"/>
    <col min="2" max="2" width="161.7265625" style="1428" customWidth="1"/>
    <col min="3" max="3" width="24.26953125" style="1428" customWidth="1"/>
    <col min="4" max="4" width="69.54296875" style="1428" bestFit="1" customWidth="1"/>
    <col min="5" max="5" width="52.26953125" style="1428" customWidth="1"/>
    <col min="6" max="6" width="38.7265625" style="1428" customWidth="1"/>
    <col min="7" max="7" width="29.54296875" style="1428" customWidth="1"/>
    <col min="8" max="8" width="31.26953125" style="1428" customWidth="1"/>
    <col min="9" max="9" width="54.26953125" style="1428" customWidth="1"/>
    <col min="10" max="10" width="54.81640625" style="1428" customWidth="1"/>
    <col min="11" max="12" width="66.1796875" style="1428" customWidth="1"/>
    <col min="13" max="13" width="22.1796875" style="1428" customWidth="1"/>
    <col min="14" max="14" width="14.26953125" style="1428" customWidth="1"/>
    <col min="15" max="15" width="45.7265625" style="1428" bestFit="1" customWidth="1"/>
    <col min="16" max="16384" width="9.1796875" style="1428"/>
  </cols>
  <sheetData>
    <row r="1" spans="1:15" ht="45" customHeight="1">
      <c r="A1" s="1435" t="s">
        <v>20</v>
      </c>
      <c r="B1" s="1433" t="s">
        <v>22</v>
      </c>
      <c r="C1" s="1433" t="s">
        <v>24</v>
      </c>
      <c r="D1" s="1433" t="s">
        <v>13779</v>
      </c>
      <c r="E1" s="1433" t="s">
        <v>30</v>
      </c>
      <c r="F1" s="1433" t="s">
        <v>31</v>
      </c>
      <c r="G1" s="1433" t="s">
        <v>34</v>
      </c>
      <c r="H1" s="1433" t="s">
        <v>35</v>
      </c>
      <c r="I1" s="1433" t="s">
        <v>13778</v>
      </c>
      <c r="J1" s="1433" t="s">
        <v>13777</v>
      </c>
      <c r="K1" s="1434" t="s">
        <v>13776</v>
      </c>
      <c r="L1" s="1434" t="s">
        <v>13775</v>
      </c>
      <c r="M1" s="1433" t="s">
        <v>13774</v>
      </c>
      <c r="N1" s="1433" t="s">
        <v>40</v>
      </c>
      <c r="O1" s="1432" t="s">
        <v>13773</v>
      </c>
    </row>
    <row r="2" spans="1:15" hidden="1">
      <c r="A2" s="1429" t="s">
        <v>12143</v>
      </c>
      <c r="B2" s="1429" t="s">
        <v>13736</v>
      </c>
      <c r="C2" s="1429" t="s">
        <v>13735</v>
      </c>
      <c r="D2" s="1429" t="s">
        <v>13561</v>
      </c>
      <c r="E2" s="1429" t="s">
        <v>13560</v>
      </c>
      <c r="F2" s="1429" t="s">
        <v>8092</v>
      </c>
      <c r="G2" s="1429">
        <v>2020</v>
      </c>
      <c r="H2" s="1429">
        <v>2024</v>
      </c>
      <c r="I2" s="1429" t="s">
        <v>13734</v>
      </c>
      <c r="J2" s="1429" t="s">
        <v>13733</v>
      </c>
      <c r="K2" s="1430">
        <v>4313</v>
      </c>
      <c r="L2" s="1430">
        <v>0</v>
      </c>
      <c r="M2" s="1429" t="s">
        <v>11764</v>
      </c>
      <c r="N2" s="1431" t="s">
        <v>12</v>
      </c>
      <c r="O2" s="1429"/>
    </row>
    <row r="3" spans="1:15" hidden="1">
      <c r="A3" s="1429" t="s">
        <v>12143</v>
      </c>
      <c r="B3" s="1429" t="s">
        <v>13319</v>
      </c>
      <c r="C3" s="1429" t="s">
        <v>13318</v>
      </c>
      <c r="D3" s="1429" t="s">
        <v>13195</v>
      </c>
      <c r="E3" s="1429" t="s">
        <v>13194</v>
      </c>
      <c r="F3" s="1429" t="s">
        <v>8092</v>
      </c>
      <c r="G3" s="1429">
        <v>2021</v>
      </c>
      <c r="H3" s="1429">
        <v>2025</v>
      </c>
      <c r="I3" s="1429" t="s">
        <v>13317</v>
      </c>
      <c r="J3" s="1429" t="s">
        <v>13316</v>
      </c>
      <c r="K3" s="1430">
        <v>3561</v>
      </c>
      <c r="L3" s="1430">
        <v>0</v>
      </c>
      <c r="M3" s="1429" t="s">
        <v>11757</v>
      </c>
      <c r="N3" s="1431" t="s">
        <v>12</v>
      </c>
      <c r="O3" s="1429"/>
    </row>
    <row r="4" spans="1:15" hidden="1">
      <c r="A4" s="1429" t="s">
        <v>12143</v>
      </c>
      <c r="B4" s="1429" t="s">
        <v>12142</v>
      </c>
      <c r="C4" s="1429" t="s">
        <v>12141</v>
      </c>
      <c r="D4" s="1429" t="s">
        <v>11956</v>
      </c>
      <c r="E4" s="1429" t="s">
        <v>11955</v>
      </c>
      <c r="F4" s="1429" t="s">
        <v>8092</v>
      </c>
      <c r="G4" s="1429">
        <v>2024</v>
      </c>
      <c r="H4" s="1429">
        <v>2027</v>
      </c>
      <c r="I4" s="1429" t="s">
        <v>12140</v>
      </c>
      <c r="J4" s="1429" t="s">
        <v>12139</v>
      </c>
      <c r="K4" s="1430">
        <v>17231</v>
      </c>
      <c r="L4" s="1430">
        <v>0</v>
      </c>
      <c r="M4" s="1429" t="s">
        <v>11764</v>
      </c>
      <c r="N4" s="1431" t="s">
        <v>12</v>
      </c>
      <c r="O4" s="1429"/>
    </row>
    <row r="5" spans="1:15" hidden="1">
      <c r="A5" s="1429" t="s">
        <v>12449</v>
      </c>
      <c r="B5" s="1429" t="s">
        <v>12452</v>
      </c>
      <c r="C5" s="1429" t="s">
        <v>12451</v>
      </c>
      <c r="D5" s="1429" t="s">
        <v>11956</v>
      </c>
      <c r="E5" s="1429" t="s">
        <v>11955</v>
      </c>
      <c r="F5" s="1429" t="s">
        <v>8092</v>
      </c>
      <c r="G5" s="1429">
        <v>2024</v>
      </c>
      <c r="H5" s="1429">
        <v>2027</v>
      </c>
      <c r="I5" s="1429" t="s">
        <v>12450</v>
      </c>
      <c r="J5" s="1429" t="s">
        <v>12449</v>
      </c>
      <c r="K5" s="1430">
        <v>17281</v>
      </c>
      <c r="L5" s="1430">
        <v>0</v>
      </c>
      <c r="M5" s="1429" t="s">
        <v>11757</v>
      </c>
      <c r="N5" s="1431" t="s">
        <v>12</v>
      </c>
      <c r="O5" s="1429"/>
    </row>
    <row r="6" spans="1:15" hidden="1">
      <c r="A6" s="1429" t="s">
        <v>11691</v>
      </c>
      <c r="B6" s="1429" t="s">
        <v>11694</v>
      </c>
      <c r="C6" s="1429" t="s">
        <v>11693</v>
      </c>
      <c r="D6" s="1429" t="s">
        <v>11640</v>
      </c>
      <c r="E6" s="1429" t="s">
        <v>11639</v>
      </c>
      <c r="F6" s="1429" t="s">
        <v>8092</v>
      </c>
      <c r="G6" s="1429">
        <v>2024</v>
      </c>
      <c r="H6" s="1429">
        <v>2025</v>
      </c>
      <c r="I6" s="1429" t="s">
        <v>11692</v>
      </c>
      <c r="J6" s="1429" t="s">
        <v>11691</v>
      </c>
      <c r="K6" s="1430">
        <v>2300</v>
      </c>
      <c r="L6" s="1430">
        <v>0</v>
      </c>
      <c r="M6" s="1429"/>
      <c r="N6" s="1431" t="s">
        <v>2198</v>
      </c>
      <c r="O6" s="1429"/>
    </row>
    <row r="7" spans="1:15" hidden="1">
      <c r="A7" s="1429" t="s">
        <v>12238</v>
      </c>
      <c r="B7" s="1429" t="s">
        <v>13579</v>
      </c>
      <c r="C7" s="1429" t="s">
        <v>13578</v>
      </c>
      <c r="D7" s="1429" t="s">
        <v>13561</v>
      </c>
      <c r="E7" s="1429" t="s">
        <v>13560</v>
      </c>
      <c r="F7" s="1429" t="s">
        <v>8092</v>
      </c>
      <c r="G7" s="1429">
        <v>2020</v>
      </c>
      <c r="H7" s="1429">
        <v>2024</v>
      </c>
      <c r="I7" s="1429" t="s">
        <v>13577</v>
      </c>
      <c r="J7" s="1429" t="s">
        <v>12238</v>
      </c>
      <c r="K7" s="1430">
        <v>26568</v>
      </c>
      <c r="L7" s="1430">
        <v>0</v>
      </c>
      <c r="M7" s="1429" t="s">
        <v>11757</v>
      </c>
      <c r="N7" s="1431" t="s">
        <v>12</v>
      </c>
      <c r="O7" s="1429"/>
    </row>
    <row r="8" spans="1:15" hidden="1">
      <c r="A8" s="1429" t="s">
        <v>12238</v>
      </c>
      <c r="B8" s="1429" t="s">
        <v>13315</v>
      </c>
      <c r="C8" s="1429" t="s">
        <v>13314</v>
      </c>
      <c r="D8" s="1429" t="s">
        <v>13195</v>
      </c>
      <c r="E8" s="1429" t="s">
        <v>13194</v>
      </c>
      <c r="F8" s="1429" t="s">
        <v>8092</v>
      </c>
      <c r="G8" s="1429">
        <v>2021</v>
      </c>
      <c r="H8" s="1429">
        <v>2024</v>
      </c>
      <c r="I8" s="1429" t="s">
        <v>13313</v>
      </c>
      <c r="J8" s="1429" t="s">
        <v>13312</v>
      </c>
      <c r="K8" s="1430">
        <v>36200</v>
      </c>
      <c r="L8" s="1430">
        <v>0</v>
      </c>
      <c r="M8" s="1429" t="s">
        <v>11757</v>
      </c>
      <c r="N8" s="1431" t="s">
        <v>12</v>
      </c>
      <c r="O8" s="1429"/>
    </row>
    <row r="9" spans="1:15" hidden="1">
      <c r="A9" s="1429" t="s">
        <v>12238</v>
      </c>
      <c r="B9" s="1429" t="s">
        <v>13296</v>
      </c>
      <c r="C9" s="1429" t="s">
        <v>2744</v>
      </c>
      <c r="D9" s="1429" t="s">
        <v>13195</v>
      </c>
      <c r="E9" s="1429" t="s">
        <v>13194</v>
      </c>
      <c r="F9" s="1429" t="s">
        <v>8092</v>
      </c>
      <c r="G9" s="1429">
        <v>2021</v>
      </c>
      <c r="H9" s="1429">
        <v>2024</v>
      </c>
      <c r="I9" s="1429" t="s">
        <v>12239</v>
      </c>
      <c r="J9" s="1429" t="s">
        <v>13295</v>
      </c>
      <c r="K9" s="1430">
        <v>17538</v>
      </c>
      <c r="L9" s="1430">
        <v>0</v>
      </c>
      <c r="M9" s="1429" t="s">
        <v>11757</v>
      </c>
      <c r="N9" s="1431" t="s">
        <v>12</v>
      </c>
      <c r="O9" s="1429"/>
    </row>
    <row r="10" spans="1:15" hidden="1">
      <c r="A10" s="1429" t="s">
        <v>12238</v>
      </c>
      <c r="B10" s="1429" t="s">
        <v>12912</v>
      </c>
      <c r="C10" s="1429" t="s">
        <v>12911</v>
      </c>
      <c r="D10" s="1429" t="s">
        <v>12855</v>
      </c>
      <c r="E10" s="1429" t="s">
        <v>12854</v>
      </c>
      <c r="F10" s="1429" t="s">
        <v>8092</v>
      </c>
      <c r="G10" s="1429">
        <v>2022</v>
      </c>
      <c r="H10" s="1429">
        <v>2026</v>
      </c>
      <c r="I10" s="1429" t="s">
        <v>12910</v>
      </c>
      <c r="J10" s="1429" t="s">
        <v>12238</v>
      </c>
      <c r="K10" s="1430">
        <v>49096</v>
      </c>
      <c r="L10" s="1430">
        <v>0</v>
      </c>
      <c r="M10" s="1429" t="s">
        <v>11757</v>
      </c>
      <c r="N10" s="1431" t="s">
        <v>12</v>
      </c>
      <c r="O10" s="1429"/>
    </row>
    <row r="11" spans="1:15" hidden="1">
      <c r="A11" s="1429" t="s">
        <v>12238</v>
      </c>
      <c r="B11" s="1429" t="s">
        <v>12724</v>
      </c>
      <c r="C11" s="1429" t="s">
        <v>12723</v>
      </c>
      <c r="D11" s="1429" t="s">
        <v>12504</v>
      </c>
      <c r="E11" s="1429" t="s">
        <v>12503</v>
      </c>
      <c r="F11" s="1429" t="s">
        <v>8092</v>
      </c>
      <c r="G11" s="1429">
        <v>2023</v>
      </c>
      <c r="H11" s="1429">
        <v>2027</v>
      </c>
      <c r="I11" s="1429" t="s">
        <v>12722</v>
      </c>
      <c r="J11" s="1429" t="s">
        <v>12238</v>
      </c>
      <c r="K11" s="1430">
        <v>34660</v>
      </c>
      <c r="L11" s="1430">
        <v>0</v>
      </c>
      <c r="M11" s="1429" t="s">
        <v>11757</v>
      </c>
      <c r="N11" s="1431" t="s">
        <v>12</v>
      </c>
      <c r="O11" s="1429"/>
    </row>
    <row r="12" spans="1:15" hidden="1">
      <c r="A12" s="1429" t="s">
        <v>12238</v>
      </c>
      <c r="B12" s="1429" t="s">
        <v>12401</v>
      </c>
      <c r="C12" s="1429" t="s">
        <v>12400</v>
      </c>
      <c r="D12" s="1429" t="s">
        <v>11956</v>
      </c>
      <c r="E12" s="1429" t="s">
        <v>11955</v>
      </c>
      <c r="F12" s="1429" t="s">
        <v>8092</v>
      </c>
      <c r="G12" s="1429">
        <v>2024</v>
      </c>
      <c r="H12" s="1429">
        <v>2027</v>
      </c>
      <c r="I12" s="1429" t="s">
        <v>12399</v>
      </c>
      <c r="J12" s="1429" t="s">
        <v>12238</v>
      </c>
      <c r="K12" s="1430">
        <v>31055</v>
      </c>
      <c r="L12" s="1430">
        <v>0</v>
      </c>
      <c r="M12" s="1429" t="s">
        <v>11757</v>
      </c>
      <c r="N12" s="1431" t="s">
        <v>12</v>
      </c>
      <c r="O12" s="1429"/>
    </row>
    <row r="13" spans="1:15" hidden="1">
      <c r="A13" s="1429" t="s">
        <v>12238</v>
      </c>
      <c r="B13" s="1429" t="s">
        <v>12252</v>
      </c>
      <c r="C13" s="1429" t="s">
        <v>12251</v>
      </c>
      <c r="D13" s="1429" t="s">
        <v>11956</v>
      </c>
      <c r="E13" s="1429" t="s">
        <v>11955</v>
      </c>
      <c r="F13" s="1429" t="s">
        <v>8092</v>
      </c>
      <c r="G13" s="1429">
        <v>2024</v>
      </c>
      <c r="H13" s="1429">
        <v>2027</v>
      </c>
      <c r="I13" s="1429" t="s">
        <v>12250</v>
      </c>
      <c r="J13" s="1429" t="s">
        <v>12249</v>
      </c>
      <c r="K13" s="1430">
        <v>12008</v>
      </c>
      <c r="L13" s="1430">
        <v>0</v>
      </c>
      <c r="M13" s="1429" t="s">
        <v>11757</v>
      </c>
      <c r="N13" s="1431" t="s">
        <v>12</v>
      </c>
      <c r="O13" s="1429"/>
    </row>
    <row r="14" spans="1:15" hidden="1">
      <c r="A14" s="1429" t="s">
        <v>12238</v>
      </c>
      <c r="B14" s="1429" t="s">
        <v>12241</v>
      </c>
      <c r="C14" s="1429" t="s">
        <v>12240</v>
      </c>
      <c r="D14" s="1429" t="s">
        <v>11956</v>
      </c>
      <c r="E14" s="1429" t="s">
        <v>11955</v>
      </c>
      <c r="F14" s="1429" t="s">
        <v>8092</v>
      </c>
      <c r="G14" s="1429">
        <v>2024</v>
      </c>
      <c r="H14" s="1429">
        <v>2027</v>
      </c>
      <c r="I14" s="1429" t="s">
        <v>12239</v>
      </c>
      <c r="J14" s="1429" t="s">
        <v>12238</v>
      </c>
      <c r="K14" s="1430">
        <v>31789</v>
      </c>
      <c r="L14" s="1430">
        <v>0</v>
      </c>
      <c r="M14" s="1429" t="s">
        <v>11757</v>
      </c>
      <c r="N14" s="1431" t="s">
        <v>12</v>
      </c>
      <c r="O14" s="1429"/>
    </row>
    <row r="15" spans="1:15" hidden="1">
      <c r="A15" s="1429" t="s">
        <v>12766</v>
      </c>
      <c r="B15" s="1429" t="s">
        <v>12769</v>
      </c>
      <c r="C15" s="1429" t="s">
        <v>12768</v>
      </c>
      <c r="D15" s="1429" t="s">
        <v>12504</v>
      </c>
      <c r="E15" s="1429" t="s">
        <v>12503</v>
      </c>
      <c r="F15" s="1429" t="s">
        <v>8092</v>
      </c>
      <c r="G15" s="1429">
        <v>2023</v>
      </c>
      <c r="H15" s="1429">
        <v>2026</v>
      </c>
      <c r="I15" s="1429" t="s">
        <v>12767</v>
      </c>
      <c r="J15" s="1429" t="s">
        <v>12766</v>
      </c>
      <c r="K15" s="1430">
        <v>66511</v>
      </c>
      <c r="L15" s="1430">
        <v>0</v>
      </c>
      <c r="M15" s="1429" t="s">
        <v>11764</v>
      </c>
      <c r="N15" s="1431" t="s">
        <v>12</v>
      </c>
      <c r="O15" s="1429"/>
    </row>
    <row r="16" spans="1:15" hidden="1">
      <c r="A16" s="1429" t="s">
        <v>12303</v>
      </c>
      <c r="B16" s="1429" t="s">
        <v>12302</v>
      </c>
      <c r="C16" s="1429" t="s">
        <v>12301</v>
      </c>
      <c r="D16" s="1429" t="s">
        <v>11956</v>
      </c>
      <c r="E16" s="1429" t="s">
        <v>11955</v>
      </c>
      <c r="F16" s="1429" t="s">
        <v>8092</v>
      </c>
      <c r="G16" s="1429">
        <v>2024</v>
      </c>
      <c r="H16" s="1429">
        <v>2028</v>
      </c>
      <c r="I16" s="1429" t="s">
        <v>12300</v>
      </c>
      <c r="J16" s="1429" t="s">
        <v>12299</v>
      </c>
      <c r="K16" s="1430">
        <v>876</v>
      </c>
      <c r="L16" s="1430">
        <v>0</v>
      </c>
      <c r="M16" s="1429" t="s">
        <v>11764</v>
      </c>
      <c r="N16" s="1431" t="s">
        <v>12</v>
      </c>
      <c r="O16" s="1429"/>
    </row>
    <row r="17" spans="1:15" hidden="1">
      <c r="A17" s="1429" t="s">
        <v>12366</v>
      </c>
      <c r="B17" s="1429" t="s">
        <v>12365</v>
      </c>
      <c r="C17" s="1429" t="s">
        <v>12364</v>
      </c>
      <c r="D17" s="1429" t="s">
        <v>11956</v>
      </c>
      <c r="E17" s="1429" t="s">
        <v>11955</v>
      </c>
      <c r="F17" s="1429" t="s">
        <v>8092</v>
      </c>
      <c r="G17" s="1429">
        <v>2024</v>
      </c>
      <c r="H17" s="1429">
        <v>2028</v>
      </c>
      <c r="I17" s="1429" t="s">
        <v>12363</v>
      </c>
      <c r="J17" s="1429" t="s">
        <v>12362</v>
      </c>
      <c r="K17" s="1430">
        <v>45704</v>
      </c>
      <c r="L17" s="1430">
        <v>0</v>
      </c>
      <c r="M17" s="1429" t="s">
        <v>11757</v>
      </c>
      <c r="N17" s="1431" t="s">
        <v>12</v>
      </c>
      <c r="O17" s="1429"/>
    </row>
    <row r="18" spans="1:15" hidden="1">
      <c r="A18" s="1429" t="s">
        <v>12304</v>
      </c>
      <c r="B18" s="1429" t="s">
        <v>12302</v>
      </c>
      <c r="C18" s="1429" t="s">
        <v>12301</v>
      </c>
      <c r="D18" s="1429" t="s">
        <v>11956</v>
      </c>
      <c r="E18" s="1429" t="s">
        <v>11955</v>
      </c>
      <c r="F18" s="1429" t="s">
        <v>8092</v>
      </c>
      <c r="G18" s="1429">
        <v>2024</v>
      </c>
      <c r="H18" s="1429">
        <v>2028</v>
      </c>
      <c r="I18" s="1429" t="s">
        <v>12300</v>
      </c>
      <c r="J18" s="1429" t="s">
        <v>12299</v>
      </c>
      <c r="K18" s="1430">
        <v>1176</v>
      </c>
      <c r="L18" s="1430">
        <v>0</v>
      </c>
      <c r="M18" s="1429" t="s">
        <v>11764</v>
      </c>
      <c r="N18" s="1431" t="s">
        <v>12</v>
      </c>
      <c r="O18" s="1429"/>
    </row>
    <row r="19" spans="1:15" hidden="1">
      <c r="A19" s="1429" t="s">
        <v>12037</v>
      </c>
      <c r="B19" s="1429" t="s">
        <v>13064</v>
      </c>
      <c r="C19" s="1429" t="s">
        <v>13063</v>
      </c>
      <c r="D19" s="1429" t="s">
        <v>12855</v>
      </c>
      <c r="E19" s="1429" t="s">
        <v>12854</v>
      </c>
      <c r="F19" s="1429" t="s">
        <v>8092</v>
      </c>
      <c r="G19" s="1429">
        <v>2022</v>
      </c>
      <c r="H19" s="1429">
        <v>2025</v>
      </c>
      <c r="I19" s="1429" t="s">
        <v>13062</v>
      </c>
      <c r="J19" s="1429" t="s">
        <v>13061</v>
      </c>
      <c r="K19" s="1430">
        <v>32422</v>
      </c>
      <c r="L19" s="1430">
        <v>0</v>
      </c>
      <c r="M19" s="1429" t="s">
        <v>11757</v>
      </c>
      <c r="N19" s="1431" t="s">
        <v>12</v>
      </c>
      <c r="O19" s="1429"/>
    </row>
    <row r="20" spans="1:15" hidden="1">
      <c r="A20" s="1429" t="s">
        <v>12037</v>
      </c>
      <c r="B20" s="1429" t="s">
        <v>12549</v>
      </c>
      <c r="C20" s="1429" t="s">
        <v>12548</v>
      </c>
      <c r="D20" s="1429" t="s">
        <v>12504</v>
      </c>
      <c r="E20" s="1429" t="s">
        <v>12503</v>
      </c>
      <c r="F20" s="1429" t="s">
        <v>8092</v>
      </c>
      <c r="G20" s="1429">
        <v>2023</v>
      </c>
      <c r="H20" s="1429">
        <v>2026</v>
      </c>
      <c r="I20" s="1429" t="s">
        <v>12547</v>
      </c>
      <c r="J20" s="1429" t="s">
        <v>12546</v>
      </c>
      <c r="K20" s="1430">
        <v>37458</v>
      </c>
      <c r="L20" s="1430">
        <v>0</v>
      </c>
      <c r="M20" s="1429" t="s">
        <v>11764</v>
      </c>
      <c r="N20" s="1431" t="s">
        <v>12</v>
      </c>
      <c r="O20" s="1429"/>
    </row>
    <row r="21" spans="1:15" hidden="1">
      <c r="A21" s="1429" t="s">
        <v>12037</v>
      </c>
      <c r="B21" s="1429" t="s">
        <v>12252</v>
      </c>
      <c r="C21" s="1429" t="s">
        <v>12251</v>
      </c>
      <c r="D21" s="1429" t="s">
        <v>11956</v>
      </c>
      <c r="E21" s="1429" t="s">
        <v>11955</v>
      </c>
      <c r="F21" s="1429" t="s">
        <v>8092</v>
      </c>
      <c r="G21" s="1429">
        <v>2024</v>
      </c>
      <c r="H21" s="1429">
        <v>2027</v>
      </c>
      <c r="I21" s="1429" t="s">
        <v>12250</v>
      </c>
      <c r="J21" s="1429" t="s">
        <v>12249</v>
      </c>
      <c r="K21" s="1430">
        <v>6058</v>
      </c>
      <c r="L21" s="1430">
        <v>0</v>
      </c>
      <c r="M21" s="1429" t="s">
        <v>11757</v>
      </c>
      <c r="N21" s="1431" t="s">
        <v>12</v>
      </c>
      <c r="O21" s="1429"/>
    </row>
    <row r="22" spans="1:15" hidden="1">
      <c r="A22" s="1429" t="s">
        <v>12037</v>
      </c>
      <c r="B22" s="1429" t="s">
        <v>12036</v>
      </c>
      <c r="C22" s="1429" t="s">
        <v>12035</v>
      </c>
      <c r="D22" s="1429" t="s">
        <v>11956</v>
      </c>
      <c r="E22" s="1429" t="s">
        <v>11955</v>
      </c>
      <c r="F22" s="1429" t="s">
        <v>8092</v>
      </c>
      <c r="G22" s="1429">
        <v>2024</v>
      </c>
      <c r="H22" s="1429">
        <v>2027</v>
      </c>
      <c r="I22" s="1429" t="s">
        <v>12034</v>
      </c>
      <c r="J22" s="1429" t="s">
        <v>12033</v>
      </c>
      <c r="K22" s="1430">
        <v>14355</v>
      </c>
      <c r="L22" s="1430">
        <v>0</v>
      </c>
      <c r="M22" s="1429" t="s">
        <v>11757</v>
      </c>
      <c r="N22" s="1431" t="s">
        <v>12</v>
      </c>
      <c r="O22" s="1429"/>
    </row>
    <row r="23" spans="1:15" hidden="1">
      <c r="A23" s="1429" t="s">
        <v>11744</v>
      </c>
      <c r="B23" s="1429" t="s">
        <v>13459</v>
      </c>
      <c r="C23" s="1429" t="s">
        <v>13458</v>
      </c>
      <c r="D23" s="1429" t="s">
        <v>13195</v>
      </c>
      <c r="E23" s="1429" t="s">
        <v>13194</v>
      </c>
      <c r="F23" s="1429" t="s">
        <v>8092</v>
      </c>
      <c r="G23" s="1429">
        <v>2021</v>
      </c>
      <c r="H23" s="1429">
        <v>2025</v>
      </c>
      <c r="I23" s="1429" t="s">
        <v>13457</v>
      </c>
      <c r="J23" s="1429" t="s">
        <v>13456</v>
      </c>
      <c r="K23" s="1430">
        <v>12447</v>
      </c>
      <c r="L23" s="1430">
        <v>0</v>
      </c>
      <c r="M23" s="1429" t="s">
        <v>11757</v>
      </c>
      <c r="N23" s="1431" t="s">
        <v>12</v>
      </c>
      <c r="O23" s="1429"/>
    </row>
    <row r="24" spans="1:15" hidden="1">
      <c r="A24" s="1429" t="s">
        <v>11744</v>
      </c>
      <c r="B24" s="1429" t="s">
        <v>13327</v>
      </c>
      <c r="C24" s="1429" t="s">
        <v>13326</v>
      </c>
      <c r="D24" s="1429" t="s">
        <v>13195</v>
      </c>
      <c r="E24" s="1429" t="s">
        <v>13194</v>
      </c>
      <c r="F24" s="1429" t="s">
        <v>8092</v>
      </c>
      <c r="G24" s="1429">
        <v>2021</v>
      </c>
      <c r="H24" s="1429">
        <v>2024</v>
      </c>
      <c r="I24" s="1429" t="s">
        <v>13325</v>
      </c>
      <c r="J24" s="1429" t="s">
        <v>13324</v>
      </c>
      <c r="K24" s="1430">
        <v>20838</v>
      </c>
      <c r="L24" s="1430">
        <v>0</v>
      </c>
      <c r="M24" s="1429" t="s">
        <v>11757</v>
      </c>
      <c r="N24" s="1431" t="s">
        <v>12</v>
      </c>
      <c r="O24" s="1429"/>
    </row>
    <row r="25" spans="1:15" hidden="1">
      <c r="A25" s="1429" t="s">
        <v>11744</v>
      </c>
      <c r="B25" s="1429" t="s">
        <v>11747</v>
      </c>
      <c r="C25" s="1429" t="s">
        <v>11746</v>
      </c>
      <c r="D25" s="1429" t="s">
        <v>11697</v>
      </c>
      <c r="E25" s="1429" t="s">
        <v>11696</v>
      </c>
      <c r="F25" s="1429" t="s">
        <v>8092</v>
      </c>
      <c r="G25" s="1429">
        <v>2024</v>
      </c>
      <c r="H25" s="1429">
        <v>2025</v>
      </c>
      <c r="I25" s="1429" t="s">
        <v>11745</v>
      </c>
      <c r="J25" s="1429" t="s">
        <v>11744</v>
      </c>
      <c r="K25" s="1430">
        <v>2400</v>
      </c>
      <c r="L25" s="1430">
        <v>0</v>
      </c>
      <c r="M25" s="1429"/>
      <c r="N25" s="1431" t="s">
        <v>2198</v>
      </c>
      <c r="O25" s="1429"/>
    </row>
    <row r="26" spans="1:15" hidden="1">
      <c r="A26" s="1429" t="s">
        <v>11893</v>
      </c>
      <c r="B26" s="1429" t="s">
        <v>12581</v>
      </c>
      <c r="C26" s="1429" t="s">
        <v>12580</v>
      </c>
      <c r="D26" s="1429" t="s">
        <v>12504</v>
      </c>
      <c r="E26" s="1429" t="s">
        <v>12503</v>
      </c>
      <c r="F26" s="1429" t="s">
        <v>8092</v>
      </c>
      <c r="G26" s="1429">
        <v>2023</v>
      </c>
      <c r="H26" s="1429">
        <v>2027</v>
      </c>
      <c r="I26" s="1429" t="s">
        <v>12579</v>
      </c>
      <c r="J26" s="1429" t="s">
        <v>12578</v>
      </c>
      <c r="K26" s="1430">
        <v>36832</v>
      </c>
      <c r="L26" s="1430">
        <v>0</v>
      </c>
      <c r="M26" s="1429" t="s">
        <v>11757</v>
      </c>
      <c r="N26" s="1431" t="s">
        <v>12</v>
      </c>
      <c r="O26" s="1429"/>
    </row>
    <row r="27" spans="1:15" hidden="1">
      <c r="A27" s="1429" t="s">
        <v>11893</v>
      </c>
      <c r="B27" s="1429" t="s">
        <v>12322</v>
      </c>
      <c r="C27" s="1429" t="s">
        <v>12321</v>
      </c>
      <c r="D27" s="1429" t="s">
        <v>11956</v>
      </c>
      <c r="E27" s="1429" t="s">
        <v>11955</v>
      </c>
      <c r="F27" s="1429" t="s">
        <v>8092</v>
      </c>
      <c r="G27" s="1429">
        <v>2024</v>
      </c>
      <c r="H27" s="1429">
        <v>2028</v>
      </c>
      <c r="I27" s="1429" t="s">
        <v>12320</v>
      </c>
      <c r="J27" s="1429" t="s">
        <v>12319</v>
      </c>
      <c r="K27" s="1430">
        <v>48030</v>
      </c>
      <c r="L27" s="1430">
        <v>0</v>
      </c>
      <c r="M27" s="1429" t="s">
        <v>11757</v>
      </c>
      <c r="N27" s="1431" t="s">
        <v>12</v>
      </c>
      <c r="O27" s="1429"/>
    </row>
    <row r="28" spans="1:15" hidden="1">
      <c r="A28" s="1429" t="s">
        <v>11893</v>
      </c>
      <c r="B28" s="1429" t="s">
        <v>11896</v>
      </c>
      <c r="C28" s="1429" t="s">
        <v>11895</v>
      </c>
      <c r="D28" s="1429" t="s">
        <v>11875</v>
      </c>
      <c r="E28" s="1429" t="s">
        <v>11874</v>
      </c>
      <c r="F28" s="1429" t="s">
        <v>8092</v>
      </c>
      <c r="G28" s="1429">
        <v>2024</v>
      </c>
      <c r="H28" s="1429">
        <v>2026</v>
      </c>
      <c r="I28" s="1429" t="s">
        <v>11894</v>
      </c>
      <c r="J28" s="1429" t="s">
        <v>11893</v>
      </c>
      <c r="K28" s="1430">
        <v>3000</v>
      </c>
      <c r="L28" s="1430">
        <v>0</v>
      </c>
      <c r="M28" s="1429"/>
      <c r="N28" s="1431" t="s">
        <v>2198</v>
      </c>
      <c r="O28" s="1429"/>
    </row>
    <row r="29" spans="1:15" hidden="1">
      <c r="A29" s="1429" t="s">
        <v>12123</v>
      </c>
      <c r="B29" s="1429" t="s">
        <v>13315</v>
      </c>
      <c r="C29" s="1429" t="s">
        <v>13314</v>
      </c>
      <c r="D29" s="1429" t="s">
        <v>13195</v>
      </c>
      <c r="E29" s="1429" t="s">
        <v>13194</v>
      </c>
      <c r="F29" s="1429" t="s">
        <v>8092</v>
      </c>
      <c r="G29" s="1429">
        <v>2021</v>
      </c>
      <c r="H29" s="1429">
        <v>2024</v>
      </c>
      <c r="I29" s="1429" t="s">
        <v>13313</v>
      </c>
      <c r="J29" s="1429" t="s">
        <v>13312</v>
      </c>
      <c r="K29" s="1430">
        <v>5480</v>
      </c>
      <c r="L29" s="1430">
        <v>0</v>
      </c>
      <c r="M29" s="1429" t="s">
        <v>11757</v>
      </c>
      <c r="N29" s="1431" t="s">
        <v>12</v>
      </c>
      <c r="O29" s="1429"/>
    </row>
    <row r="30" spans="1:15" hidden="1">
      <c r="A30" s="1429" t="s">
        <v>12123</v>
      </c>
      <c r="B30" s="1429" t="s">
        <v>12302</v>
      </c>
      <c r="C30" s="1429" t="s">
        <v>12301</v>
      </c>
      <c r="D30" s="1429" t="s">
        <v>11956</v>
      </c>
      <c r="E30" s="1429" t="s">
        <v>11955</v>
      </c>
      <c r="F30" s="1429" t="s">
        <v>8092</v>
      </c>
      <c r="G30" s="1429">
        <v>2024</v>
      </c>
      <c r="H30" s="1429">
        <v>2028</v>
      </c>
      <c r="I30" s="1429" t="s">
        <v>12300</v>
      </c>
      <c r="J30" s="1429" t="s">
        <v>12299</v>
      </c>
      <c r="K30" s="1430">
        <v>1176</v>
      </c>
      <c r="L30" s="1430">
        <v>0</v>
      </c>
      <c r="M30" s="1429" t="s">
        <v>11764</v>
      </c>
      <c r="N30" s="1431" t="s">
        <v>12</v>
      </c>
      <c r="O30" s="1429"/>
    </row>
    <row r="31" spans="1:15" hidden="1">
      <c r="A31" s="1429" t="s">
        <v>12123</v>
      </c>
      <c r="B31" s="1429" t="s">
        <v>12126</v>
      </c>
      <c r="C31" s="1429" t="s">
        <v>12125</v>
      </c>
      <c r="D31" s="1429" t="s">
        <v>11956</v>
      </c>
      <c r="E31" s="1429" t="s">
        <v>11955</v>
      </c>
      <c r="F31" s="1429" t="s">
        <v>8092</v>
      </c>
      <c r="G31" s="1429">
        <v>2024</v>
      </c>
      <c r="H31" s="1429">
        <v>2028</v>
      </c>
      <c r="I31" s="1429" t="s">
        <v>12124</v>
      </c>
      <c r="J31" s="1429" t="s">
        <v>12123</v>
      </c>
      <c r="K31" s="1430">
        <v>26184</v>
      </c>
      <c r="L31" s="1430">
        <v>0</v>
      </c>
      <c r="M31" s="1429" t="s">
        <v>11757</v>
      </c>
      <c r="N31" s="1431" t="s">
        <v>12</v>
      </c>
      <c r="O31" s="1429"/>
    </row>
    <row r="32" spans="1:15" hidden="1">
      <c r="A32" s="1429" t="s">
        <v>11970</v>
      </c>
      <c r="B32" s="1429" t="s">
        <v>13754</v>
      </c>
      <c r="C32" s="1429" t="s">
        <v>13753</v>
      </c>
      <c r="D32" s="1429" t="s">
        <v>13561</v>
      </c>
      <c r="E32" s="1429" t="s">
        <v>13560</v>
      </c>
      <c r="F32" s="1429" t="s">
        <v>8092</v>
      </c>
      <c r="G32" s="1429">
        <v>2020</v>
      </c>
      <c r="H32" s="1429">
        <v>2024</v>
      </c>
      <c r="I32" s="1429" t="s">
        <v>13752</v>
      </c>
      <c r="J32" s="1429" t="s">
        <v>11970</v>
      </c>
      <c r="K32" s="1430">
        <v>24598</v>
      </c>
      <c r="L32" s="1430">
        <v>0</v>
      </c>
      <c r="M32" s="1429" t="s">
        <v>11757</v>
      </c>
      <c r="N32" s="1431" t="s">
        <v>12</v>
      </c>
      <c r="O32" s="1429"/>
    </row>
    <row r="33" spans="1:15" hidden="1">
      <c r="A33" s="1429" t="s">
        <v>11970</v>
      </c>
      <c r="B33" s="1429" t="s">
        <v>13718</v>
      </c>
      <c r="C33" s="1429" t="s">
        <v>13717</v>
      </c>
      <c r="D33" s="1429" t="s">
        <v>13561</v>
      </c>
      <c r="E33" s="1429" t="s">
        <v>13560</v>
      </c>
      <c r="F33" s="1429" t="s">
        <v>8092</v>
      </c>
      <c r="G33" s="1429">
        <v>2020</v>
      </c>
      <c r="H33" s="1429">
        <v>2024</v>
      </c>
      <c r="I33" s="1429" t="s">
        <v>13716</v>
      </c>
      <c r="J33" s="1429" t="s">
        <v>13715</v>
      </c>
      <c r="K33" s="1430">
        <v>2326</v>
      </c>
      <c r="L33" s="1430">
        <v>0</v>
      </c>
      <c r="M33" s="1429" t="s">
        <v>11757</v>
      </c>
      <c r="N33" s="1431" t="s">
        <v>12</v>
      </c>
      <c r="O33" s="1429"/>
    </row>
    <row r="34" spans="1:15" hidden="1">
      <c r="A34" s="1429" t="s">
        <v>11970</v>
      </c>
      <c r="B34" s="1429" t="s">
        <v>13201</v>
      </c>
      <c r="C34" s="1429" t="s">
        <v>13200</v>
      </c>
      <c r="D34" s="1429" t="s">
        <v>13195</v>
      </c>
      <c r="E34" s="1429" t="s">
        <v>13194</v>
      </c>
      <c r="F34" s="1429" t="s">
        <v>8092</v>
      </c>
      <c r="G34" s="1429">
        <v>2021</v>
      </c>
      <c r="H34" s="1429">
        <v>2025</v>
      </c>
      <c r="I34" s="1429" t="s">
        <v>13199</v>
      </c>
      <c r="J34" s="1429" t="s">
        <v>13198</v>
      </c>
      <c r="K34" s="1430">
        <v>35680</v>
      </c>
      <c r="L34" s="1430">
        <v>0</v>
      </c>
      <c r="M34" s="1429" t="s">
        <v>11757</v>
      </c>
      <c r="N34" s="1431" t="s">
        <v>12</v>
      </c>
      <c r="O34" s="1429"/>
    </row>
    <row r="35" spans="1:15" hidden="1">
      <c r="A35" s="1429" t="s">
        <v>11970</v>
      </c>
      <c r="B35" s="1429" t="s">
        <v>13163</v>
      </c>
      <c r="C35" s="1429" t="s">
        <v>13162</v>
      </c>
      <c r="D35" s="1429" t="s">
        <v>12855</v>
      </c>
      <c r="E35" s="1429" t="s">
        <v>12854</v>
      </c>
      <c r="F35" s="1429" t="s">
        <v>8092</v>
      </c>
      <c r="G35" s="1429">
        <v>2022</v>
      </c>
      <c r="H35" s="1429">
        <v>2025</v>
      </c>
      <c r="I35" s="1429" t="s">
        <v>13161</v>
      </c>
      <c r="J35" s="1429" t="s">
        <v>11970</v>
      </c>
      <c r="K35" s="1430">
        <v>66095</v>
      </c>
      <c r="L35" s="1430">
        <v>0</v>
      </c>
      <c r="M35" s="1429" t="s">
        <v>11764</v>
      </c>
      <c r="N35" s="1431" t="s">
        <v>12</v>
      </c>
      <c r="O35" s="1429"/>
    </row>
    <row r="36" spans="1:15" hidden="1">
      <c r="A36" s="1429" t="s">
        <v>11970</v>
      </c>
      <c r="B36" s="1429" t="s">
        <v>11973</v>
      </c>
      <c r="C36" s="1429" t="s">
        <v>11972</v>
      </c>
      <c r="D36" s="1429" t="s">
        <v>11956</v>
      </c>
      <c r="E36" s="1429" t="s">
        <v>11955</v>
      </c>
      <c r="F36" s="1429" t="s">
        <v>8092</v>
      </c>
      <c r="G36" s="1429">
        <v>2024</v>
      </c>
      <c r="H36" s="1429">
        <v>2028</v>
      </c>
      <c r="I36" s="1429" t="s">
        <v>11971</v>
      </c>
      <c r="J36" s="1429" t="s">
        <v>11970</v>
      </c>
      <c r="K36" s="1430">
        <v>22952</v>
      </c>
      <c r="L36" s="1430">
        <v>0</v>
      </c>
      <c r="M36" s="1429" t="s">
        <v>11757</v>
      </c>
      <c r="N36" s="1431" t="s">
        <v>12</v>
      </c>
      <c r="O36" s="1429"/>
    </row>
    <row r="37" spans="1:15" hidden="1">
      <c r="A37" s="1429" t="s">
        <v>12158</v>
      </c>
      <c r="B37" s="1429" t="s">
        <v>12157</v>
      </c>
      <c r="C37" s="1429" t="s">
        <v>12156</v>
      </c>
      <c r="D37" s="1429" t="s">
        <v>11956</v>
      </c>
      <c r="E37" s="1429" t="s">
        <v>11955</v>
      </c>
      <c r="F37" s="1429" t="s">
        <v>8092</v>
      </c>
      <c r="G37" s="1429">
        <v>2024</v>
      </c>
      <c r="H37" s="1429">
        <v>2027</v>
      </c>
      <c r="I37" s="1429" t="s">
        <v>12155</v>
      </c>
      <c r="J37" s="1429" t="s">
        <v>12154</v>
      </c>
      <c r="K37" s="1430">
        <v>15942</v>
      </c>
      <c r="L37" s="1430">
        <v>0</v>
      </c>
      <c r="M37" s="1429" t="s">
        <v>11757</v>
      </c>
      <c r="N37" s="1431" t="s">
        <v>12</v>
      </c>
      <c r="O37" s="1429"/>
    </row>
    <row r="38" spans="1:15">
      <c r="A38" s="1429" t="s">
        <v>11715</v>
      </c>
      <c r="B38" s="1429" t="s">
        <v>13685</v>
      </c>
      <c r="C38" s="1429" t="s">
        <v>13684</v>
      </c>
      <c r="D38" s="1429" t="s">
        <v>13561</v>
      </c>
      <c r="E38" s="1429" t="s">
        <v>13560</v>
      </c>
      <c r="F38" s="1429" t="s">
        <v>8092</v>
      </c>
      <c r="G38" s="1429">
        <v>2020</v>
      </c>
      <c r="H38" s="1429">
        <v>2024</v>
      </c>
      <c r="I38" s="1429" t="s">
        <v>13683</v>
      </c>
      <c r="J38" s="1429" t="s">
        <v>11715</v>
      </c>
      <c r="K38" s="1430">
        <v>31250</v>
      </c>
      <c r="L38" s="1430">
        <v>0</v>
      </c>
      <c r="M38" s="1429" t="s">
        <v>11757</v>
      </c>
      <c r="N38" s="1431" t="s">
        <v>12</v>
      </c>
      <c r="O38" s="1429"/>
    </row>
    <row r="39" spans="1:15">
      <c r="A39" s="1429" t="s">
        <v>11715</v>
      </c>
      <c r="B39" s="1429" t="s">
        <v>13563</v>
      </c>
      <c r="C39" s="1429" t="s">
        <v>13562</v>
      </c>
      <c r="D39" s="1429" t="s">
        <v>13561</v>
      </c>
      <c r="E39" s="1429" t="s">
        <v>13560</v>
      </c>
      <c r="F39" s="1429" t="s">
        <v>8092</v>
      </c>
      <c r="G39" s="1429">
        <v>2020</v>
      </c>
      <c r="H39" s="1429">
        <v>2024</v>
      </c>
      <c r="I39" s="1429" t="s">
        <v>13559</v>
      </c>
      <c r="J39" s="1429" t="s">
        <v>11715</v>
      </c>
      <c r="K39" s="1430">
        <v>20924</v>
      </c>
      <c r="L39" s="1430">
        <v>0</v>
      </c>
      <c r="M39" s="1429" t="s">
        <v>11764</v>
      </c>
      <c r="N39" s="1431" t="s">
        <v>12</v>
      </c>
      <c r="O39" s="1429"/>
    </row>
    <row r="40" spans="1:15">
      <c r="A40" s="1429" t="s">
        <v>11715</v>
      </c>
      <c r="B40" s="1429" t="s">
        <v>13494</v>
      </c>
      <c r="C40" s="1429" t="s">
        <v>13493</v>
      </c>
      <c r="D40" s="1429" t="s">
        <v>13195</v>
      </c>
      <c r="E40" s="1429" t="s">
        <v>13194</v>
      </c>
      <c r="F40" s="1429" t="s">
        <v>8092</v>
      </c>
      <c r="G40" s="1429">
        <v>2021</v>
      </c>
      <c r="H40" s="1429">
        <v>2025</v>
      </c>
      <c r="I40" s="1429" t="s">
        <v>13492</v>
      </c>
      <c r="J40" s="1429" t="s">
        <v>13491</v>
      </c>
      <c r="K40" s="1430">
        <v>37632</v>
      </c>
      <c r="L40" s="1430">
        <v>0</v>
      </c>
      <c r="M40" s="1429" t="s">
        <v>12388</v>
      </c>
      <c r="N40" s="1431" t="s">
        <v>12</v>
      </c>
      <c r="O40" s="1429"/>
    </row>
    <row r="41" spans="1:15">
      <c r="A41" s="1429" t="s">
        <v>11715</v>
      </c>
      <c r="B41" s="1429" t="s">
        <v>12694</v>
      </c>
      <c r="C41" s="1429" t="s">
        <v>12693</v>
      </c>
      <c r="D41" s="1429" t="s">
        <v>12504</v>
      </c>
      <c r="E41" s="1429" t="s">
        <v>12503</v>
      </c>
      <c r="F41" s="1429" t="s">
        <v>8092</v>
      </c>
      <c r="G41" s="1429">
        <v>2023</v>
      </c>
      <c r="H41" s="1429">
        <v>2027</v>
      </c>
      <c r="I41" s="1429" t="s">
        <v>12692</v>
      </c>
      <c r="J41" s="1429" t="s">
        <v>12691</v>
      </c>
      <c r="K41" s="1430">
        <v>53030</v>
      </c>
      <c r="L41" s="1430">
        <v>0</v>
      </c>
      <c r="M41" s="1429" t="s">
        <v>11764</v>
      </c>
      <c r="N41" s="1431" t="s">
        <v>12</v>
      </c>
      <c r="O41" s="1429"/>
    </row>
    <row r="42" spans="1:15">
      <c r="A42" s="1429" t="s">
        <v>11715</v>
      </c>
      <c r="B42" s="1429" t="s">
        <v>12667</v>
      </c>
      <c r="C42" s="1429" t="s">
        <v>12666</v>
      </c>
      <c r="D42" s="1429" t="s">
        <v>12504</v>
      </c>
      <c r="E42" s="1429" t="s">
        <v>12503</v>
      </c>
      <c r="F42" s="1429" t="s">
        <v>8092</v>
      </c>
      <c r="G42" s="1429">
        <v>2023</v>
      </c>
      <c r="H42" s="1429">
        <v>2027</v>
      </c>
      <c r="I42" s="1429" t="s">
        <v>12665</v>
      </c>
      <c r="J42" s="1429" t="s">
        <v>12664</v>
      </c>
      <c r="K42" s="1430">
        <v>45000</v>
      </c>
      <c r="L42" s="1430">
        <v>0</v>
      </c>
      <c r="M42" s="1429" t="s">
        <v>11757</v>
      </c>
      <c r="N42" s="1431" t="s">
        <v>12</v>
      </c>
      <c r="O42" s="1429"/>
    </row>
    <row r="43" spans="1:15">
      <c r="A43" s="1429" t="s">
        <v>11715</v>
      </c>
      <c r="B43" s="1429" t="s">
        <v>12635</v>
      </c>
      <c r="C43" s="1429" t="s">
        <v>12634</v>
      </c>
      <c r="D43" s="1429" t="s">
        <v>12504</v>
      </c>
      <c r="E43" s="1429" t="s">
        <v>12503</v>
      </c>
      <c r="F43" s="1429" t="s">
        <v>8092</v>
      </c>
      <c r="G43" s="1429">
        <v>2023</v>
      </c>
      <c r="H43" s="1429">
        <v>2027</v>
      </c>
      <c r="I43" s="1429" t="s">
        <v>12633</v>
      </c>
      <c r="J43" s="1429" t="s">
        <v>11715</v>
      </c>
      <c r="K43" s="1430">
        <v>72870</v>
      </c>
      <c r="L43" s="1430">
        <v>0</v>
      </c>
      <c r="M43" s="1429" t="s">
        <v>11764</v>
      </c>
      <c r="N43" s="1431" t="s">
        <v>12</v>
      </c>
      <c r="O43" s="1429"/>
    </row>
    <row r="44" spans="1:15">
      <c r="A44" s="1429" t="s">
        <v>11715</v>
      </c>
      <c r="B44" s="1429" t="s">
        <v>12619</v>
      </c>
      <c r="C44" s="1429" t="s">
        <v>12618</v>
      </c>
      <c r="D44" s="1429" t="s">
        <v>12504</v>
      </c>
      <c r="E44" s="1429" t="s">
        <v>12503</v>
      </c>
      <c r="F44" s="1429" t="s">
        <v>8092</v>
      </c>
      <c r="G44" s="1429">
        <v>2023</v>
      </c>
      <c r="H44" s="1429">
        <v>2027</v>
      </c>
      <c r="I44" s="1429" t="s">
        <v>12617</v>
      </c>
      <c r="J44" s="1429" t="s">
        <v>11715</v>
      </c>
      <c r="K44" s="1430">
        <v>57768</v>
      </c>
      <c r="L44" s="1430">
        <v>0</v>
      </c>
      <c r="M44" s="1429" t="s">
        <v>11757</v>
      </c>
      <c r="N44" s="1431" t="s">
        <v>12</v>
      </c>
      <c r="O44" s="1429"/>
    </row>
    <row r="45" spans="1:15">
      <c r="A45" s="1429" t="s">
        <v>11715</v>
      </c>
      <c r="B45" s="1429" t="s">
        <v>12405</v>
      </c>
      <c r="C45" s="1429" t="s">
        <v>12404</v>
      </c>
      <c r="D45" s="1429" t="s">
        <v>11956</v>
      </c>
      <c r="E45" s="1429" t="s">
        <v>11955</v>
      </c>
      <c r="F45" s="1429" t="s">
        <v>8092</v>
      </c>
      <c r="G45" s="1429">
        <v>2024</v>
      </c>
      <c r="H45" s="1429">
        <v>2027</v>
      </c>
      <c r="I45" s="1429" t="s">
        <v>12403</v>
      </c>
      <c r="J45" s="1429" t="s">
        <v>12402</v>
      </c>
      <c r="K45" s="1430">
        <v>28324</v>
      </c>
      <c r="L45" s="1430">
        <v>0</v>
      </c>
      <c r="M45" s="1429" t="s">
        <v>11757</v>
      </c>
      <c r="N45" s="1431" t="s">
        <v>12</v>
      </c>
      <c r="O45" s="1429"/>
    </row>
    <row r="46" spans="1:15" hidden="1">
      <c r="A46" s="1429" t="s">
        <v>11715</v>
      </c>
      <c r="B46" s="1429" t="s">
        <v>11718</v>
      </c>
      <c r="C46" s="1429" t="s">
        <v>11717</v>
      </c>
      <c r="D46" s="1429" t="s">
        <v>11697</v>
      </c>
      <c r="E46" s="1429" t="s">
        <v>11696</v>
      </c>
      <c r="F46" s="1429" t="s">
        <v>8092</v>
      </c>
      <c r="G46" s="1429">
        <v>2024</v>
      </c>
      <c r="H46" s="1429">
        <v>2025</v>
      </c>
      <c r="I46" s="1429" t="s">
        <v>11716</v>
      </c>
      <c r="J46" s="1429" t="s">
        <v>11715</v>
      </c>
      <c r="K46" s="1430">
        <v>2400</v>
      </c>
      <c r="L46" s="1430">
        <v>0</v>
      </c>
      <c r="M46" s="1429"/>
      <c r="N46" s="1431" t="s">
        <v>2198</v>
      </c>
      <c r="O46" s="1429"/>
    </row>
    <row r="47" spans="1:15">
      <c r="A47" s="1429" t="s">
        <v>11704</v>
      </c>
      <c r="B47" s="1429" t="s">
        <v>13431</v>
      </c>
      <c r="C47" s="1429" t="s">
        <v>13430</v>
      </c>
      <c r="D47" s="1429" t="s">
        <v>13195</v>
      </c>
      <c r="E47" s="1429" t="s">
        <v>13194</v>
      </c>
      <c r="F47" s="1429" t="s">
        <v>8092</v>
      </c>
      <c r="G47" s="1429">
        <v>2021</v>
      </c>
      <c r="H47" s="1429">
        <v>2025</v>
      </c>
      <c r="I47" s="1429" t="s">
        <v>11930</v>
      </c>
      <c r="J47" s="1429" t="s">
        <v>11704</v>
      </c>
      <c r="K47" s="1430">
        <v>59998</v>
      </c>
      <c r="L47" s="1430">
        <v>0</v>
      </c>
      <c r="M47" s="1429" t="s">
        <v>11764</v>
      </c>
      <c r="N47" s="1431" t="s">
        <v>12</v>
      </c>
      <c r="O47" s="1429"/>
    </row>
    <row r="48" spans="1:15">
      <c r="A48" s="1429" t="s">
        <v>11704</v>
      </c>
      <c r="B48" s="1429" t="s">
        <v>12713</v>
      </c>
      <c r="C48" s="1429" t="s">
        <v>12712</v>
      </c>
      <c r="D48" s="1429" t="s">
        <v>12504</v>
      </c>
      <c r="E48" s="1429" t="s">
        <v>12503</v>
      </c>
      <c r="F48" s="1429" t="s">
        <v>8092</v>
      </c>
      <c r="G48" s="1429">
        <v>2023</v>
      </c>
      <c r="H48" s="1429">
        <v>2027</v>
      </c>
      <c r="I48" s="1429" t="s">
        <v>12711</v>
      </c>
      <c r="J48" s="1429" t="s">
        <v>11704</v>
      </c>
      <c r="K48" s="1430">
        <v>66860</v>
      </c>
      <c r="L48" s="1430">
        <v>0</v>
      </c>
      <c r="M48" s="1429" t="s">
        <v>11764</v>
      </c>
      <c r="N48" s="1431" t="s">
        <v>12</v>
      </c>
      <c r="O48" s="1429"/>
    </row>
    <row r="49" spans="1:15">
      <c r="A49" s="1429" t="s">
        <v>11704</v>
      </c>
      <c r="B49" s="1429" t="s">
        <v>12361</v>
      </c>
      <c r="C49" s="1429" t="s">
        <v>12360</v>
      </c>
      <c r="D49" s="1429" t="s">
        <v>11956</v>
      </c>
      <c r="E49" s="1429" t="s">
        <v>11955</v>
      </c>
      <c r="F49" s="1429" t="s">
        <v>8092</v>
      </c>
      <c r="G49" s="1429">
        <v>2024</v>
      </c>
      <c r="H49" s="1429">
        <v>2028</v>
      </c>
      <c r="I49" s="1429" t="s">
        <v>12359</v>
      </c>
      <c r="J49" s="1429" t="s">
        <v>12358</v>
      </c>
      <c r="K49" s="1430">
        <v>14400</v>
      </c>
      <c r="L49" s="1430">
        <v>0</v>
      </c>
      <c r="M49" s="1429" t="s">
        <v>11757</v>
      </c>
      <c r="N49" s="1431" t="s">
        <v>12</v>
      </c>
      <c r="O49" s="1429"/>
    </row>
    <row r="50" spans="1:15" hidden="1">
      <c r="A50" s="1429" t="s">
        <v>11704</v>
      </c>
      <c r="B50" s="1429" t="s">
        <v>11932</v>
      </c>
      <c r="C50" s="1429" t="s">
        <v>11931</v>
      </c>
      <c r="D50" s="1429" t="s">
        <v>11918</v>
      </c>
      <c r="E50" s="1429" t="s">
        <v>11917</v>
      </c>
      <c r="F50" s="1429" t="s">
        <v>8092</v>
      </c>
      <c r="G50" s="1429">
        <v>2023</v>
      </c>
      <c r="H50" s="1429">
        <v>2025</v>
      </c>
      <c r="I50" s="1429" t="s">
        <v>11930</v>
      </c>
      <c r="J50" s="1429" t="s">
        <v>11704</v>
      </c>
      <c r="K50" s="1430">
        <v>7500</v>
      </c>
      <c r="L50" s="1430">
        <v>0</v>
      </c>
      <c r="M50" s="1429"/>
      <c r="N50" s="1431" t="s">
        <v>2198</v>
      </c>
      <c r="O50" s="1429"/>
    </row>
    <row r="51" spans="1:15" hidden="1">
      <c r="A51" s="1429" t="s">
        <v>11704</v>
      </c>
      <c r="B51" s="1429" t="s">
        <v>11858</v>
      </c>
      <c r="C51" s="1429" t="s">
        <v>11857</v>
      </c>
      <c r="D51" s="1429" t="s">
        <v>11853</v>
      </c>
      <c r="E51" s="1429" t="s">
        <v>11852</v>
      </c>
      <c r="F51" s="1429" t="s">
        <v>8092</v>
      </c>
      <c r="G51" s="1429">
        <v>2024</v>
      </c>
      <c r="H51" s="1429">
        <v>2026</v>
      </c>
      <c r="I51" s="1429" t="s">
        <v>11856</v>
      </c>
      <c r="J51" s="1429" t="s">
        <v>11704</v>
      </c>
      <c r="K51" s="1430">
        <v>3112</v>
      </c>
      <c r="L51" s="1430">
        <v>0</v>
      </c>
      <c r="M51" s="1429"/>
      <c r="N51" s="1431" t="s">
        <v>2198</v>
      </c>
      <c r="O51" s="1429"/>
    </row>
    <row r="52" spans="1:15" hidden="1">
      <c r="A52" s="1429" t="s">
        <v>11704</v>
      </c>
      <c r="B52" s="1429" t="s">
        <v>11707</v>
      </c>
      <c r="C52" s="1429" t="s">
        <v>11706</v>
      </c>
      <c r="D52" s="1429" t="s">
        <v>11697</v>
      </c>
      <c r="E52" s="1429" t="s">
        <v>11696</v>
      </c>
      <c r="F52" s="1429" t="s">
        <v>8092</v>
      </c>
      <c r="G52" s="1429">
        <v>2024</v>
      </c>
      <c r="H52" s="1429">
        <v>2025</v>
      </c>
      <c r="I52" s="1429" t="s">
        <v>11705</v>
      </c>
      <c r="J52" s="1429" t="s">
        <v>11704</v>
      </c>
      <c r="K52" s="1430">
        <v>2400</v>
      </c>
      <c r="L52" s="1430">
        <v>0</v>
      </c>
      <c r="M52" s="1429"/>
      <c r="N52" s="1431" t="s">
        <v>2198</v>
      </c>
      <c r="O52" s="1429"/>
    </row>
    <row r="53" spans="1:15">
      <c r="A53" s="1429" t="s">
        <v>11736</v>
      </c>
      <c r="B53" s="1429" t="s">
        <v>13706</v>
      </c>
      <c r="C53" s="1429" t="s">
        <v>13705</v>
      </c>
      <c r="D53" s="1429" t="s">
        <v>13561</v>
      </c>
      <c r="E53" s="1429" t="s">
        <v>13560</v>
      </c>
      <c r="F53" s="1429" t="s">
        <v>8092</v>
      </c>
      <c r="G53" s="1429">
        <v>2020</v>
      </c>
      <c r="H53" s="1429">
        <v>2024</v>
      </c>
      <c r="I53" s="1429" t="s">
        <v>13704</v>
      </c>
      <c r="J53" s="1429" t="s">
        <v>11736</v>
      </c>
      <c r="K53" s="1430">
        <v>31287</v>
      </c>
      <c r="L53" s="1430">
        <v>0</v>
      </c>
      <c r="M53" s="1429" t="s">
        <v>11764</v>
      </c>
      <c r="N53" s="1431" t="s">
        <v>12</v>
      </c>
      <c r="O53" s="1429"/>
    </row>
    <row r="54" spans="1:15">
      <c r="A54" s="1429" t="s">
        <v>11736</v>
      </c>
      <c r="B54" s="1429" t="s">
        <v>13553</v>
      </c>
      <c r="C54" s="1429" t="s">
        <v>13552</v>
      </c>
      <c r="D54" s="1429" t="s">
        <v>13195</v>
      </c>
      <c r="E54" s="1429" t="s">
        <v>13194</v>
      </c>
      <c r="F54" s="1429" t="s">
        <v>8092</v>
      </c>
      <c r="G54" s="1429">
        <v>2021</v>
      </c>
      <c r="H54" s="1429">
        <v>2024</v>
      </c>
      <c r="I54" s="1429" t="s">
        <v>12403</v>
      </c>
      <c r="J54" s="1429" t="s">
        <v>12376</v>
      </c>
      <c r="K54" s="1430">
        <v>27970</v>
      </c>
      <c r="L54" s="1430">
        <v>0</v>
      </c>
      <c r="M54" s="1429" t="s">
        <v>11757</v>
      </c>
      <c r="N54" s="1431" t="s">
        <v>12</v>
      </c>
      <c r="O54" s="1429"/>
    </row>
    <row r="55" spans="1:15">
      <c r="A55" s="1429" t="s">
        <v>11736</v>
      </c>
      <c r="B55" s="1429" t="s">
        <v>13406</v>
      </c>
      <c r="C55" s="1429" t="s">
        <v>13405</v>
      </c>
      <c r="D55" s="1429" t="s">
        <v>13195</v>
      </c>
      <c r="E55" s="1429" t="s">
        <v>13194</v>
      </c>
      <c r="F55" s="1429" t="s">
        <v>8092</v>
      </c>
      <c r="G55" s="1429">
        <v>2021</v>
      </c>
      <c r="H55" s="1429">
        <v>2025</v>
      </c>
      <c r="I55" s="1429" t="s">
        <v>13404</v>
      </c>
      <c r="J55" s="1429" t="s">
        <v>11736</v>
      </c>
      <c r="K55" s="1430">
        <v>60250</v>
      </c>
      <c r="L55" s="1430">
        <v>0</v>
      </c>
      <c r="M55" s="1429" t="s">
        <v>11757</v>
      </c>
      <c r="N55" s="1431" t="s">
        <v>12</v>
      </c>
      <c r="O55" s="1429"/>
    </row>
    <row r="56" spans="1:15">
      <c r="A56" s="1429" t="s">
        <v>11736</v>
      </c>
      <c r="B56" s="1429" t="s">
        <v>13142</v>
      </c>
      <c r="C56" s="1429" t="s">
        <v>13141</v>
      </c>
      <c r="D56" s="1429" t="s">
        <v>12855</v>
      </c>
      <c r="E56" s="1429" t="s">
        <v>12854</v>
      </c>
      <c r="F56" s="1429" t="s">
        <v>8092</v>
      </c>
      <c r="G56" s="1429">
        <v>2022</v>
      </c>
      <c r="H56" s="1429">
        <v>2026</v>
      </c>
      <c r="I56" s="1429" t="s">
        <v>13140</v>
      </c>
      <c r="J56" s="1429" t="s">
        <v>13139</v>
      </c>
      <c r="K56" s="1430">
        <v>55000</v>
      </c>
      <c r="L56" s="1430">
        <v>0</v>
      </c>
      <c r="M56" s="1429" t="s">
        <v>11757</v>
      </c>
      <c r="N56" s="1431" t="s">
        <v>12</v>
      </c>
      <c r="O56" s="1429"/>
    </row>
    <row r="57" spans="1:15">
      <c r="A57" s="1429" t="s">
        <v>11736</v>
      </c>
      <c r="B57" s="1429" t="s">
        <v>13093</v>
      </c>
      <c r="C57" s="1429" t="s">
        <v>13092</v>
      </c>
      <c r="D57" s="1429" t="s">
        <v>12855</v>
      </c>
      <c r="E57" s="1429" t="s">
        <v>12854</v>
      </c>
      <c r="F57" s="1429" t="s">
        <v>8092</v>
      </c>
      <c r="G57" s="1429">
        <v>2022</v>
      </c>
      <c r="H57" s="1429">
        <v>2026</v>
      </c>
      <c r="I57" s="1429" t="s">
        <v>13091</v>
      </c>
      <c r="J57" s="1429" t="s">
        <v>13090</v>
      </c>
      <c r="K57" s="1430">
        <v>62500</v>
      </c>
      <c r="L57" s="1430">
        <v>0</v>
      </c>
      <c r="M57" s="1429" t="s">
        <v>11757</v>
      </c>
      <c r="N57" s="1431" t="s">
        <v>12</v>
      </c>
      <c r="O57" s="1429"/>
    </row>
    <row r="58" spans="1:15">
      <c r="A58" s="1429" t="s">
        <v>11736</v>
      </c>
      <c r="B58" s="1429" t="s">
        <v>13053</v>
      </c>
      <c r="C58" s="1429" t="s">
        <v>13052</v>
      </c>
      <c r="D58" s="1429" t="s">
        <v>12855</v>
      </c>
      <c r="E58" s="1429" t="s">
        <v>12854</v>
      </c>
      <c r="F58" s="1429" t="s">
        <v>8092</v>
      </c>
      <c r="G58" s="1429">
        <v>2022</v>
      </c>
      <c r="H58" s="1429">
        <v>2025</v>
      </c>
      <c r="I58" s="1429" t="s">
        <v>13051</v>
      </c>
      <c r="J58" s="1429" t="s">
        <v>13050</v>
      </c>
      <c r="K58" s="1430">
        <v>58230</v>
      </c>
      <c r="L58" s="1430">
        <v>0</v>
      </c>
      <c r="M58" s="1429" t="s">
        <v>12388</v>
      </c>
      <c r="N58" s="1431" t="s">
        <v>12</v>
      </c>
      <c r="O58" s="1429"/>
    </row>
    <row r="59" spans="1:15">
      <c r="A59" s="1429" t="s">
        <v>11736</v>
      </c>
      <c r="B59" s="1429" t="s">
        <v>12993</v>
      </c>
      <c r="C59" s="1429" t="s">
        <v>12992</v>
      </c>
      <c r="D59" s="1429" t="s">
        <v>12855</v>
      </c>
      <c r="E59" s="1429" t="s">
        <v>12854</v>
      </c>
      <c r="F59" s="1429" t="s">
        <v>8092</v>
      </c>
      <c r="G59" s="1429">
        <v>2022</v>
      </c>
      <c r="H59" s="1429">
        <v>2026</v>
      </c>
      <c r="I59" s="1429" t="s">
        <v>12991</v>
      </c>
      <c r="J59" s="1429" t="s">
        <v>12990</v>
      </c>
      <c r="K59" s="1430">
        <v>30628</v>
      </c>
      <c r="L59" s="1430">
        <v>0</v>
      </c>
      <c r="M59" s="1429" t="s">
        <v>11757</v>
      </c>
      <c r="N59" s="1431" t="s">
        <v>12</v>
      </c>
      <c r="O59" s="1429"/>
    </row>
    <row r="60" spans="1:15">
      <c r="A60" s="1429" t="s">
        <v>11736</v>
      </c>
      <c r="B60" s="1429" t="s">
        <v>12606</v>
      </c>
      <c r="C60" s="1429" t="s">
        <v>12605</v>
      </c>
      <c r="D60" s="1429" t="s">
        <v>12504</v>
      </c>
      <c r="E60" s="1429" t="s">
        <v>12503</v>
      </c>
      <c r="F60" s="1429" t="s">
        <v>8092</v>
      </c>
      <c r="G60" s="1429">
        <v>2023</v>
      </c>
      <c r="H60" s="1429">
        <v>2027</v>
      </c>
      <c r="I60" s="1429" t="s">
        <v>12604</v>
      </c>
      <c r="J60" s="1429" t="s">
        <v>11736</v>
      </c>
      <c r="K60" s="1430">
        <v>62491</v>
      </c>
      <c r="L60" s="1430">
        <v>0</v>
      </c>
      <c r="M60" s="1429" t="s">
        <v>11764</v>
      </c>
      <c r="N60" s="1431" t="s">
        <v>12</v>
      </c>
      <c r="O60" s="1429"/>
    </row>
    <row r="61" spans="1:15">
      <c r="A61" s="1429" t="s">
        <v>11736</v>
      </c>
      <c r="B61" s="1429" t="s">
        <v>12458</v>
      </c>
      <c r="C61" s="1429" t="s">
        <v>12457</v>
      </c>
      <c r="D61" s="1429" t="s">
        <v>11956</v>
      </c>
      <c r="E61" s="1429" t="s">
        <v>11955</v>
      </c>
      <c r="F61" s="1429" t="s">
        <v>8092</v>
      </c>
      <c r="G61" s="1429">
        <v>2024</v>
      </c>
      <c r="H61" s="1429">
        <v>2028</v>
      </c>
      <c r="I61" s="1429" t="s">
        <v>12456</v>
      </c>
      <c r="J61" s="1429" t="s">
        <v>11736</v>
      </c>
      <c r="K61" s="1430">
        <v>26068</v>
      </c>
      <c r="L61" s="1430">
        <v>0</v>
      </c>
      <c r="M61" s="1429" t="s">
        <v>11764</v>
      </c>
      <c r="N61" s="1431" t="s">
        <v>12</v>
      </c>
      <c r="O61" s="1429"/>
    </row>
    <row r="62" spans="1:15">
      <c r="A62" s="1429" t="s">
        <v>11736</v>
      </c>
      <c r="B62" s="1429" t="s">
        <v>12419</v>
      </c>
      <c r="C62" s="1429" t="s">
        <v>12418</v>
      </c>
      <c r="D62" s="1429" t="s">
        <v>11956</v>
      </c>
      <c r="E62" s="1429" t="s">
        <v>11955</v>
      </c>
      <c r="F62" s="1429" t="s">
        <v>8092</v>
      </c>
      <c r="G62" s="1429">
        <v>2024</v>
      </c>
      <c r="H62" s="1429">
        <v>2028</v>
      </c>
      <c r="I62" s="1429" t="s">
        <v>12417</v>
      </c>
      <c r="J62" s="1429" t="s">
        <v>12376</v>
      </c>
      <c r="K62" s="1430">
        <v>17719</v>
      </c>
      <c r="L62" s="1430">
        <v>0</v>
      </c>
      <c r="M62" s="1429" t="s">
        <v>11764</v>
      </c>
      <c r="N62" s="1431" t="s">
        <v>12</v>
      </c>
      <c r="O62" s="1429"/>
    </row>
    <row r="63" spans="1:15">
      <c r="A63" s="1429" t="s">
        <v>11736</v>
      </c>
      <c r="B63" s="1429" t="s">
        <v>12379</v>
      </c>
      <c r="C63" s="1429" t="s">
        <v>12378</v>
      </c>
      <c r="D63" s="1429" t="s">
        <v>11956</v>
      </c>
      <c r="E63" s="1429" t="s">
        <v>11955</v>
      </c>
      <c r="F63" s="1429" t="s">
        <v>8092</v>
      </c>
      <c r="G63" s="1429">
        <v>2024</v>
      </c>
      <c r="H63" s="1429">
        <v>2028</v>
      </c>
      <c r="I63" s="1429" t="s">
        <v>12377</v>
      </c>
      <c r="J63" s="1429" t="s">
        <v>12376</v>
      </c>
      <c r="K63" s="1430">
        <v>16270</v>
      </c>
      <c r="L63" s="1430">
        <v>0</v>
      </c>
      <c r="M63" s="1429" t="s">
        <v>11764</v>
      </c>
      <c r="N63" s="1431" t="s">
        <v>12</v>
      </c>
      <c r="O63" s="1429"/>
    </row>
    <row r="64" spans="1:15" hidden="1">
      <c r="A64" s="1429" t="s">
        <v>11736</v>
      </c>
      <c r="B64" s="1429" t="s">
        <v>11756</v>
      </c>
      <c r="C64" s="1429" t="s">
        <v>11755</v>
      </c>
      <c r="D64" s="1429" t="s">
        <v>11697</v>
      </c>
      <c r="E64" s="1429" t="s">
        <v>11696</v>
      </c>
      <c r="F64" s="1429" t="s">
        <v>8092</v>
      </c>
      <c r="G64" s="1429">
        <v>2024</v>
      </c>
      <c r="H64" s="1429">
        <v>2025</v>
      </c>
      <c r="I64" s="1429" t="s">
        <v>11754</v>
      </c>
      <c r="J64" s="1429" t="s">
        <v>11736</v>
      </c>
      <c r="K64" s="1430">
        <v>2400</v>
      </c>
      <c r="L64" s="1430">
        <v>0</v>
      </c>
      <c r="M64" s="1429"/>
      <c r="N64" s="1431" t="s">
        <v>2198</v>
      </c>
      <c r="O64" s="1429"/>
    </row>
    <row r="65" spans="1:15" hidden="1">
      <c r="A65" s="1429" t="s">
        <v>11736</v>
      </c>
      <c r="B65" s="1429" t="s">
        <v>11739</v>
      </c>
      <c r="C65" s="1429" t="s">
        <v>11738</v>
      </c>
      <c r="D65" s="1429" t="s">
        <v>11697</v>
      </c>
      <c r="E65" s="1429" t="s">
        <v>11696</v>
      </c>
      <c r="F65" s="1429" t="s">
        <v>8092</v>
      </c>
      <c r="G65" s="1429">
        <v>2024</v>
      </c>
      <c r="H65" s="1429">
        <v>2025</v>
      </c>
      <c r="I65" s="1429" t="s">
        <v>11737</v>
      </c>
      <c r="J65" s="1429" t="s">
        <v>11736</v>
      </c>
      <c r="K65" s="1430">
        <v>2400</v>
      </c>
      <c r="L65" s="1430">
        <v>0</v>
      </c>
      <c r="M65" s="1429"/>
      <c r="N65" s="1431" t="s">
        <v>2198</v>
      </c>
      <c r="O65" s="1429"/>
    </row>
    <row r="66" spans="1:15">
      <c r="A66" s="1429" t="s">
        <v>12009</v>
      </c>
      <c r="B66" s="1429" t="s">
        <v>13296</v>
      </c>
      <c r="C66" s="1429" t="s">
        <v>2744</v>
      </c>
      <c r="D66" s="1429" t="s">
        <v>13195</v>
      </c>
      <c r="E66" s="1429" t="s">
        <v>13194</v>
      </c>
      <c r="F66" s="1429" t="s">
        <v>8092</v>
      </c>
      <c r="G66" s="1429">
        <v>2021</v>
      </c>
      <c r="H66" s="1429">
        <v>2024</v>
      </c>
      <c r="I66" s="1429" t="s">
        <v>12239</v>
      </c>
      <c r="J66" s="1429" t="s">
        <v>13295</v>
      </c>
      <c r="K66" s="1430">
        <v>16560</v>
      </c>
      <c r="L66" s="1430">
        <v>0</v>
      </c>
      <c r="M66" s="1429" t="s">
        <v>11757</v>
      </c>
      <c r="N66" s="1431" t="s">
        <v>12</v>
      </c>
      <c r="O66" s="1429"/>
    </row>
    <row r="67" spans="1:15">
      <c r="A67" s="1429" t="s">
        <v>12009</v>
      </c>
      <c r="B67" s="1429" t="s">
        <v>13081</v>
      </c>
      <c r="C67" s="1429" t="s">
        <v>13080</v>
      </c>
      <c r="D67" s="1429" t="s">
        <v>12855</v>
      </c>
      <c r="E67" s="1429" t="s">
        <v>12854</v>
      </c>
      <c r="F67" s="1429" t="s">
        <v>8092</v>
      </c>
      <c r="G67" s="1429">
        <v>2022</v>
      </c>
      <c r="H67" s="1429">
        <v>2025</v>
      </c>
      <c r="I67" s="1429" t="s">
        <v>13079</v>
      </c>
      <c r="J67" s="1429" t="s">
        <v>12009</v>
      </c>
      <c r="K67" s="1430">
        <v>78868</v>
      </c>
      <c r="L67" s="1430">
        <v>0</v>
      </c>
      <c r="M67" s="1429" t="s">
        <v>11757</v>
      </c>
      <c r="N67" s="1431" t="s">
        <v>12</v>
      </c>
      <c r="O67" s="1429"/>
    </row>
    <row r="68" spans="1:15">
      <c r="A68" s="1429" t="s">
        <v>12009</v>
      </c>
      <c r="B68" s="1429" t="s">
        <v>12577</v>
      </c>
      <c r="C68" s="1429" t="s">
        <v>12576</v>
      </c>
      <c r="D68" s="1429" t="s">
        <v>12504</v>
      </c>
      <c r="E68" s="1429" t="s">
        <v>12503</v>
      </c>
      <c r="F68" s="1429" t="s">
        <v>8092</v>
      </c>
      <c r="G68" s="1429">
        <v>2023</v>
      </c>
      <c r="H68" s="1429">
        <v>2026</v>
      </c>
      <c r="I68" s="1429" t="s">
        <v>12575</v>
      </c>
      <c r="J68" s="1429" t="s">
        <v>12009</v>
      </c>
      <c r="K68" s="1430">
        <v>72772</v>
      </c>
      <c r="L68" s="1430">
        <v>0</v>
      </c>
      <c r="M68" s="1429" t="s">
        <v>11757</v>
      </c>
      <c r="N68" s="1431" t="s">
        <v>12</v>
      </c>
      <c r="O68" s="1429"/>
    </row>
    <row r="69" spans="1:15">
      <c r="A69" s="1429" t="s">
        <v>12009</v>
      </c>
      <c r="B69" s="1429" t="s">
        <v>12486</v>
      </c>
      <c r="C69" s="1429" t="s">
        <v>2780</v>
      </c>
      <c r="D69" s="1429" t="s">
        <v>11956</v>
      </c>
      <c r="E69" s="1429" t="s">
        <v>11955</v>
      </c>
      <c r="F69" s="1429" t="s">
        <v>8092</v>
      </c>
      <c r="G69" s="1429">
        <v>2024</v>
      </c>
      <c r="H69" s="1429">
        <v>2028</v>
      </c>
      <c r="I69" s="1429" t="s">
        <v>12485</v>
      </c>
      <c r="J69" s="1429" t="s">
        <v>12484</v>
      </c>
      <c r="K69" s="1430">
        <v>6569</v>
      </c>
      <c r="L69" s="1430">
        <v>0</v>
      </c>
      <c r="M69" s="1429" t="s">
        <v>11757</v>
      </c>
      <c r="N69" s="1431" t="s">
        <v>12</v>
      </c>
      <c r="O69" s="1429"/>
    </row>
    <row r="70" spans="1:15">
      <c r="A70" s="1429" t="s">
        <v>12009</v>
      </c>
      <c r="B70" s="1429" t="s">
        <v>12394</v>
      </c>
      <c r="C70" s="1429" t="s">
        <v>2786</v>
      </c>
      <c r="D70" s="1429" t="s">
        <v>11956</v>
      </c>
      <c r="E70" s="1429" t="s">
        <v>11955</v>
      </c>
      <c r="F70" s="1429" t="s">
        <v>8092</v>
      </c>
      <c r="G70" s="1429">
        <v>2024</v>
      </c>
      <c r="H70" s="1429">
        <v>2027</v>
      </c>
      <c r="I70" s="1429" t="s">
        <v>12393</v>
      </c>
      <c r="J70" s="1429" t="s">
        <v>12392</v>
      </c>
      <c r="K70" s="1430">
        <v>2972</v>
      </c>
      <c r="L70" s="1430">
        <v>0</v>
      </c>
      <c r="M70" s="1429" t="s">
        <v>11757</v>
      </c>
      <c r="N70" s="1431" t="s">
        <v>12</v>
      </c>
      <c r="O70" s="1429"/>
    </row>
    <row r="71" spans="1:15">
      <c r="A71" s="1429" t="s">
        <v>12009</v>
      </c>
      <c r="B71" s="1429" t="s">
        <v>12302</v>
      </c>
      <c r="C71" s="1429" t="s">
        <v>12301</v>
      </c>
      <c r="D71" s="1429" t="s">
        <v>11956</v>
      </c>
      <c r="E71" s="1429" t="s">
        <v>11955</v>
      </c>
      <c r="F71" s="1429" t="s">
        <v>8092</v>
      </c>
      <c r="G71" s="1429">
        <v>2024</v>
      </c>
      <c r="H71" s="1429">
        <v>2028</v>
      </c>
      <c r="I71" s="1429" t="s">
        <v>12300</v>
      </c>
      <c r="J71" s="1429" t="s">
        <v>12299</v>
      </c>
      <c r="K71" s="1430">
        <v>25594</v>
      </c>
      <c r="L71" s="1430">
        <v>0</v>
      </c>
      <c r="M71" s="1429" t="s">
        <v>11764</v>
      </c>
      <c r="N71" s="1431" t="s">
        <v>12</v>
      </c>
      <c r="O71" s="1429"/>
    </row>
    <row r="72" spans="1:15">
      <c r="A72" s="1429" t="s">
        <v>12009</v>
      </c>
      <c r="B72" s="1429" t="s">
        <v>12012</v>
      </c>
      <c r="C72" s="1429" t="s">
        <v>12011</v>
      </c>
      <c r="D72" s="1429" t="s">
        <v>11956</v>
      </c>
      <c r="E72" s="1429" t="s">
        <v>11955</v>
      </c>
      <c r="F72" s="1429" t="s">
        <v>8092</v>
      </c>
      <c r="G72" s="1429">
        <v>2024</v>
      </c>
      <c r="H72" s="1429">
        <v>2027</v>
      </c>
      <c r="I72" s="1429" t="s">
        <v>12010</v>
      </c>
      <c r="J72" s="1429" t="s">
        <v>12009</v>
      </c>
      <c r="K72" s="1430">
        <v>29184</v>
      </c>
      <c r="L72" s="1430">
        <v>0</v>
      </c>
      <c r="M72" s="1429" t="s">
        <v>11757</v>
      </c>
      <c r="N72" s="1431" t="s">
        <v>12</v>
      </c>
      <c r="O72" s="1429"/>
    </row>
    <row r="73" spans="1:15">
      <c r="A73" s="1429" t="s">
        <v>12939</v>
      </c>
      <c r="B73" s="1429" t="s">
        <v>13498</v>
      </c>
      <c r="C73" s="1429" t="s">
        <v>13497</v>
      </c>
      <c r="D73" s="1429" t="s">
        <v>13195</v>
      </c>
      <c r="E73" s="1429" t="s">
        <v>13194</v>
      </c>
      <c r="F73" s="1429" t="s">
        <v>8092</v>
      </c>
      <c r="G73" s="1429">
        <v>2021</v>
      </c>
      <c r="H73" s="1429">
        <v>2024</v>
      </c>
      <c r="I73" s="1429" t="s">
        <v>13496</v>
      </c>
      <c r="J73" s="1429" t="s">
        <v>13495</v>
      </c>
      <c r="K73" s="1430">
        <v>11753</v>
      </c>
      <c r="L73" s="1430">
        <v>0</v>
      </c>
      <c r="M73" s="1429" t="s">
        <v>11764</v>
      </c>
      <c r="N73" s="1431" t="s">
        <v>12</v>
      </c>
      <c r="O73" s="1429"/>
    </row>
    <row r="74" spans="1:15">
      <c r="A74" s="1429" t="s">
        <v>12939</v>
      </c>
      <c r="B74" s="1429" t="s">
        <v>13138</v>
      </c>
      <c r="C74" s="1429" t="s">
        <v>2767</v>
      </c>
      <c r="D74" s="1429" t="s">
        <v>12855</v>
      </c>
      <c r="E74" s="1429" t="s">
        <v>12854</v>
      </c>
      <c r="F74" s="1429" t="s">
        <v>8092</v>
      </c>
      <c r="G74" s="1429">
        <v>2022</v>
      </c>
      <c r="H74" s="1429">
        <v>2025</v>
      </c>
      <c r="I74" s="1429" t="s">
        <v>13137</v>
      </c>
      <c r="J74" s="1429" t="s">
        <v>13136</v>
      </c>
      <c r="K74" s="1430">
        <v>22160</v>
      </c>
      <c r="L74" s="1430">
        <v>0</v>
      </c>
      <c r="M74" s="1429" t="s">
        <v>11757</v>
      </c>
      <c r="N74" s="1431" t="s">
        <v>12</v>
      </c>
      <c r="O74" s="1429"/>
    </row>
    <row r="75" spans="1:15" hidden="1">
      <c r="A75" s="1429" t="s">
        <v>12939</v>
      </c>
      <c r="B75" s="1429" t="s">
        <v>12938</v>
      </c>
      <c r="C75" s="1429" t="s">
        <v>12937</v>
      </c>
      <c r="D75" s="1429" t="s">
        <v>12855</v>
      </c>
      <c r="E75" s="1429" t="s">
        <v>12854</v>
      </c>
      <c r="F75" s="1429" t="s">
        <v>8092</v>
      </c>
      <c r="G75" s="1429">
        <v>2022</v>
      </c>
      <c r="H75" s="1429">
        <v>2025</v>
      </c>
      <c r="I75" s="1429" t="s">
        <v>12936</v>
      </c>
      <c r="J75" s="1429" t="s">
        <v>12935</v>
      </c>
      <c r="K75" s="1430">
        <v>0</v>
      </c>
      <c r="L75" s="1430">
        <v>0</v>
      </c>
      <c r="M75" s="1429" t="s">
        <v>11764</v>
      </c>
      <c r="N75" s="1431" t="s">
        <v>2198</v>
      </c>
      <c r="O75" s="1429"/>
    </row>
    <row r="76" spans="1:15">
      <c r="A76" s="1429" t="s">
        <v>11933</v>
      </c>
      <c r="B76" s="1429" t="s">
        <v>13521</v>
      </c>
      <c r="C76" s="1429" t="s">
        <v>13520</v>
      </c>
      <c r="D76" s="1429" t="s">
        <v>13195</v>
      </c>
      <c r="E76" s="1429" t="s">
        <v>13194</v>
      </c>
      <c r="F76" s="1429" t="s">
        <v>8092</v>
      </c>
      <c r="G76" s="1429">
        <v>2021</v>
      </c>
      <c r="H76" s="1429">
        <v>2025</v>
      </c>
      <c r="I76" s="1429" t="s">
        <v>13519</v>
      </c>
      <c r="J76" s="1429" t="s">
        <v>13518</v>
      </c>
      <c r="K76" s="1430">
        <v>62500</v>
      </c>
      <c r="L76" s="1430">
        <v>0</v>
      </c>
      <c r="M76" s="1429" t="s">
        <v>11757</v>
      </c>
      <c r="N76" s="1431" t="s">
        <v>12</v>
      </c>
      <c r="O76" s="1429"/>
    </row>
    <row r="77" spans="1:15">
      <c r="A77" s="1429" t="s">
        <v>11933</v>
      </c>
      <c r="B77" s="1429" t="s">
        <v>13509</v>
      </c>
      <c r="C77" s="1429" t="s">
        <v>13508</v>
      </c>
      <c r="D77" s="1429" t="s">
        <v>13195</v>
      </c>
      <c r="E77" s="1429" t="s">
        <v>13194</v>
      </c>
      <c r="F77" s="1429" t="s">
        <v>8092</v>
      </c>
      <c r="G77" s="1429">
        <v>2021</v>
      </c>
      <c r="H77" s="1429">
        <v>2025</v>
      </c>
      <c r="I77" s="1429" t="s">
        <v>13507</v>
      </c>
      <c r="J77" s="1429" t="s">
        <v>11933</v>
      </c>
      <c r="K77" s="1430">
        <v>57662</v>
      </c>
      <c r="L77" s="1430">
        <v>0</v>
      </c>
      <c r="M77" s="1429" t="s">
        <v>11764</v>
      </c>
      <c r="N77" s="1431" t="s">
        <v>12</v>
      </c>
      <c r="O77" s="1429"/>
    </row>
    <row r="78" spans="1:15">
      <c r="A78" s="1429" t="s">
        <v>11933</v>
      </c>
      <c r="B78" s="1429" t="s">
        <v>13146</v>
      </c>
      <c r="C78" s="1429" t="s">
        <v>13145</v>
      </c>
      <c r="D78" s="1429" t="s">
        <v>12855</v>
      </c>
      <c r="E78" s="1429" t="s">
        <v>12854</v>
      </c>
      <c r="F78" s="1429" t="s">
        <v>8092</v>
      </c>
      <c r="G78" s="1429">
        <v>2022</v>
      </c>
      <c r="H78" s="1429">
        <v>2026</v>
      </c>
      <c r="I78" s="1429" t="s">
        <v>13144</v>
      </c>
      <c r="J78" s="1429" t="s">
        <v>13143</v>
      </c>
      <c r="K78" s="1430">
        <v>37478</v>
      </c>
      <c r="L78" s="1430">
        <v>0</v>
      </c>
      <c r="M78" s="1429" t="s">
        <v>11764</v>
      </c>
      <c r="N78" s="1431" t="s">
        <v>12</v>
      </c>
      <c r="O78" s="1429"/>
    </row>
    <row r="79" spans="1:15">
      <c r="A79" s="1429" t="s">
        <v>11933</v>
      </c>
      <c r="B79" s="1429" t="s">
        <v>12068</v>
      </c>
      <c r="C79" s="1429" t="s">
        <v>12067</v>
      </c>
      <c r="D79" s="1429" t="s">
        <v>11956</v>
      </c>
      <c r="E79" s="1429" t="s">
        <v>11955</v>
      </c>
      <c r="F79" s="1429" t="s">
        <v>8092</v>
      </c>
      <c r="G79" s="1429">
        <v>2024</v>
      </c>
      <c r="H79" s="1429">
        <v>2028</v>
      </c>
      <c r="I79" s="1429" t="s">
        <v>12066</v>
      </c>
      <c r="J79" s="1429" t="s">
        <v>12065</v>
      </c>
      <c r="K79" s="1430">
        <v>21156</v>
      </c>
      <c r="L79" s="1430">
        <v>0</v>
      </c>
      <c r="M79" s="1429" t="s">
        <v>11764</v>
      </c>
      <c r="N79" s="1431" t="s">
        <v>12</v>
      </c>
      <c r="O79" s="1429"/>
    </row>
    <row r="80" spans="1:15" hidden="1">
      <c r="A80" s="1429" t="s">
        <v>11933</v>
      </c>
      <c r="B80" s="1429" t="s">
        <v>11936</v>
      </c>
      <c r="C80" s="1429" t="s">
        <v>11935</v>
      </c>
      <c r="D80" s="1429" t="s">
        <v>11918</v>
      </c>
      <c r="E80" s="1429" t="s">
        <v>11917</v>
      </c>
      <c r="F80" s="1429" t="s">
        <v>8092</v>
      </c>
      <c r="G80" s="1429">
        <v>2023</v>
      </c>
      <c r="H80" s="1429">
        <v>2025</v>
      </c>
      <c r="I80" s="1429" t="s">
        <v>11934</v>
      </c>
      <c r="J80" s="1429" t="s">
        <v>11933</v>
      </c>
      <c r="K80" s="1430">
        <v>2905</v>
      </c>
      <c r="L80" s="1430">
        <v>0</v>
      </c>
      <c r="M80" s="1429"/>
      <c r="N80" s="1431" t="s">
        <v>2198</v>
      </c>
      <c r="O80" s="1429"/>
    </row>
    <row r="81" spans="1:15">
      <c r="A81" s="1429" t="s">
        <v>11997</v>
      </c>
      <c r="B81" s="1429" t="s">
        <v>12000</v>
      </c>
      <c r="C81" s="1429" t="s">
        <v>11999</v>
      </c>
      <c r="D81" s="1429" t="s">
        <v>11956</v>
      </c>
      <c r="E81" s="1429" t="s">
        <v>11955</v>
      </c>
      <c r="F81" s="1429" t="s">
        <v>8092</v>
      </c>
      <c r="G81" s="1429">
        <v>2024</v>
      </c>
      <c r="H81" s="1429">
        <v>2028</v>
      </c>
      <c r="I81" s="1429" t="s">
        <v>11998</v>
      </c>
      <c r="J81" s="1429" t="s">
        <v>11997</v>
      </c>
      <c r="K81" s="1430">
        <v>49400</v>
      </c>
      <c r="L81" s="1430">
        <v>0</v>
      </c>
      <c r="M81" s="1429" t="s">
        <v>11764</v>
      </c>
      <c r="N81" s="1431" t="s">
        <v>12</v>
      </c>
      <c r="O81" s="1429"/>
    </row>
    <row r="82" spans="1:15" hidden="1">
      <c r="A82" s="1429" t="s">
        <v>2768</v>
      </c>
      <c r="B82" s="1429" t="s">
        <v>13138</v>
      </c>
      <c r="C82" s="1429" t="s">
        <v>2767</v>
      </c>
      <c r="D82" s="1429" t="s">
        <v>12855</v>
      </c>
      <c r="E82" s="1429" t="s">
        <v>12854</v>
      </c>
      <c r="F82" s="1429" t="s">
        <v>8092</v>
      </c>
      <c r="G82" s="1429">
        <v>2022</v>
      </c>
      <c r="H82" s="1429">
        <v>2025</v>
      </c>
      <c r="I82" s="1429" t="s">
        <v>13137</v>
      </c>
      <c r="J82" s="1429" t="s">
        <v>13136</v>
      </c>
      <c r="K82" s="1430">
        <v>26165</v>
      </c>
      <c r="L82" s="1430">
        <v>0</v>
      </c>
      <c r="M82" s="1429" t="s">
        <v>11757</v>
      </c>
      <c r="N82" s="1431" t="s">
        <v>12</v>
      </c>
      <c r="O82" s="1429"/>
    </row>
    <row r="83" spans="1:15" hidden="1">
      <c r="A83" s="1429" t="s">
        <v>2768</v>
      </c>
      <c r="B83" s="1429" t="s">
        <v>13103</v>
      </c>
      <c r="C83" s="1429" t="s">
        <v>13102</v>
      </c>
      <c r="D83" s="1429" t="s">
        <v>12855</v>
      </c>
      <c r="E83" s="1429" t="s">
        <v>12854</v>
      </c>
      <c r="F83" s="1429" t="s">
        <v>8092</v>
      </c>
      <c r="G83" s="1429">
        <v>2022</v>
      </c>
      <c r="H83" s="1429">
        <v>2026</v>
      </c>
      <c r="I83" s="1429" t="s">
        <v>13101</v>
      </c>
      <c r="J83" s="1429" t="s">
        <v>2768</v>
      </c>
      <c r="K83" s="1430">
        <v>50687</v>
      </c>
      <c r="L83" s="1430">
        <v>0</v>
      </c>
      <c r="M83" s="1429" t="s">
        <v>12388</v>
      </c>
      <c r="N83" s="1431" t="s">
        <v>12</v>
      </c>
      <c r="O83" s="1429"/>
    </row>
    <row r="84" spans="1:15" hidden="1">
      <c r="A84" s="1429" t="s">
        <v>2768</v>
      </c>
      <c r="B84" s="1429" t="s">
        <v>13064</v>
      </c>
      <c r="C84" s="1429" t="s">
        <v>13063</v>
      </c>
      <c r="D84" s="1429" t="s">
        <v>12855</v>
      </c>
      <c r="E84" s="1429" t="s">
        <v>12854</v>
      </c>
      <c r="F84" s="1429" t="s">
        <v>8092</v>
      </c>
      <c r="G84" s="1429">
        <v>2022</v>
      </c>
      <c r="H84" s="1429">
        <v>2025</v>
      </c>
      <c r="I84" s="1429" t="s">
        <v>13062</v>
      </c>
      <c r="J84" s="1429" t="s">
        <v>13061</v>
      </c>
      <c r="K84" s="1430">
        <v>13149</v>
      </c>
      <c r="L84" s="1430">
        <v>0</v>
      </c>
      <c r="M84" s="1429" t="s">
        <v>11757</v>
      </c>
      <c r="N84" s="1431" t="s">
        <v>12</v>
      </c>
      <c r="O84" s="1429"/>
    </row>
    <row r="85" spans="1:15" hidden="1">
      <c r="A85" s="1429" t="s">
        <v>11978</v>
      </c>
      <c r="B85" s="1429" t="s">
        <v>11981</v>
      </c>
      <c r="C85" s="1429" t="s">
        <v>11980</v>
      </c>
      <c r="D85" s="1429" t="s">
        <v>11956</v>
      </c>
      <c r="E85" s="1429" t="s">
        <v>11955</v>
      </c>
      <c r="F85" s="1429" t="s">
        <v>8092</v>
      </c>
      <c r="G85" s="1429">
        <v>2024</v>
      </c>
      <c r="H85" s="1429">
        <v>2028</v>
      </c>
      <c r="I85" s="1429" t="s">
        <v>11979</v>
      </c>
      <c r="J85" s="1429" t="s">
        <v>11978</v>
      </c>
      <c r="K85" s="1430">
        <v>23742</v>
      </c>
      <c r="L85" s="1430">
        <v>0</v>
      </c>
      <c r="M85" s="1429" t="s">
        <v>11764</v>
      </c>
      <c r="N85" s="1431" t="s">
        <v>12</v>
      </c>
      <c r="O85" s="1429"/>
    </row>
    <row r="86" spans="1:15" hidden="1">
      <c r="A86" s="1429" t="s">
        <v>11667</v>
      </c>
      <c r="B86" s="1429" t="s">
        <v>13767</v>
      </c>
      <c r="C86" s="1429" t="s">
        <v>13766</v>
      </c>
      <c r="D86" s="1429" t="s">
        <v>13561</v>
      </c>
      <c r="E86" s="1429" t="s">
        <v>13560</v>
      </c>
      <c r="F86" s="1429" t="s">
        <v>8092</v>
      </c>
      <c r="G86" s="1429">
        <v>2020</v>
      </c>
      <c r="H86" s="1429">
        <v>2024</v>
      </c>
      <c r="I86" s="1429" t="s">
        <v>12332</v>
      </c>
      <c r="J86" s="1429" t="s">
        <v>11667</v>
      </c>
      <c r="K86" s="1430">
        <v>30000</v>
      </c>
      <c r="L86" s="1430">
        <v>0</v>
      </c>
      <c r="M86" s="1429" t="s">
        <v>11757</v>
      </c>
      <c r="N86" s="1431" t="s">
        <v>12</v>
      </c>
      <c r="O86" s="1429"/>
    </row>
    <row r="87" spans="1:15" hidden="1">
      <c r="A87" s="1429" t="s">
        <v>11667</v>
      </c>
      <c r="B87" s="1429" t="s">
        <v>13743</v>
      </c>
      <c r="C87" s="1429" t="s">
        <v>13742</v>
      </c>
      <c r="D87" s="1429" t="s">
        <v>13561</v>
      </c>
      <c r="E87" s="1429" t="s">
        <v>13560</v>
      </c>
      <c r="F87" s="1429" t="s">
        <v>8092</v>
      </c>
      <c r="G87" s="1429">
        <v>2020</v>
      </c>
      <c r="H87" s="1429">
        <v>2024</v>
      </c>
      <c r="I87" s="1429" t="s">
        <v>11943</v>
      </c>
      <c r="J87" s="1429" t="s">
        <v>13741</v>
      </c>
      <c r="K87" s="1430">
        <v>43783</v>
      </c>
      <c r="L87" s="1430">
        <v>0</v>
      </c>
      <c r="M87" s="1429" t="s">
        <v>11757</v>
      </c>
      <c r="N87" s="1431" t="s">
        <v>12</v>
      </c>
      <c r="O87" s="1429"/>
    </row>
    <row r="88" spans="1:15" hidden="1">
      <c r="A88" s="1429" t="s">
        <v>11667</v>
      </c>
      <c r="B88" s="1429" t="s">
        <v>13740</v>
      </c>
      <c r="C88" s="1429" t="s">
        <v>13739</v>
      </c>
      <c r="D88" s="1429" t="s">
        <v>13561</v>
      </c>
      <c r="E88" s="1429" t="s">
        <v>13560</v>
      </c>
      <c r="F88" s="1429" t="s">
        <v>8092</v>
      </c>
      <c r="G88" s="1429">
        <v>2020</v>
      </c>
      <c r="H88" s="1429">
        <v>2024</v>
      </c>
      <c r="I88" s="1429" t="s">
        <v>13738</v>
      </c>
      <c r="J88" s="1429" t="s">
        <v>13737</v>
      </c>
      <c r="K88" s="1430">
        <v>13691</v>
      </c>
      <c r="L88" s="1430">
        <v>0</v>
      </c>
      <c r="M88" s="1429" t="s">
        <v>11757</v>
      </c>
      <c r="N88" s="1431" t="s">
        <v>12</v>
      </c>
      <c r="O88" s="1429"/>
    </row>
    <row r="89" spans="1:15" hidden="1">
      <c r="A89" s="1429" t="s">
        <v>11667</v>
      </c>
      <c r="B89" s="1429" t="s">
        <v>13728</v>
      </c>
      <c r="C89" s="1429" t="s">
        <v>13727</v>
      </c>
      <c r="D89" s="1429" t="s">
        <v>13561</v>
      </c>
      <c r="E89" s="1429" t="s">
        <v>13560</v>
      </c>
      <c r="F89" s="1429" t="s">
        <v>8092</v>
      </c>
      <c r="G89" s="1429">
        <v>2020</v>
      </c>
      <c r="H89" s="1429">
        <v>2024</v>
      </c>
      <c r="I89" s="1429" t="s">
        <v>11678</v>
      </c>
      <c r="J89" s="1429" t="s">
        <v>13726</v>
      </c>
      <c r="K89" s="1430">
        <v>14575</v>
      </c>
      <c r="L89" s="1430">
        <v>0</v>
      </c>
      <c r="M89" s="1429" t="s">
        <v>11757</v>
      </c>
      <c r="N89" s="1431" t="s">
        <v>12</v>
      </c>
      <c r="O89" s="1429"/>
    </row>
    <row r="90" spans="1:15" hidden="1">
      <c r="A90" s="1429" t="s">
        <v>11667</v>
      </c>
      <c r="B90" s="1429" t="s">
        <v>13678</v>
      </c>
      <c r="C90" s="1429" t="s">
        <v>13677</v>
      </c>
      <c r="D90" s="1429" t="s">
        <v>13561</v>
      </c>
      <c r="E90" s="1429" t="s">
        <v>13560</v>
      </c>
      <c r="F90" s="1429" t="s">
        <v>8092</v>
      </c>
      <c r="G90" s="1429">
        <v>2020</v>
      </c>
      <c r="H90" s="1429">
        <v>2024</v>
      </c>
      <c r="I90" s="1429" t="s">
        <v>13676</v>
      </c>
      <c r="J90" s="1429" t="s">
        <v>13675</v>
      </c>
      <c r="K90" s="1430">
        <v>17736</v>
      </c>
      <c r="L90" s="1430">
        <v>0</v>
      </c>
      <c r="M90" s="1429" t="s">
        <v>11764</v>
      </c>
      <c r="N90" s="1431" t="s">
        <v>12</v>
      </c>
      <c r="O90" s="1429"/>
    </row>
    <row r="91" spans="1:15" hidden="1">
      <c r="A91" s="1429" t="s">
        <v>11667</v>
      </c>
      <c r="B91" s="1429" t="s">
        <v>13478</v>
      </c>
      <c r="C91" s="1429" t="s">
        <v>13477</v>
      </c>
      <c r="D91" s="1429" t="s">
        <v>13195</v>
      </c>
      <c r="E91" s="1429" t="s">
        <v>13194</v>
      </c>
      <c r="F91" s="1429" t="s">
        <v>8092</v>
      </c>
      <c r="G91" s="1429">
        <v>2021</v>
      </c>
      <c r="H91" s="1429">
        <v>2025</v>
      </c>
      <c r="I91" s="1429" t="s">
        <v>13476</v>
      </c>
      <c r="J91" s="1429" t="s">
        <v>11667</v>
      </c>
      <c r="K91" s="1430">
        <v>56461</v>
      </c>
      <c r="L91" s="1430">
        <v>0</v>
      </c>
      <c r="M91" s="1429" t="s">
        <v>11757</v>
      </c>
      <c r="N91" s="1431" t="s">
        <v>12</v>
      </c>
      <c r="O91" s="1429"/>
    </row>
    <row r="92" spans="1:15" hidden="1">
      <c r="A92" s="1429" t="s">
        <v>11667</v>
      </c>
      <c r="B92" s="1429" t="s">
        <v>13416</v>
      </c>
      <c r="C92" s="1429" t="s">
        <v>13415</v>
      </c>
      <c r="D92" s="1429" t="s">
        <v>13195</v>
      </c>
      <c r="E92" s="1429" t="s">
        <v>13194</v>
      </c>
      <c r="F92" s="1429" t="s">
        <v>8092</v>
      </c>
      <c r="G92" s="1429">
        <v>2021</v>
      </c>
      <c r="H92" s="1429">
        <v>2025</v>
      </c>
      <c r="I92" s="1429" t="s">
        <v>13414</v>
      </c>
      <c r="J92" s="1429" t="s">
        <v>11667</v>
      </c>
      <c r="K92" s="1430">
        <v>57122</v>
      </c>
      <c r="L92" s="1430">
        <v>0</v>
      </c>
      <c r="M92" s="1429" t="s">
        <v>11764</v>
      </c>
      <c r="N92" s="1431" t="s">
        <v>12</v>
      </c>
      <c r="O92" s="1429"/>
    </row>
    <row r="93" spans="1:15" hidden="1">
      <c r="A93" s="1429" t="s">
        <v>11667</v>
      </c>
      <c r="B93" s="1429" t="s">
        <v>13413</v>
      </c>
      <c r="C93" s="1429" t="s">
        <v>13412</v>
      </c>
      <c r="D93" s="1429" t="s">
        <v>13195</v>
      </c>
      <c r="E93" s="1429" t="s">
        <v>13194</v>
      </c>
      <c r="F93" s="1429" t="s">
        <v>8092</v>
      </c>
      <c r="G93" s="1429">
        <v>2021</v>
      </c>
      <c r="H93" s="1429">
        <v>2025</v>
      </c>
      <c r="I93" s="1429" t="s">
        <v>13411</v>
      </c>
      <c r="J93" s="1429" t="s">
        <v>11667</v>
      </c>
      <c r="K93" s="1430">
        <v>48892</v>
      </c>
      <c r="L93" s="1430">
        <v>0</v>
      </c>
      <c r="M93" s="1429" t="s">
        <v>11757</v>
      </c>
      <c r="N93" s="1431" t="s">
        <v>12</v>
      </c>
      <c r="O93" s="1429"/>
    </row>
    <row r="94" spans="1:15" hidden="1">
      <c r="A94" s="1429" t="s">
        <v>11667</v>
      </c>
      <c r="B94" s="1429" t="s">
        <v>13380</v>
      </c>
      <c r="C94" s="1429" t="s">
        <v>13379</v>
      </c>
      <c r="D94" s="1429" t="s">
        <v>13195</v>
      </c>
      <c r="E94" s="1429" t="s">
        <v>13194</v>
      </c>
      <c r="F94" s="1429" t="s">
        <v>8092</v>
      </c>
      <c r="G94" s="1429">
        <v>2021</v>
      </c>
      <c r="H94" s="1429">
        <v>2024</v>
      </c>
      <c r="I94" s="1429" t="s">
        <v>13378</v>
      </c>
      <c r="J94" s="1429" t="s">
        <v>13377</v>
      </c>
      <c r="K94" s="1430">
        <v>16313</v>
      </c>
      <c r="L94" s="1430">
        <v>0</v>
      </c>
      <c r="M94" s="1429" t="s">
        <v>11764</v>
      </c>
      <c r="N94" s="1431" t="s">
        <v>12</v>
      </c>
      <c r="O94" s="1429"/>
    </row>
    <row r="95" spans="1:15" hidden="1">
      <c r="A95" s="1429" t="s">
        <v>11667</v>
      </c>
      <c r="B95" s="1429" t="s">
        <v>13373</v>
      </c>
      <c r="C95" s="1429" t="s">
        <v>13372</v>
      </c>
      <c r="D95" s="1429" t="s">
        <v>13195</v>
      </c>
      <c r="E95" s="1429" t="s">
        <v>13194</v>
      </c>
      <c r="F95" s="1429" t="s">
        <v>8092</v>
      </c>
      <c r="G95" s="1429">
        <v>2021</v>
      </c>
      <c r="H95" s="1429">
        <v>2024</v>
      </c>
      <c r="I95" s="1429" t="s">
        <v>13371</v>
      </c>
      <c r="J95" s="1429" t="s">
        <v>11667</v>
      </c>
      <c r="K95" s="1430">
        <v>44361</v>
      </c>
      <c r="L95" s="1430">
        <v>0</v>
      </c>
      <c r="M95" s="1429" t="s">
        <v>11757</v>
      </c>
      <c r="N95" s="1431" t="s">
        <v>12</v>
      </c>
      <c r="O95" s="1429"/>
    </row>
    <row r="96" spans="1:15" hidden="1">
      <c r="A96" s="1429" t="s">
        <v>11667</v>
      </c>
      <c r="B96" s="1429" t="s">
        <v>13350</v>
      </c>
      <c r="C96" s="1429" t="s">
        <v>13349</v>
      </c>
      <c r="D96" s="1429" t="s">
        <v>13195</v>
      </c>
      <c r="E96" s="1429" t="s">
        <v>13194</v>
      </c>
      <c r="F96" s="1429" t="s">
        <v>8092</v>
      </c>
      <c r="G96" s="1429">
        <v>2021</v>
      </c>
      <c r="H96" s="1429">
        <v>2025</v>
      </c>
      <c r="I96" s="1429" t="s">
        <v>13348</v>
      </c>
      <c r="J96" s="1429" t="s">
        <v>11667</v>
      </c>
      <c r="K96" s="1430">
        <v>57000</v>
      </c>
      <c r="L96" s="1430">
        <v>0</v>
      </c>
      <c r="M96" s="1429" t="s">
        <v>11757</v>
      </c>
      <c r="N96" s="1431" t="s">
        <v>12</v>
      </c>
      <c r="O96" s="1429"/>
    </row>
    <row r="97" spans="1:15" hidden="1">
      <c r="A97" s="1429" t="s">
        <v>11667</v>
      </c>
      <c r="B97" s="1429" t="s">
        <v>13334</v>
      </c>
      <c r="C97" s="1429" t="s">
        <v>13333</v>
      </c>
      <c r="D97" s="1429" t="s">
        <v>13195</v>
      </c>
      <c r="E97" s="1429" t="s">
        <v>13194</v>
      </c>
      <c r="F97" s="1429" t="s">
        <v>8092</v>
      </c>
      <c r="G97" s="1429">
        <v>2021</v>
      </c>
      <c r="H97" s="1429">
        <v>2025</v>
      </c>
      <c r="I97" s="1429" t="s">
        <v>13332</v>
      </c>
      <c r="J97" s="1429" t="s">
        <v>11667</v>
      </c>
      <c r="K97" s="1430">
        <v>50113</v>
      </c>
      <c r="L97" s="1430">
        <v>0</v>
      </c>
      <c r="M97" s="1429" t="s">
        <v>11757</v>
      </c>
      <c r="N97" s="1431" t="s">
        <v>12</v>
      </c>
      <c r="O97" s="1429"/>
    </row>
    <row r="98" spans="1:15" hidden="1">
      <c r="A98" s="1429" t="s">
        <v>11667</v>
      </c>
      <c r="B98" s="1429" t="s">
        <v>13308</v>
      </c>
      <c r="C98" s="1429" t="s">
        <v>13307</v>
      </c>
      <c r="D98" s="1429" t="s">
        <v>13195</v>
      </c>
      <c r="E98" s="1429" t="s">
        <v>13194</v>
      </c>
      <c r="F98" s="1429" t="s">
        <v>8092</v>
      </c>
      <c r="G98" s="1429">
        <v>2021</v>
      </c>
      <c r="H98" s="1429">
        <v>2025</v>
      </c>
      <c r="I98" s="1429" t="s">
        <v>13306</v>
      </c>
      <c r="J98" s="1429" t="s">
        <v>13305</v>
      </c>
      <c r="K98" s="1430">
        <v>45500</v>
      </c>
      <c r="L98" s="1430">
        <v>0</v>
      </c>
      <c r="M98" s="1429" t="s">
        <v>11764</v>
      </c>
      <c r="N98" s="1431" t="s">
        <v>12</v>
      </c>
      <c r="O98" s="1429"/>
    </row>
    <row r="99" spans="1:15" hidden="1">
      <c r="A99" s="1429" t="s">
        <v>11667</v>
      </c>
      <c r="B99" s="1429" t="s">
        <v>13285</v>
      </c>
      <c r="C99" s="1429" t="s">
        <v>13284</v>
      </c>
      <c r="D99" s="1429" t="s">
        <v>13195</v>
      </c>
      <c r="E99" s="1429" t="s">
        <v>13194</v>
      </c>
      <c r="F99" s="1429" t="s">
        <v>8092</v>
      </c>
      <c r="G99" s="1429">
        <v>2021</v>
      </c>
      <c r="H99" s="1429">
        <v>2025</v>
      </c>
      <c r="I99" s="1429" t="s">
        <v>13283</v>
      </c>
      <c r="J99" s="1429" t="s">
        <v>13282</v>
      </c>
      <c r="K99" s="1430">
        <v>42105</v>
      </c>
      <c r="L99" s="1430">
        <v>0</v>
      </c>
      <c r="M99" s="1429" t="s">
        <v>11764</v>
      </c>
      <c r="N99" s="1431" t="s">
        <v>12</v>
      </c>
      <c r="O99" s="1429"/>
    </row>
    <row r="100" spans="1:15" hidden="1">
      <c r="A100" s="1429" t="s">
        <v>11667</v>
      </c>
      <c r="B100" s="1429" t="s">
        <v>13185</v>
      </c>
      <c r="C100" s="1429" t="s">
        <v>13184</v>
      </c>
      <c r="D100" s="1429" t="s">
        <v>12855</v>
      </c>
      <c r="E100" s="1429" t="s">
        <v>12854</v>
      </c>
      <c r="F100" s="1429" t="s">
        <v>8092</v>
      </c>
      <c r="G100" s="1429">
        <v>2022</v>
      </c>
      <c r="H100" s="1429">
        <v>2025</v>
      </c>
      <c r="I100" s="1429" t="s">
        <v>11798</v>
      </c>
      <c r="J100" s="1429" t="s">
        <v>11667</v>
      </c>
      <c r="K100" s="1430">
        <v>83171</v>
      </c>
      <c r="L100" s="1430">
        <v>0</v>
      </c>
      <c r="M100" s="1429" t="s">
        <v>11757</v>
      </c>
      <c r="N100" s="1431" t="s">
        <v>12</v>
      </c>
      <c r="O100" s="1429"/>
    </row>
    <row r="101" spans="1:15" hidden="1">
      <c r="A101" s="1429" t="s">
        <v>11667</v>
      </c>
      <c r="B101" s="1429" t="s">
        <v>13153</v>
      </c>
      <c r="C101" s="1429" t="s">
        <v>13152</v>
      </c>
      <c r="D101" s="1429" t="s">
        <v>12855</v>
      </c>
      <c r="E101" s="1429" t="s">
        <v>12854</v>
      </c>
      <c r="F101" s="1429" t="s">
        <v>8092</v>
      </c>
      <c r="G101" s="1429">
        <v>2022</v>
      </c>
      <c r="H101" s="1429">
        <v>2026</v>
      </c>
      <c r="I101" s="1429" t="s">
        <v>13151</v>
      </c>
      <c r="J101" s="1429" t="s">
        <v>13150</v>
      </c>
      <c r="K101" s="1430">
        <v>15695</v>
      </c>
      <c r="L101" s="1430">
        <v>0</v>
      </c>
      <c r="M101" s="1429" t="s">
        <v>11764</v>
      </c>
      <c r="N101" s="1431" t="s">
        <v>12</v>
      </c>
      <c r="O101" s="1429"/>
    </row>
    <row r="102" spans="1:15" hidden="1">
      <c r="A102" s="1429" t="s">
        <v>11667</v>
      </c>
      <c r="B102" s="1429" t="s">
        <v>13089</v>
      </c>
      <c r="C102" s="1429" t="s">
        <v>13088</v>
      </c>
      <c r="D102" s="1429" t="s">
        <v>12855</v>
      </c>
      <c r="E102" s="1429" t="s">
        <v>12854</v>
      </c>
      <c r="F102" s="1429" t="s">
        <v>8092</v>
      </c>
      <c r="G102" s="1429">
        <v>2022</v>
      </c>
      <c r="H102" s="1429">
        <v>2025</v>
      </c>
      <c r="I102" s="1429" t="s">
        <v>13087</v>
      </c>
      <c r="J102" s="1429" t="s">
        <v>13086</v>
      </c>
      <c r="K102" s="1430">
        <v>43850</v>
      </c>
      <c r="L102" s="1430">
        <v>0</v>
      </c>
      <c r="M102" s="1429" t="s">
        <v>11764</v>
      </c>
      <c r="N102" s="1431" t="s">
        <v>12</v>
      </c>
      <c r="O102" s="1429"/>
    </row>
    <row r="103" spans="1:15" hidden="1">
      <c r="A103" s="1429" t="s">
        <v>11667</v>
      </c>
      <c r="B103" s="1429" t="s">
        <v>13085</v>
      </c>
      <c r="C103" s="1429" t="s">
        <v>13084</v>
      </c>
      <c r="D103" s="1429" t="s">
        <v>12855</v>
      </c>
      <c r="E103" s="1429" t="s">
        <v>12854</v>
      </c>
      <c r="F103" s="1429" t="s">
        <v>8092</v>
      </c>
      <c r="G103" s="1429">
        <v>2022</v>
      </c>
      <c r="H103" s="1429">
        <v>2025</v>
      </c>
      <c r="I103" s="1429" t="s">
        <v>13083</v>
      </c>
      <c r="J103" s="1429" t="s">
        <v>13082</v>
      </c>
      <c r="K103" s="1430">
        <v>54415</v>
      </c>
      <c r="L103" s="1430">
        <v>0</v>
      </c>
      <c r="M103" s="1429" t="s">
        <v>11764</v>
      </c>
      <c r="N103" s="1431" t="s">
        <v>12</v>
      </c>
      <c r="O103" s="1429"/>
    </row>
    <row r="104" spans="1:15" hidden="1">
      <c r="A104" s="1429" t="s">
        <v>11667</v>
      </c>
      <c r="B104" s="1429" t="s">
        <v>13078</v>
      </c>
      <c r="C104" s="1429" t="s">
        <v>13077</v>
      </c>
      <c r="D104" s="1429" t="s">
        <v>12855</v>
      </c>
      <c r="E104" s="1429" t="s">
        <v>12854</v>
      </c>
      <c r="F104" s="1429" t="s">
        <v>8092</v>
      </c>
      <c r="G104" s="1429">
        <v>2022</v>
      </c>
      <c r="H104" s="1429">
        <v>2026</v>
      </c>
      <c r="I104" s="1429" t="s">
        <v>13076</v>
      </c>
      <c r="J104" s="1429" t="s">
        <v>11667</v>
      </c>
      <c r="K104" s="1430">
        <v>29885</v>
      </c>
      <c r="L104" s="1430">
        <v>0</v>
      </c>
      <c r="M104" s="1429" t="s">
        <v>11757</v>
      </c>
      <c r="N104" s="1431" t="s">
        <v>12</v>
      </c>
      <c r="O104" s="1429"/>
    </row>
    <row r="105" spans="1:15" hidden="1">
      <c r="A105" s="1429" t="s">
        <v>11667</v>
      </c>
      <c r="B105" s="1429" t="s">
        <v>13049</v>
      </c>
      <c r="C105" s="1429" t="s">
        <v>13048</v>
      </c>
      <c r="D105" s="1429" t="s">
        <v>12855</v>
      </c>
      <c r="E105" s="1429" t="s">
        <v>12854</v>
      </c>
      <c r="F105" s="1429" t="s">
        <v>8092</v>
      </c>
      <c r="G105" s="1429">
        <v>2022</v>
      </c>
      <c r="H105" s="1429">
        <v>2026</v>
      </c>
      <c r="I105" s="1429" t="s">
        <v>13047</v>
      </c>
      <c r="J105" s="1429" t="s">
        <v>11667</v>
      </c>
      <c r="K105" s="1430">
        <v>60135</v>
      </c>
      <c r="L105" s="1430">
        <v>0</v>
      </c>
      <c r="M105" s="1429" t="s">
        <v>11757</v>
      </c>
      <c r="N105" s="1431" t="s">
        <v>12</v>
      </c>
      <c r="O105" s="1429"/>
    </row>
    <row r="106" spans="1:15" hidden="1">
      <c r="A106" s="1429" t="s">
        <v>11667</v>
      </c>
      <c r="B106" s="1429" t="s">
        <v>12844</v>
      </c>
      <c r="C106" s="1429" t="s">
        <v>12843</v>
      </c>
      <c r="D106" s="1429" t="s">
        <v>12504</v>
      </c>
      <c r="E106" s="1429" t="s">
        <v>12503</v>
      </c>
      <c r="F106" s="1429" t="s">
        <v>8092</v>
      </c>
      <c r="G106" s="1429">
        <v>2023</v>
      </c>
      <c r="H106" s="1429">
        <v>2026</v>
      </c>
      <c r="I106" s="1429" t="s">
        <v>12842</v>
      </c>
      <c r="J106" s="1429" t="s">
        <v>12841</v>
      </c>
      <c r="K106" s="1430">
        <v>54980</v>
      </c>
      <c r="L106" s="1430">
        <v>0</v>
      </c>
      <c r="M106" s="1429" t="s">
        <v>11764</v>
      </c>
      <c r="N106" s="1431" t="s">
        <v>12</v>
      </c>
      <c r="O106" s="1429"/>
    </row>
    <row r="107" spans="1:15" hidden="1">
      <c r="A107" s="1429" t="s">
        <v>11667</v>
      </c>
      <c r="B107" s="1429" t="s">
        <v>12833</v>
      </c>
      <c r="C107" s="1429" t="s">
        <v>12832</v>
      </c>
      <c r="D107" s="1429" t="s">
        <v>12504</v>
      </c>
      <c r="E107" s="1429" t="s">
        <v>12503</v>
      </c>
      <c r="F107" s="1429" t="s">
        <v>8092</v>
      </c>
      <c r="G107" s="1429">
        <v>2023</v>
      </c>
      <c r="H107" s="1429">
        <v>2027</v>
      </c>
      <c r="I107" s="1429" t="s">
        <v>12831</v>
      </c>
      <c r="J107" s="1429" t="s">
        <v>12830</v>
      </c>
      <c r="K107" s="1430">
        <v>14425</v>
      </c>
      <c r="L107" s="1430">
        <v>0</v>
      </c>
      <c r="M107" s="1429" t="s">
        <v>11764</v>
      </c>
      <c r="N107" s="1431" t="s">
        <v>12</v>
      </c>
      <c r="O107" s="1429"/>
    </row>
    <row r="108" spans="1:15" hidden="1">
      <c r="A108" s="1429" t="s">
        <v>11667</v>
      </c>
      <c r="B108" s="1429" t="s">
        <v>12826</v>
      </c>
      <c r="C108" s="1429" t="s">
        <v>12825</v>
      </c>
      <c r="D108" s="1429" t="s">
        <v>12504</v>
      </c>
      <c r="E108" s="1429" t="s">
        <v>12503</v>
      </c>
      <c r="F108" s="1429" t="s">
        <v>8092</v>
      </c>
      <c r="G108" s="1429">
        <v>2023</v>
      </c>
      <c r="H108" s="1429">
        <v>2027</v>
      </c>
      <c r="I108" s="1429" t="s">
        <v>12824</v>
      </c>
      <c r="J108" s="1429" t="s">
        <v>11667</v>
      </c>
      <c r="K108" s="1430">
        <v>62805</v>
      </c>
      <c r="L108" s="1430">
        <v>0</v>
      </c>
      <c r="M108" s="1429" t="s">
        <v>11757</v>
      </c>
      <c r="N108" s="1431" t="s">
        <v>12</v>
      </c>
      <c r="O108" s="1429"/>
    </row>
    <row r="109" spans="1:15" hidden="1">
      <c r="A109" s="1429" t="s">
        <v>11667</v>
      </c>
      <c r="B109" s="1429" t="s">
        <v>12781</v>
      </c>
      <c r="C109" s="1429" t="s">
        <v>12780</v>
      </c>
      <c r="D109" s="1429" t="s">
        <v>12504</v>
      </c>
      <c r="E109" s="1429" t="s">
        <v>12503</v>
      </c>
      <c r="F109" s="1429" t="s">
        <v>8092</v>
      </c>
      <c r="G109" s="1429">
        <v>2023</v>
      </c>
      <c r="H109" s="1429">
        <v>2027</v>
      </c>
      <c r="I109" s="1429" t="s">
        <v>12779</v>
      </c>
      <c r="J109" s="1429" t="s">
        <v>11667</v>
      </c>
      <c r="K109" s="1430">
        <v>48783</v>
      </c>
      <c r="L109" s="1430">
        <v>0</v>
      </c>
      <c r="M109" s="1429" t="s">
        <v>11764</v>
      </c>
      <c r="N109" s="1431" t="s">
        <v>12</v>
      </c>
      <c r="O109" s="1429"/>
    </row>
    <row r="110" spans="1:15" hidden="1">
      <c r="A110" s="1429" t="s">
        <v>11667</v>
      </c>
      <c r="B110" s="1429" t="s">
        <v>12738</v>
      </c>
      <c r="C110" s="1429" t="s">
        <v>12737</v>
      </c>
      <c r="D110" s="1429" t="s">
        <v>12504</v>
      </c>
      <c r="E110" s="1429" t="s">
        <v>12503</v>
      </c>
      <c r="F110" s="1429" t="s">
        <v>8092</v>
      </c>
      <c r="G110" s="1429">
        <v>2023</v>
      </c>
      <c r="H110" s="1429">
        <v>2027</v>
      </c>
      <c r="I110" s="1429" t="s">
        <v>12736</v>
      </c>
      <c r="J110" s="1429" t="s">
        <v>12735</v>
      </c>
      <c r="K110" s="1430">
        <v>30510</v>
      </c>
      <c r="L110" s="1430">
        <v>0</v>
      </c>
      <c r="M110" s="1429" t="s">
        <v>11764</v>
      </c>
      <c r="N110" s="1431" t="s">
        <v>12</v>
      </c>
      <c r="O110" s="1429"/>
    </row>
    <row r="111" spans="1:15" hidden="1">
      <c r="A111" s="1429" t="s">
        <v>11667</v>
      </c>
      <c r="B111" s="1429" t="s">
        <v>12728</v>
      </c>
      <c r="C111" s="1429" t="s">
        <v>12727</v>
      </c>
      <c r="D111" s="1429" t="s">
        <v>12504</v>
      </c>
      <c r="E111" s="1429" t="s">
        <v>12503</v>
      </c>
      <c r="F111" s="1429" t="s">
        <v>8092</v>
      </c>
      <c r="G111" s="1429">
        <v>2023</v>
      </c>
      <c r="H111" s="1429">
        <v>2027</v>
      </c>
      <c r="I111" s="1429" t="s">
        <v>12726</v>
      </c>
      <c r="J111" s="1429" t="s">
        <v>12725</v>
      </c>
      <c r="K111" s="1430">
        <v>8915</v>
      </c>
      <c r="L111" s="1430">
        <v>0</v>
      </c>
      <c r="M111" s="1429" t="s">
        <v>11757</v>
      </c>
      <c r="N111" s="1431" t="s">
        <v>12</v>
      </c>
      <c r="O111" s="1429"/>
    </row>
    <row r="112" spans="1:15" hidden="1">
      <c r="A112" s="1429" t="s">
        <v>11667</v>
      </c>
      <c r="B112" s="1429" t="s">
        <v>12703</v>
      </c>
      <c r="C112" s="1429" t="s">
        <v>12702</v>
      </c>
      <c r="D112" s="1429" t="s">
        <v>12504</v>
      </c>
      <c r="E112" s="1429" t="s">
        <v>12503</v>
      </c>
      <c r="F112" s="1429" t="s">
        <v>8092</v>
      </c>
      <c r="G112" s="1429">
        <v>2023</v>
      </c>
      <c r="H112" s="1429">
        <v>2027</v>
      </c>
      <c r="I112" s="1429" t="s">
        <v>12701</v>
      </c>
      <c r="J112" s="1429" t="s">
        <v>11667</v>
      </c>
      <c r="K112" s="1430">
        <v>70000</v>
      </c>
      <c r="L112" s="1430">
        <v>0</v>
      </c>
      <c r="M112" s="1429" t="s">
        <v>11757</v>
      </c>
      <c r="N112" s="1431" t="s">
        <v>12</v>
      </c>
      <c r="O112" s="1429"/>
    </row>
    <row r="113" spans="1:15" hidden="1">
      <c r="A113" s="1429" t="s">
        <v>11667</v>
      </c>
      <c r="B113" s="1429" t="s">
        <v>12683</v>
      </c>
      <c r="C113" s="1429" t="s">
        <v>12682</v>
      </c>
      <c r="D113" s="1429" t="s">
        <v>12504</v>
      </c>
      <c r="E113" s="1429" t="s">
        <v>12503</v>
      </c>
      <c r="F113" s="1429" t="s">
        <v>8092</v>
      </c>
      <c r="G113" s="1429">
        <v>2023</v>
      </c>
      <c r="H113" s="1429">
        <v>2027</v>
      </c>
      <c r="I113" s="1429" t="s">
        <v>12681</v>
      </c>
      <c r="J113" s="1429" t="s">
        <v>11667</v>
      </c>
      <c r="K113" s="1430">
        <v>32886</v>
      </c>
      <c r="L113" s="1430">
        <v>0</v>
      </c>
      <c r="M113" s="1429" t="s">
        <v>11757</v>
      </c>
      <c r="N113" s="1431" t="s">
        <v>12</v>
      </c>
      <c r="O113" s="1429"/>
    </row>
    <row r="114" spans="1:15" hidden="1">
      <c r="A114" s="1429" t="s">
        <v>11667</v>
      </c>
      <c r="B114" s="1429" t="s">
        <v>12670</v>
      </c>
      <c r="C114" s="1429" t="s">
        <v>12669</v>
      </c>
      <c r="D114" s="1429" t="s">
        <v>12504</v>
      </c>
      <c r="E114" s="1429" t="s">
        <v>12503</v>
      </c>
      <c r="F114" s="1429" t="s">
        <v>8092</v>
      </c>
      <c r="G114" s="1429">
        <v>2023</v>
      </c>
      <c r="H114" s="1429">
        <v>2026</v>
      </c>
      <c r="I114" s="1429" t="s">
        <v>12668</v>
      </c>
      <c r="J114" s="1429" t="s">
        <v>11667</v>
      </c>
      <c r="K114" s="1430">
        <v>96756</v>
      </c>
      <c r="L114" s="1430">
        <v>0</v>
      </c>
      <c r="M114" s="1429" t="s">
        <v>11764</v>
      </c>
      <c r="N114" s="1431" t="s">
        <v>12</v>
      </c>
      <c r="O114" s="1429"/>
    </row>
    <row r="115" spans="1:15" hidden="1">
      <c r="A115" s="1429" t="s">
        <v>11667</v>
      </c>
      <c r="B115" s="1429" t="s">
        <v>12629</v>
      </c>
      <c r="C115" s="1429" t="s">
        <v>12628</v>
      </c>
      <c r="D115" s="1429" t="s">
        <v>12504</v>
      </c>
      <c r="E115" s="1429" t="s">
        <v>12503</v>
      </c>
      <c r="F115" s="1429" t="s">
        <v>8092</v>
      </c>
      <c r="G115" s="1429">
        <v>2023</v>
      </c>
      <c r="H115" s="1429">
        <v>2027</v>
      </c>
      <c r="I115" s="1429" t="s">
        <v>12627</v>
      </c>
      <c r="J115" s="1429" t="s">
        <v>12626</v>
      </c>
      <c r="K115" s="1430">
        <v>37746</v>
      </c>
      <c r="L115" s="1430">
        <v>0</v>
      </c>
      <c r="M115" s="1429" t="s">
        <v>11764</v>
      </c>
      <c r="N115" s="1431" t="s">
        <v>12</v>
      </c>
      <c r="O115" s="1429"/>
    </row>
    <row r="116" spans="1:15" hidden="1">
      <c r="A116" s="1429" t="s">
        <v>11667</v>
      </c>
      <c r="B116" s="1429" t="s">
        <v>12625</v>
      </c>
      <c r="C116" s="1429" t="s">
        <v>12624</v>
      </c>
      <c r="D116" s="1429" t="s">
        <v>12504</v>
      </c>
      <c r="E116" s="1429" t="s">
        <v>12503</v>
      </c>
      <c r="F116" s="1429" t="s">
        <v>8092</v>
      </c>
      <c r="G116" s="1429">
        <v>2023</v>
      </c>
      <c r="H116" s="1429">
        <v>2026</v>
      </c>
      <c r="I116" s="1429" t="s">
        <v>12623</v>
      </c>
      <c r="J116" s="1429" t="s">
        <v>11667</v>
      </c>
      <c r="K116" s="1430">
        <v>93006</v>
      </c>
      <c r="L116" s="1430">
        <v>0</v>
      </c>
      <c r="M116" s="1429" t="s">
        <v>11757</v>
      </c>
      <c r="N116" s="1431" t="s">
        <v>12</v>
      </c>
      <c r="O116" s="1429"/>
    </row>
    <row r="117" spans="1:15" hidden="1">
      <c r="A117" s="1429" t="s">
        <v>11667</v>
      </c>
      <c r="B117" s="1429" t="s">
        <v>12500</v>
      </c>
      <c r="C117" s="1429" t="s">
        <v>12499</v>
      </c>
      <c r="D117" s="1429" t="s">
        <v>11956</v>
      </c>
      <c r="E117" s="1429" t="s">
        <v>11955</v>
      </c>
      <c r="F117" s="1429" t="s">
        <v>8092</v>
      </c>
      <c r="G117" s="1429">
        <v>2024</v>
      </c>
      <c r="H117" s="1429">
        <v>2028</v>
      </c>
      <c r="I117" s="1429" t="s">
        <v>12498</v>
      </c>
      <c r="J117" s="1429" t="s">
        <v>12497</v>
      </c>
      <c r="K117" s="1430">
        <v>5000</v>
      </c>
      <c r="L117" s="1430">
        <v>0</v>
      </c>
      <c r="M117" s="1429" t="s">
        <v>11757</v>
      </c>
      <c r="N117" s="1431" t="s">
        <v>12</v>
      </c>
      <c r="O117" s="1429"/>
    </row>
    <row r="118" spans="1:15" hidden="1">
      <c r="A118" s="1429" t="s">
        <v>11667</v>
      </c>
      <c r="B118" s="1429" t="s">
        <v>12480</v>
      </c>
      <c r="C118" s="1429" t="s">
        <v>12479</v>
      </c>
      <c r="D118" s="1429" t="s">
        <v>11956</v>
      </c>
      <c r="E118" s="1429" t="s">
        <v>11955</v>
      </c>
      <c r="F118" s="1429" t="s">
        <v>8092</v>
      </c>
      <c r="G118" s="1429">
        <v>2024</v>
      </c>
      <c r="H118" s="1429">
        <v>2028</v>
      </c>
      <c r="I118" s="1429" t="s">
        <v>12478</v>
      </c>
      <c r="J118" s="1429" t="s">
        <v>12477</v>
      </c>
      <c r="K118" s="1430">
        <v>1750</v>
      </c>
      <c r="L118" s="1430">
        <v>0</v>
      </c>
      <c r="M118" s="1429" t="s">
        <v>11757</v>
      </c>
      <c r="N118" s="1431" t="s">
        <v>12</v>
      </c>
      <c r="O118" s="1429"/>
    </row>
    <row r="119" spans="1:15" hidden="1">
      <c r="A119" s="1429" t="s">
        <v>11667</v>
      </c>
      <c r="B119" s="1429" t="s">
        <v>12427</v>
      </c>
      <c r="C119" s="1429" t="s">
        <v>12426</v>
      </c>
      <c r="D119" s="1429" t="s">
        <v>11956</v>
      </c>
      <c r="E119" s="1429" t="s">
        <v>11955</v>
      </c>
      <c r="F119" s="1429" t="s">
        <v>8092</v>
      </c>
      <c r="G119" s="1429">
        <v>2024</v>
      </c>
      <c r="H119" s="1429">
        <v>2028</v>
      </c>
      <c r="I119" s="1429" t="s">
        <v>11751</v>
      </c>
      <c r="J119" s="1429" t="s">
        <v>11667</v>
      </c>
      <c r="K119" s="1430">
        <v>22150</v>
      </c>
      <c r="L119" s="1430">
        <v>0</v>
      </c>
      <c r="M119" s="1429" t="s">
        <v>11757</v>
      </c>
      <c r="N119" s="1431" t="s">
        <v>12</v>
      </c>
      <c r="O119" s="1429"/>
    </row>
    <row r="120" spans="1:15" hidden="1">
      <c r="A120" s="1429" t="s">
        <v>11667</v>
      </c>
      <c r="B120" s="1429" t="s">
        <v>12334</v>
      </c>
      <c r="C120" s="1429" t="s">
        <v>12333</v>
      </c>
      <c r="D120" s="1429" t="s">
        <v>11956</v>
      </c>
      <c r="E120" s="1429" t="s">
        <v>11955</v>
      </c>
      <c r="F120" s="1429" t="s">
        <v>8092</v>
      </c>
      <c r="G120" s="1429">
        <v>2024</v>
      </c>
      <c r="H120" s="1429">
        <v>2028</v>
      </c>
      <c r="I120" s="1429" t="s">
        <v>12332</v>
      </c>
      <c r="J120" s="1429" t="s">
        <v>11667</v>
      </c>
      <c r="K120" s="1430">
        <v>25000</v>
      </c>
      <c r="L120" s="1430">
        <v>0</v>
      </c>
      <c r="M120" s="1429" t="s">
        <v>11757</v>
      </c>
      <c r="N120" s="1431" t="s">
        <v>12</v>
      </c>
      <c r="O120" s="1429"/>
    </row>
    <row r="121" spans="1:15" hidden="1">
      <c r="A121" s="1429" t="s">
        <v>11667</v>
      </c>
      <c r="B121" s="1429" t="s">
        <v>12215</v>
      </c>
      <c r="C121" s="1429" t="s">
        <v>12214</v>
      </c>
      <c r="D121" s="1429" t="s">
        <v>11956</v>
      </c>
      <c r="E121" s="1429" t="s">
        <v>11955</v>
      </c>
      <c r="F121" s="1429" t="s">
        <v>8092</v>
      </c>
      <c r="G121" s="1429">
        <v>2024</v>
      </c>
      <c r="H121" s="1429">
        <v>2028</v>
      </c>
      <c r="I121" s="1429" t="s">
        <v>12213</v>
      </c>
      <c r="J121" s="1429" t="s">
        <v>12212</v>
      </c>
      <c r="K121" s="1430">
        <v>8925</v>
      </c>
      <c r="L121" s="1430">
        <v>0</v>
      </c>
      <c r="M121" s="1429" t="s">
        <v>11764</v>
      </c>
      <c r="N121" s="1431" t="s">
        <v>12</v>
      </c>
      <c r="O121" s="1429"/>
    </row>
    <row r="122" spans="1:15" hidden="1">
      <c r="A122" s="1429" t="s">
        <v>11667</v>
      </c>
      <c r="B122" s="1429" t="s">
        <v>12029</v>
      </c>
      <c r="C122" s="1429" t="s">
        <v>12028</v>
      </c>
      <c r="D122" s="1429" t="s">
        <v>11956</v>
      </c>
      <c r="E122" s="1429" t="s">
        <v>11955</v>
      </c>
      <c r="F122" s="1429" t="s">
        <v>8092</v>
      </c>
      <c r="G122" s="1429">
        <v>2024</v>
      </c>
      <c r="H122" s="1429">
        <v>2028</v>
      </c>
      <c r="I122" s="1429" t="s">
        <v>12027</v>
      </c>
      <c r="J122" s="1429" t="s">
        <v>12026</v>
      </c>
      <c r="K122" s="1430">
        <v>14450</v>
      </c>
      <c r="L122" s="1430">
        <v>0</v>
      </c>
      <c r="M122" s="1429" t="s">
        <v>11764</v>
      </c>
      <c r="N122" s="1431" t="s">
        <v>12</v>
      </c>
      <c r="O122" s="1429"/>
    </row>
    <row r="123" spans="1:15" hidden="1">
      <c r="A123" s="1429" t="s">
        <v>11667</v>
      </c>
      <c r="B123" s="1429" t="s">
        <v>11945</v>
      </c>
      <c r="C123" s="1429" t="s">
        <v>11944</v>
      </c>
      <c r="D123" s="1429" t="s">
        <v>11918</v>
      </c>
      <c r="E123" s="1429" t="s">
        <v>11917</v>
      </c>
      <c r="F123" s="1429" t="s">
        <v>8092</v>
      </c>
      <c r="G123" s="1429">
        <v>2023</v>
      </c>
      <c r="H123" s="1429">
        <v>2025</v>
      </c>
      <c r="I123" s="1429" t="s">
        <v>11943</v>
      </c>
      <c r="J123" s="1429" t="s">
        <v>11667</v>
      </c>
      <c r="K123" s="1430">
        <v>5000</v>
      </c>
      <c r="L123" s="1430">
        <v>0</v>
      </c>
      <c r="M123" s="1429"/>
      <c r="N123" s="1431" t="s">
        <v>2198</v>
      </c>
      <c r="O123" s="1429"/>
    </row>
    <row r="124" spans="1:15" hidden="1">
      <c r="A124" s="1429" t="s">
        <v>11667</v>
      </c>
      <c r="B124" s="1429" t="s">
        <v>11942</v>
      </c>
      <c r="C124" s="1429" t="s">
        <v>11941</v>
      </c>
      <c r="D124" s="1429" t="s">
        <v>11918</v>
      </c>
      <c r="E124" s="1429" t="s">
        <v>11917</v>
      </c>
      <c r="F124" s="1429" t="s">
        <v>8092</v>
      </c>
      <c r="G124" s="1429">
        <v>2023</v>
      </c>
      <c r="H124" s="1429">
        <v>2025</v>
      </c>
      <c r="I124" s="1429" t="s">
        <v>11940</v>
      </c>
      <c r="J124" s="1429" t="s">
        <v>11667</v>
      </c>
      <c r="K124" s="1430">
        <v>5000</v>
      </c>
      <c r="L124" s="1430">
        <v>0</v>
      </c>
      <c r="M124" s="1429"/>
      <c r="N124" s="1431" t="s">
        <v>2198</v>
      </c>
      <c r="O124" s="1429"/>
    </row>
    <row r="125" spans="1:15" hidden="1">
      <c r="A125" s="1429" t="s">
        <v>11667</v>
      </c>
      <c r="B125" s="1429" t="s">
        <v>11903</v>
      </c>
      <c r="C125" s="1429" t="s">
        <v>11902</v>
      </c>
      <c r="D125" s="1429" t="s">
        <v>11875</v>
      </c>
      <c r="E125" s="1429" t="s">
        <v>11874</v>
      </c>
      <c r="F125" s="1429" t="s">
        <v>8092</v>
      </c>
      <c r="G125" s="1429">
        <v>2024</v>
      </c>
      <c r="H125" s="1429">
        <v>2026</v>
      </c>
      <c r="I125" s="1429" t="s">
        <v>11901</v>
      </c>
      <c r="J125" s="1429" t="s">
        <v>11667</v>
      </c>
      <c r="K125" s="1430">
        <v>2000</v>
      </c>
      <c r="L125" s="1430">
        <v>0</v>
      </c>
      <c r="M125" s="1429"/>
      <c r="N125" s="1431" t="s">
        <v>2198</v>
      </c>
      <c r="O125" s="1429"/>
    </row>
    <row r="126" spans="1:15" hidden="1">
      <c r="A126" s="1429" t="s">
        <v>11667</v>
      </c>
      <c r="B126" s="1429" t="s">
        <v>11844</v>
      </c>
      <c r="C126" s="1429" t="s">
        <v>11843</v>
      </c>
      <c r="D126" s="1429" t="s">
        <v>11827</v>
      </c>
      <c r="E126" s="1429" t="s">
        <v>11826</v>
      </c>
      <c r="F126" s="1429" t="s">
        <v>8092</v>
      </c>
      <c r="G126" s="1429">
        <v>2024</v>
      </c>
      <c r="H126" s="1429">
        <v>2026</v>
      </c>
      <c r="I126" s="1429" t="s">
        <v>11751</v>
      </c>
      <c r="J126" s="1429" t="s">
        <v>11667</v>
      </c>
      <c r="K126" s="1430">
        <v>2500</v>
      </c>
      <c r="L126" s="1430">
        <v>0</v>
      </c>
      <c r="M126" s="1429"/>
      <c r="N126" s="1431" t="s">
        <v>2198</v>
      </c>
      <c r="O126" s="1429"/>
    </row>
    <row r="127" spans="1:15" hidden="1">
      <c r="A127" s="1429" t="s">
        <v>11667</v>
      </c>
      <c r="B127" s="1429" t="s">
        <v>11800</v>
      </c>
      <c r="C127" s="1429" t="s">
        <v>11799</v>
      </c>
      <c r="D127" s="1429" t="s">
        <v>11771</v>
      </c>
      <c r="E127" s="1429" t="s">
        <v>11770</v>
      </c>
      <c r="F127" s="1429" t="s">
        <v>8092</v>
      </c>
      <c r="G127" s="1429">
        <v>2023</v>
      </c>
      <c r="H127" s="1429">
        <v>2025</v>
      </c>
      <c r="I127" s="1429" t="s">
        <v>11798</v>
      </c>
      <c r="J127" s="1429" t="s">
        <v>11667</v>
      </c>
      <c r="K127" s="1430">
        <v>2350</v>
      </c>
      <c r="L127" s="1430">
        <v>0</v>
      </c>
      <c r="M127" s="1429"/>
      <c r="N127" s="1431" t="s">
        <v>2198</v>
      </c>
      <c r="O127" s="1429"/>
    </row>
    <row r="128" spans="1:15" hidden="1">
      <c r="A128" s="1429" t="s">
        <v>11667</v>
      </c>
      <c r="B128" s="1429" t="s">
        <v>11753</v>
      </c>
      <c r="C128" s="1429" t="s">
        <v>11752</v>
      </c>
      <c r="D128" s="1429" t="s">
        <v>11697</v>
      </c>
      <c r="E128" s="1429" t="s">
        <v>11696</v>
      </c>
      <c r="F128" s="1429" t="s">
        <v>8092</v>
      </c>
      <c r="G128" s="1429">
        <v>2024</v>
      </c>
      <c r="H128" s="1429">
        <v>2025</v>
      </c>
      <c r="I128" s="1429" t="s">
        <v>11751</v>
      </c>
      <c r="J128" s="1429" t="s">
        <v>11667</v>
      </c>
      <c r="K128" s="1430">
        <v>2400</v>
      </c>
      <c r="L128" s="1430">
        <v>0</v>
      </c>
      <c r="M128" s="1429"/>
      <c r="N128" s="1431" t="s">
        <v>2198</v>
      </c>
      <c r="O128" s="1429"/>
    </row>
    <row r="129" spans="1:15" hidden="1">
      <c r="A129" s="1429" t="s">
        <v>11667</v>
      </c>
      <c r="B129" s="1429" t="s">
        <v>11686</v>
      </c>
      <c r="C129" s="1429" t="s">
        <v>11685</v>
      </c>
      <c r="D129" s="1429" t="s">
        <v>11640</v>
      </c>
      <c r="E129" s="1429" t="s">
        <v>11639</v>
      </c>
      <c r="F129" s="1429" t="s">
        <v>8092</v>
      </c>
      <c r="G129" s="1429">
        <v>2024</v>
      </c>
      <c r="H129" s="1429">
        <v>2025</v>
      </c>
      <c r="I129" s="1429" t="s">
        <v>11684</v>
      </c>
      <c r="J129" s="1429" t="s">
        <v>11667</v>
      </c>
      <c r="K129" s="1430">
        <v>2350</v>
      </c>
      <c r="L129" s="1430">
        <v>0</v>
      </c>
      <c r="M129" s="1429"/>
      <c r="N129" s="1431" t="s">
        <v>2198</v>
      </c>
      <c r="O129" s="1429"/>
    </row>
    <row r="130" spans="1:15" hidden="1">
      <c r="A130" s="1429" t="s">
        <v>11667</v>
      </c>
      <c r="B130" s="1429" t="s">
        <v>11683</v>
      </c>
      <c r="C130" s="1429" t="s">
        <v>11682</v>
      </c>
      <c r="D130" s="1429" t="s">
        <v>11640</v>
      </c>
      <c r="E130" s="1429" t="s">
        <v>11639</v>
      </c>
      <c r="F130" s="1429" t="s">
        <v>8092</v>
      </c>
      <c r="G130" s="1429">
        <v>2024</v>
      </c>
      <c r="H130" s="1429">
        <v>2025</v>
      </c>
      <c r="I130" s="1429" t="s">
        <v>11681</v>
      </c>
      <c r="J130" s="1429" t="s">
        <v>11667</v>
      </c>
      <c r="K130" s="1430">
        <v>2300</v>
      </c>
      <c r="L130" s="1430">
        <v>0</v>
      </c>
      <c r="M130" s="1429"/>
      <c r="N130" s="1431" t="s">
        <v>2198</v>
      </c>
      <c r="O130" s="1429"/>
    </row>
    <row r="131" spans="1:15" hidden="1">
      <c r="A131" s="1429" t="s">
        <v>11667</v>
      </c>
      <c r="B131" s="1429" t="s">
        <v>11680</v>
      </c>
      <c r="C131" s="1429" t="s">
        <v>11679</v>
      </c>
      <c r="D131" s="1429" t="s">
        <v>11640</v>
      </c>
      <c r="E131" s="1429" t="s">
        <v>11639</v>
      </c>
      <c r="F131" s="1429" t="s">
        <v>8092</v>
      </c>
      <c r="G131" s="1429">
        <v>2024</v>
      </c>
      <c r="H131" s="1429">
        <v>2025</v>
      </c>
      <c r="I131" s="1429" t="s">
        <v>11678</v>
      </c>
      <c r="J131" s="1429" t="s">
        <v>11667</v>
      </c>
      <c r="K131" s="1430">
        <v>2350</v>
      </c>
      <c r="L131" s="1430">
        <v>0</v>
      </c>
      <c r="M131" s="1429"/>
      <c r="N131" s="1431" t="s">
        <v>2198</v>
      </c>
      <c r="O131" s="1429"/>
    </row>
    <row r="132" spans="1:15" hidden="1">
      <c r="A132" s="1429" t="s">
        <v>11667</v>
      </c>
      <c r="B132" s="1429" t="s">
        <v>11677</v>
      </c>
      <c r="C132" s="1429" t="s">
        <v>11676</v>
      </c>
      <c r="D132" s="1429" t="s">
        <v>11640</v>
      </c>
      <c r="E132" s="1429" t="s">
        <v>11639</v>
      </c>
      <c r="F132" s="1429" t="s">
        <v>8092</v>
      </c>
      <c r="G132" s="1429">
        <v>2024</v>
      </c>
      <c r="H132" s="1429">
        <v>2025</v>
      </c>
      <c r="I132" s="1429" t="s">
        <v>11675</v>
      </c>
      <c r="J132" s="1429" t="s">
        <v>11667</v>
      </c>
      <c r="K132" s="1430">
        <v>2350</v>
      </c>
      <c r="L132" s="1430">
        <v>0</v>
      </c>
      <c r="M132" s="1429"/>
      <c r="N132" s="1431" t="s">
        <v>2198</v>
      </c>
      <c r="O132" s="1429"/>
    </row>
    <row r="133" spans="1:15" hidden="1">
      <c r="A133" s="1429" t="s">
        <v>11667</v>
      </c>
      <c r="B133" s="1429" t="s">
        <v>11670</v>
      </c>
      <c r="C133" s="1429" t="s">
        <v>11669</v>
      </c>
      <c r="D133" s="1429" t="s">
        <v>11640</v>
      </c>
      <c r="E133" s="1429" t="s">
        <v>11639</v>
      </c>
      <c r="F133" s="1429" t="s">
        <v>8092</v>
      </c>
      <c r="G133" s="1429">
        <v>2024</v>
      </c>
      <c r="H133" s="1429">
        <v>2025</v>
      </c>
      <c r="I133" s="1429" t="s">
        <v>11668</v>
      </c>
      <c r="J133" s="1429" t="s">
        <v>11667</v>
      </c>
      <c r="K133" s="1430">
        <v>2350</v>
      </c>
      <c r="L133" s="1430">
        <v>0</v>
      </c>
      <c r="M133" s="1429"/>
      <c r="N133" s="1431" t="s">
        <v>2198</v>
      </c>
      <c r="O133" s="1429"/>
    </row>
    <row r="134" spans="1:15" hidden="1">
      <c r="A134" s="1429" t="s">
        <v>11791</v>
      </c>
      <c r="B134" s="1429" t="s">
        <v>13694</v>
      </c>
      <c r="C134" s="1429" t="s">
        <v>13693</v>
      </c>
      <c r="D134" s="1429" t="s">
        <v>13561</v>
      </c>
      <c r="E134" s="1429" t="s">
        <v>13560</v>
      </c>
      <c r="F134" s="1429" t="s">
        <v>8092</v>
      </c>
      <c r="G134" s="1429">
        <v>2020</v>
      </c>
      <c r="H134" s="1429">
        <v>2024</v>
      </c>
      <c r="I134" s="1429" t="s">
        <v>12270</v>
      </c>
      <c r="J134" s="1429" t="s">
        <v>13692</v>
      </c>
      <c r="K134" s="1430">
        <v>10100</v>
      </c>
      <c r="L134" s="1430">
        <v>0</v>
      </c>
      <c r="M134" s="1429" t="s">
        <v>11757</v>
      </c>
      <c r="N134" s="1431" t="s">
        <v>12</v>
      </c>
      <c r="O134" s="1429"/>
    </row>
    <row r="135" spans="1:15" hidden="1">
      <c r="A135" s="1429" t="s">
        <v>11791</v>
      </c>
      <c r="B135" s="1429" t="s">
        <v>13621</v>
      </c>
      <c r="C135" s="1429" t="s">
        <v>13620</v>
      </c>
      <c r="D135" s="1429" t="s">
        <v>13561</v>
      </c>
      <c r="E135" s="1429" t="s">
        <v>13560</v>
      </c>
      <c r="F135" s="1429" t="s">
        <v>8092</v>
      </c>
      <c r="G135" s="1429">
        <v>2020</v>
      </c>
      <c r="H135" s="1429">
        <v>2024</v>
      </c>
      <c r="I135" s="1429" t="s">
        <v>13619</v>
      </c>
      <c r="J135" s="1429" t="s">
        <v>11791</v>
      </c>
      <c r="K135" s="1430">
        <v>30000</v>
      </c>
      <c r="L135" s="1430">
        <v>0</v>
      </c>
      <c r="M135" s="1429" t="s">
        <v>11757</v>
      </c>
      <c r="N135" s="1431" t="s">
        <v>12</v>
      </c>
      <c r="O135" s="1429"/>
    </row>
    <row r="136" spans="1:15" hidden="1">
      <c r="A136" s="1429" t="s">
        <v>11791</v>
      </c>
      <c r="B136" s="1429" t="s">
        <v>13551</v>
      </c>
      <c r="C136" s="1429" t="s">
        <v>13550</v>
      </c>
      <c r="D136" s="1429" t="s">
        <v>13195</v>
      </c>
      <c r="E136" s="1429" t="s">
        <v>13194</v>
      </c>
      <c r="F136" s="1429" t="s">
        <v>8092</v>
      </c>
      <c r="G136" s="1429">
        <v>2021</v>
      </c>
      <c r="H136" s="1429">
        <v>2025</v>
      </c>
      <c r="I136" s="1429" t="s">
        <v>13549</v>
      </c>
      <c r="J136" s="1429" t="s">
        <v>11791</v>
      </c>
      <c r="K136" s="1430">
        <v>58755</v>
      </c>
      <c r="L136" s="1430">
        <v>0</v>
      </c>
      <c r="M136" s="1429" t="s">
        <v>11757</v>
      </c>
      <c r="N136" s="1431" t="s">
        <v>12</v>
      </c>
      <c r="O136" s="1429"/>
    </row>
    <row r="137" spans="1:15" hidden="1">
      <c r="A137" s="1429" t="s">
        <v>11791</v>
      </c>
      <c r="B137" s="1429" t="s">
        <v>13532</v>
      </c>
      <c r="C137" s="1429" t="s">
        <v>13531</v>
      </c>
      <c r="D137" s="1429" t="s">
        <v>13195</v>
      </c>
      <c r="E137" s="1429" t="s">
        <v>13194</v>
      </c>
      <c r="F137" s="1429" t="s">
        <v>8092</v>
      </c>
      <c r="G137" s="1429">
        <v>2021</v>
      </c>
      <c r="H137" s="1429">
        <v>2025</v>
      </c>
      <c r="I137" s="1429" t="s">
        <v>13530</v>
      </c>
      <c r="J137" s="1429" t="s">
        <v>13529</v>
      </c>
      <c r="K137" s="1430">
        <v>18806</v>
      </c>
      <c r="L137" s="1430">
        <v>0</v>
      </c>
      <c r="M137" s="1429" t="s">
        <v>11764</v>
      </c>
      <c r="N137" s="1431" t="s">
        <v>12</v>
      </c>
      <c r="O137" s="1429"/>
    </row>
    <row r="138" spans="1:15" hidden="1">
      <c r="A138" s="1429" t="s">
        <v>11791</v>
      </c>
      <c r="B138" s="1429" t="s">
        <v>13442</v>
      </c>
      <c r="C138" s="1429" t="s">
        <v>13441</v>
      </c>
      <c r="D138" s="1429" t="s">
        <v>13195</v>
      </c>
      <c r="E138" s="1429" t="s">
        <v>13194</v>
      </c>
      <c r="F138" s="1429" t="s">
        <v>8092</v>
      </c>
      <c r="G138" s="1429">
        <v>2021</v>
      </c>
      <c r="H138" s="1429">
        <v>2024</v>
      </c>
      <c r="I138" s="1429" t="s">
        <v>13440</v>
      </c>
      <c r="J138" s="1429" t="s">
        <v>13439</v>
      </c>
      <c r="K138" s="1430">
        <v>30650</v>
      </c>
      <c r="L138" s="1430">
        <v>0</v>
      </c>
      <c r="M138" s="1429" t="s">
        <v>11764</v>
      </c>
      <c r="N138" s="1431" t="s">
        <v>12</v>
      </c>
      <c r="O138" s="1429"/>
    </row>
    <row r="139" spans="1:15" hidden="1">
      <c r="A139" s="1429" t="s">
        <v>11791</v>
      </c>
      <c r="B139" s="1429" t="s">
        <v>13347</v>
      </c>
      <c r="C139" s="1429" t="s">
        <v>13346</v>
      </c>
      <c r="D139" s="1429" t="s">
        <v>13195</v>
      </c>
      <c r="E139" s="1429" t="s">
        <v>13194</v>
      </c>
      <c r="F139" s="1429" t="s">
        <v>8092</v>
      </c>
      <c r="G139" s="1429">
        <v>2021</v>
      </c>
      <c r="H139" s="1429">
        <v>2025</v>
      </c>
      <c r="I139" s="1429" t="s">
        <v>13345</v>
      </c>
      <c r="J139" s="1429" t="s">
        <v>11791</v>
      </c>
      <c r="K139" s="1430">
        <v>61325</v>
      </c>
      <c r="L139" s="1430">
        <v>0</v>
      </c>
      <c r="M139" s="1429" t="s">
        <v>11757</v>
      </c>
      <c r="N139" s="1431" t="s">
        <v>12</v>
      </c>
      <c r="O139" s="1429"/>
    </row>
    <row r="140" spans="1:15" hidden="1">
      <c r="A140" s="1429" t="s">
        <v>11791</v>
      </c>
      <c r="B140" s="1429" t="s">
        <v>13340</v>
      </c>
      <c r="C140" s="1429" t="s">
        <v>13339</v>
      </c>
      <c r="D140" s="1429" t="s">
        <v>13195</v>
      </c>
      <c r="E140" s="1429" t="s">
        <v>13194</v>
      </c>
      <c r="F140" s="1429" t="s">
        <v>8092</v>
      </c>
      <c r="G140" s="1429">
        <v>2021</v>
      </c>
      <c r="H140" s="1429">
        <v>2024</v>
      </c>
      <c r="I140" s="1429" t="s">
        <v>12070</v>
      </c>
      <c r="J140" s="1429" t="s">
        <v>13338</v>
      </c>
      <c r="K140" s="1430">
        <v>27703</v>
      </c>
      <c r="L140" s="1430">
        <v>0</v>
      </c>
      <c r="M140" s="1429" t="s">
        <v>11757</v>
      </c>
      <c r="N140" s="1431" t="s">
        <v>12</v>
      </c>
      <c r="O140" s="1429"/>
    </row>
    <row r="141" spans="1:15" hidden="1">
      <c r="A141" s="1429" t="s">
        <v>11791</v>
      </c>
      <c r="B141" s="1429" t="s">
        <v>13261</v>
      </c>
      <c r="C141" s="1429" t="s">
        <v>13260</v>
      </c>
      <c r="D141" s="1429" t="s">
        <v>13195</v>
      </c>
      <c r="E141" s="1429" t="s">
        <v>13194</v>
      </c>
      <c r="F141" s="1429" t="s">
        <v>8092</v>
      </c>
      <c r="G141" s="1429">
        <v>2021</v>
      </c>
      <c r="H141" s="1429">
        <v>2024</v>
      </c>
      <c r="I141" s="1429" t="s">
        <v>13259</v>
      </c>
      <c r="J141" s="1429" t="s">
        <v>13002</v>
      </c>
      <c r="K141" s="1430">
        <v>40825</v>
      </c>
      <c r="L141" s="1430">
        <v>0</v>
      </c>
      <c r="M141" s="1429" t="s">
        <v>11757</v>
      </c>
      <c r="N141" s="1431" t="s">
        <v>12</v>
      </c>
      <c r="O141" s="1429"/>
    </row>
    <row r="142" spans="1:15" hidden="1">
      <c r="A142" s="1429" t="s">
        <v>11791</v>
      </c>
      <c r="B142" s="1429" t="s">
        <v>13112</v>
      </c>
      <c r="C142" s="1429" t="s">
        <v>13111</v>
      </c>
      <c r="D142" s="1429" t="s">
        <v>12855</v>
      </c>
      <c r="E142" s="1429" t="s">
        <v>12854</v>
      </c>
      <c r="F142" s="1429" t="s">
        <v>8092</v>
      </c>
      <c r="G142" s="1429">
        <v>2022</v>
      </c>
      <c r="H142" s="1429">
        <v>2026</v>
      </c>
      <c r="I142" s="1429" t="s">
        <v>13110</v>
      </c>
      <c r="J142" s="1429" t="s">
        <v>11791</v>
      </c>
      <c r="K142" s="1430">
        <v>62295</v>
      </c>
      <c r="L142" s="1430">
        <v>0</v>
      </c>
      <c r="M142" s="1429" t="s">
        <v>12388</v>
      </c>
      <c r="N142" s="1431" t="s">
        <v>12</v>
      </c>
      <c r="O142" s="1429"/>
    </row>
    <row r="143" spans="1:15" hidden="1">
      <c r="A143" s="1429" t="s">
        <v>11791</v>
      </c>
      <c r="B143" s="1429" t="s">
        <v>13005</v>
      </c>
      <c r="C143" s="1429" t="s">
        <v>13004</v>
      </c>
      <c r="D143" s="1429" t="s">
        <v>12855</v>
      </c>
      <c r="E143" s="1429" t="s">
        <v>12854</v>
      </c>
      <c r="F143" s="1429" t="s">
        <v>8092</v>
      </c>
      <c r="G143" s="1429">
        <v>2022</v>
      </c>
      <c r="H143" s="1429">
        <v>2026</v>
      </c>
      <c r="I143" s="1429" t="s">
        <v>13003</v>
      </c>
      <c r="J143" s="1429" t="s">
        <v>13002</v>
      </c>
      <c r="K143" s="1430">
        <v>37500</v>
      </c>
      <c r="L143" s="1430">
        <v>0</v>
      </c>
      <c r="M143" s="1429" t="s">
        <v>11757</v>
      </c>
      <c r="N143" s="1431" t="s">
        <v>12</v>
      </c>
      <c r="O143" s="1429"/>
    </row>
    <row r="144" spans="1:15" hidden="1">
      <c r="A144" s="1429" t="s">
        <v>11791</v>
      </c>
      <c r="B144" s="1429" t="s">
        <v>12951</v>
      </c>
      <c r="C144" s="1429" t="s">
        <v>12950</v>
      </c>
      <c r="D144" s="1429" t="s">
        <v>12855</v>
      </c>
      <c r="E144" s="1429" t="s">
        <v>12854</v>
      </c>
      <c r="F144" s="1429" t="s">
        <v>8092</v>
      </c>
      <c r="G144" s="1429">
        <v>2022</v>
      </c>
      <c r="H144" s="1429">
        <v>2024</v>
      </c>
      <c r="I144" s="1429" t="s">
        <v>12949</v>
      </c>
      <c r="J144" s="1429" t="s">
        <v>11791</v>
      </c>
      <c r="K144" s="1430">
        <v>48416</v>
      </c>
      <c r="L144" s="1430">
        <v>0</v>
      </c>
      <c r="M144" s="1429" t="s">
        <v>11764</v>
      </c>
      <c r="N144" s="1431" t="s">
        <v>12</v>
      </c>
      <c r="O144" s="1429"/>
    </row>
    <row r="145" spans="1:15" hidden="1">
      <c r="A145" s="1429" t="s">
        <v>11791</v>
      </c>
      <c r="B145" s="1429" t="s">
        <v>12934</v>
      </c>
      <c r="C145" s="1429" t="s">
        <v>12933</v>
      </c>
      <c r="D145" s="1429" t="s">
        <v>12855</v>
      </c>
      <c r="E145" s="1429" t="s">
        <v>12854</v>
      </c>
      <c r="F145" s="1429" t="s">
        <v>8092</v>
      </c>
      <c r="G145" s="1429">
        <v>2022</v>
      </c>
      <c r="H145" s="1429">
        <v>2025</v>
      </c>
      <c r="I145" s="1429" t="s">
        <v>12932</v>
      </c>
      <c r="J145" s="1429" t="s">
        <v>12931</v>
      </c>
      <c r="K145" s="1430">
        <v>49425</v>
      </c>
      <c r="L145" s="1430">
        <v>0</v>
      </c>
      <c r="M145" s="1429" t="s">
        <v>11757</v>
      </c>
      <c r="N145" s="1431" t="s">
        <v>12</v>
      </c>
      <c r="O145" s="1429"/>
    </row>
    <row r="146" spans="1:15" hidden="1">
      <c r="A146" s="1429" t="s">
        <v>11791</v>
      </c>
      <c r="B146" s="1429" t="s">
        <v>12857</v>
      </c>
      <c r="C146" s="1429" t="s">
        <v>12856</v>
      </c>
      <c r="D146" s="1429" t="s">
        <v>12855</v>
      </c>
      <c r="E146" s="1429" t="s">
        <v>12854</v>
      </c>
      <c r="F146" s="1429" t="s">
        <v>8092</v>
      </c>
      <c r="G146" s="1429">
        <v>2022</v>
      </c>
      <c r="H146" s="1429">
        <v>2025</v>
      </c>
      <c r="I146" s="1429" t="s">
        <v>12853</v>
      </c>
      <c r="J146" s="1429" t="s">
        <v>12852</v>
      </c>
      <c r="K146" s="1430">
        <v>35830</v>
      </c>
      <c r="L146" s="1430">
        <v>0</v>
      </c>
      <c r="M146" s="1429" t="s">
        <v>11764</v>
      </c>
      <c r="N146" s="1431" t="s">
        <v>12</v>
      </c>
      <c r="O146" s="1429"/>
    </row>
    <row r="147" spans="1:15" hidden="1">
      <c r="A147" s="1429" t="s">
        <v>11791</v>
      </c>
      <c r="B147" s="1429" t="s">
        <v>12731</v>
      </c>
      <c r="C147" s="1429" t="s">
        <v>12730</v>
      </c>
      <c r="D147" s="1429" t="s">
        <v>12504</v>
      </c>
      <c r="E147" s="1429" t="s">
        <v>12503</v>
      </c>
      <c r="F147" s="1429" t="s">
        <v>8092</v>
      </c>
      <c r="G147" s="1429">
        <v>2023</v>
      </c>
      <c r="H147" s="1429">
        <v>2027</v>
      </c>
      <c r="I147" s="1429" t="s">
        <v>12729</v>
      </c>
      <c r="J147" s="1429" t="s">
        <v>11791</v>
      </c>
      <c r="K147" s="1430">
        <v>56842</v>
      </c>
      <c r="L147" s="1430">
        <v>0</v>
      </c>
      <c r="M147" s="1429" t="s">
        <v>11757</v>
      </c>
      <c r="N147" s="1431" t="s">
        <v>12</v>
      </c>
      <c r="O147" s="1429"/>
    </row>
    <row r="148" spans="1:15" hidden="1">
      <c r="A148" s="1429" t="s">
        <v>11791</v>
      </c>
      <c r="B148" s="1429" t="s">
        <v>12659</v>
      </c>
      <c r="C148" s="1429" t="s">
        <v>12658</v>
      </c>
      <c r="D148" s="1429" t="s">
        <v>12504</v>
      </c>
      <c r="E148" s="1429" t="s">
        <v>12503</v>
      </c>
      <c r="F148" s="1429" t="s">
        <v>8092</v>
      </c>
      <c r="G148" s="1429">
        <v>2023</v>
      </c>
      <c r="H148" s="1429">
        <v>2026</v>
      </c>
      <c r="I148" s="1429" t="s">
        <v>12657</v>
      </c>
      <c r="J148" s="1429" t="s">
        <v>12656</v>
      </c>
      <c r="K148" s="1430">
        <v>42360</v>
      </c>
      <c r="L148" s="1430">
        <v>0</v>
      </c>
      <c r="M148" s="1429" t="s">
        <v>11764</v>
      </c>
      <c r="N148" s="1431" t="s">
        <v>12</v>
      </c>
      <c r="O148" s="1429"/>
    </row>
    <row r="149" spans="1:15" hidden="1">
      <c r="A149" s="1429" t="s">
        <v>11791</v>
      </c>
      <c r="B149" s="1429" t="s">
        <v>12603</v>
      </c>
      <c r="C149" s="1429" t="s">
        <v>12602</v>
      </c>
      <c r="D149" s="1429" t="s">
        <v>12504</v>
      </c>
      <c r="E149" s="1429" t="s">
        <v>12503</v>
      </c>
      <c r="F149" s="1429" t="s">
        <v>8092</v>
      </c>
      <c r="G149" s="1429">
        <v>2023</v>
      </c>
      <c r="H149" s="1429">
        <v>2026</v>
      </c>
      <c r="I149" s="1429" t="s">
        <v>12601</v>
      </c>
      <c r="J149" s="1429" t="s">
        <v>12600</v>
      </c>
      <c r="K149" s="1430">
        <v>31225</v>
      </c>
      <c r="L149" s="1430">
        <v>0</v>
      </c>
      <c r="M149" s="1429" t="s">
        <v>11764</v>
      </c>
      <c r="N149" s="1431" t="s">
        <v>12</v>
      </c>
      <c r="O149" s="1429"/>
    </row>
    <row r="150" spans="1:15" hidden="1">
      <c r="A150" s="1429" t="s">
        <v>11791</v>
      </c>
      <c r="B150" s="1429" t="s">
        <v>12514</v>
      </c>
      <c r="C150" s="1429" t="s">
        <v>12513</v>
      </c>
      <c r="D150" s="1429" t="s">
        <v>12504</v>
      </c>
      <c r="E150" s="1429" t="s">
        <v>12503</v>
      </c>
      <c r="F150" s="1429" t="s">
        <v>8092</v>
      </c>
      <c r="G150" s="1429">
        <v>2023</v>
      </c>
      <c r="H150" s="1429">
        <v>2027</v>
      </c>
      <c r="I150" s="1429" t="s">
        <v>12512</v>
      </c>
      <c r="J150" s="1429" t="s">
        <v>11791</v>
      </c>
      <c r="K150" s="1430">
        <v>40388</v>
      </c>
      <c r="L150" s="1430">
        <v>0</v>
      </c>
      <c r="M150" s="1429" t="s">
        <v>11764</v>
      </c>
      <c r="N150" s="1431" t="s">
        <v>12</v>
      </c>
      <c r="O150" s="1429"/>
    </row>
    <row r="151" spans="1:15" hidden="1">
      <c r="A151" s="1429" t="s">
        <v>11791</v>
      </c>
      <c r="B151" s="1429" t="s">
        <v>12425</v>
      </c>
      <c r="C151" s="1429" t="s">
        <v>12424</v>
      </c>
      <c r="D151" s="1429" t="s">
        <v>11956</v>
      </c>
      <c r="E151" s="1429" t="s">
        <v>11955</v>
      </c>
      <c r="F151" s="1429" t="s">
        <v>8092</v>
      </c>
      <c r="G151" s="1429">
        <v>2024</v>
      </c>
      <c r="H151" s="1429">
        <v>2027</v>
      </c>
      <c r="I151" s="1429" t="s">
        <v>12423</v>
      </c>
      <c r="J151" s="1429" t="s">
        <v>11791</v>
      </c>
      <c r="K151" s="1430">
        <v>27195</v>
      </c>
      <c r="L151" s="1430">
        <v>0</v>
      </c>
      <c r="M151" s="1429" t="s">
        <v>11757</v>
      </c>
      <c r="N151" s="1431" t="s">
        <v>12</v>
      </c>
      <c r="O151" s="1429"/>
    </row>
    <row r="152" spans="1:15" hidden="1">
      <c r="A152" s="1429" t="s">
        <v>11791</v>
      </c>
      <c r="B152" s="1429" t="s">
        <v>12391</v>
      </c>
      <c r="C152" s="1429" t="s">
        <v>12390</v>
      </c>
      <c r="D152" s="1429" t="s">
        <v>11956</v>
      </c>
      <c r="E152" s="1429" t="s">
        <v>11955</v>
      </c>
      <c r="F152" s="1429" t="s">
        <v>8092</v>
      </c>
      <c r="G152" s="1429">
        <v>2024</v>
      </c>
      <c r="H152" s="1429">
        <v>2028</v>
      </c>
      <c r="I152" s="1429" t="s">
        <v>12389</v>
      </c>
      <c r="J152" s="1429" t="s">
        <v>11791</v>
      </c>
      <c r="K152" s="1430">
        <v>30512</v>
      </c>
      <c r="L152" s="1430">
        <v>0</v>
      </c>
      <c r="M152" s="1429" t="s">
        <v>12388</v>
      </c>
      <c r="N152" s="1431" t="s">
        <v>12</v>
      </c>
      <c r="O152" s="1429"/>
    </row>
    <row r="153" spans="1:15" hidden="1">
      <c r="A153" s="1429" t="s">
        <v>11791</v>
      </c>
      <c r="B153" s="1429" t="s">
        <v>12272</v>
      </c>
      <c r="C153" s="1429" t="s">
        <v>12271</v>
      </c>
      <c r="D153" s="1429" t="s">
        <v>11956</v>
      </c>
      <c r="E153" s="1429" t="s">
        <v>11955</v>
      </c>
      <c r="F153" s="1429" t="s">
        <v>8092</v>
      </c>
      <c r="G153" s="1429">
        <v>2024</v>
      </c>
      <c r="H153" s="1429">
        <v>2028</v>
      </c>
      <c r="I153" s="1429" t="s">
        <v>12270</v>
      </c>
      <c r="J153" s="1429" t="s">
        <v>12269</v>
      </c>
      <c r="K153" s="1430">
        <v>4153</v>
      </c>
      <c r="L153" s="1430">
        <v>0</v>
      </c>
      <c r="M153" s="1429" t="s">
        <v>11757</v>
      </c>
      <c r="N153" s="1431" t="s">
        <v>12</v>
      </c>
      <c r="O153" s="1429"/>
    </row>
    <row r="154" spans="1:15" hidden="1">
      <c r="A154" s="1429" t="s">
        <v>11791</v>
      </c>
      <c r="B154" s="1429" t="s">
        <v>12229</v>
      </c>
      <c r="C154" s="1429" t="s">
        <v>12228</v>
      </c>
      <c r="D154" s="1429" t="s">
        <v>11956</v>
      </c>
      <c r="E154" s="1429" t="s">
        <v>11955</v>
      </c>
      <c r="F154" s="1429" t="s">
        <v>8092</v>
      </c>
      <c r="G154" s="1429">
        <v>2024</v>
      </c>
      <c r="H154" s="1429">
        <v>2027</v>
      </c>
      <c r="I154" s="1429" t="s">
        <v>12227</v>
      </c>
      <c r="J154" s="1429" t="s">
        <v>12226</v>
      </c>
      <c r="K154" s="1430">
        <v>13180</v>
      </c>
      <c r="L154" s="1430">
        <v>0</v>
      </c>
      <c r="M154" s="1429" t="s">
        <v>11764</v>
      </c>
      <c r="N154" s="1431" t="s">
        <v>12</v>
      </c>
      <c r="O154" s="1429"/>
    </row>
    <row r="155" spans="1:15" hidden="1">
      <c r="A155" s="1429" t="s">
        <v>11791</v>
      </c>
      <c r="B155" s="1429" t="s">
        <v>12189</v>
      </c>
      <c r="C155" s="1429" t="s">
        <v>12188</v>
      </c>
      <c r="D155" s="1429" t="s">
        <v>11956</v>
      </c>
      <c r="E155" s="1429" t="s">
        <v>11955</v>
      </c>
      <c r="F155" s="1429" t="s">
        <v>8092</v>
      </c>
      <c r="G155" s="1429">
        <v>2024</v>
      </c>
      <c r="H155" s="1429">
        <v>2027</v>
      </c>
      <c r="I155" s="1429" t="s">
        <v>12187</v>
      </c>
      <c r="J155" s="1429" t="s">
        <v>12069</v>
      </c>
      <c r="K155" s="1430">
        <v>20000</v>
      </c>
      <c r="L155" s="1430">
        <v>0</v>
      </c>
      <c r="M155" s="1429" t="s">
        <v>11757</v>
      </c>
      <c r="N155" s="1431" t="s">
        <v>12</v>
      </c>
      <c r="O155" s="1429"/>
    </row>
    <row r="156" spans="1:15" hidden="1">
      <c r="A156" s="1429" t="s">
        <v>11791</v>
      </c>
      <c r="B156" s="1429" t="s">
        <v>12129</v>
      </c>
      <c r="C156" s="1429" t="s">
        <v>12128</v>
      </c>
      <c r="D156" s="1429" t="s">
        <v>11956</v>
      </c>
      <c r="E156" s="1429" t="s">
        <v>11955</v>
      </c>
      <c r="F156" s="1429" t="s">
        <v>8092</v>
      </c>
      <c r="G156" s="1429">
        <v>2024</v>
      </c>
      <c r="H156" s="1429">
        <v>2027</v>
      </c>
      <c r="I156" s="1429" t="s">
        <v>11792</v>
      </c>
      <c r="J156" s="1429" t="s">
        <v>12127</v>
      </c>
      <c r="K156" s="1430">
        <v>24245</v>
      </c>
      <c r="L156" s="1430">
        <v>0</v>
      </c>
      <c r="M156" s="1429" t="s">
        <v>11757</v>
      </c>
      <c r="N156" s="1431" t="s">
        <v>12</v>
      </c>
      <c r="O156" s="1429"/>
    </row>
    <row r="157" spans="1:15" hidden="1">
      <c r="A157" s="1429" t="s">
        <v>11791</v>
      </c>
      <c r="B157" s="1429" t="s">
        <v>12072</v>
      </c>
      <c r="C157" s="1429" t="s">
        <v>12071</v>
      </c>
      <c r="D157" s="1429" t="s">
        <v>11956</v>
      </c>
      <c r="E157" s="1429" t="s">
        <v>11955</v>
      </c>
      <c r="F157" s="1429" t="s">
        <v>8092</v>
      </c>
      <c r="G157" s="1429">
        <v>2024</v>
      </c>
      <c r="H157" s="1429">
        <v>2027</v>
      </c>
      <c r="I157" s="1429" t="s">
        <v>12070</v>
      </c>
      <c r="J157" s="1429" t="s">
        <v>12069</v>
      </c>
      <c r="K157" s="1430">
        <v>24835</v>
      </c>
      <c r="L157" s="1430">
        <v>0</v>
      </c>
      <c r="M157" s="1429" t="s">
        <v>11757</v>
      </c>
      <c r="N157" s="1431" t="s">
        <v>12</v>
      </c>
      <c r="O157" s="1429"/>
    </row>
    <row r="158" spans="1:15" hidden="1">
      <c r="A158" s="1429" t="s">
        <v>11791</v>
      </c>
      <c r="B158" s="1429" t="s">
        <v>11939</v>
      </c>
      <c r="C158" s="1429" t="s">
        <v>11938</v>
      </c>
      <c r="D158" s="1429" t="s">
        <v>11918</v>
      </c>
      <c r="E158" s="1429" t="s">
        <v>11917</v>
      </c>
      <c r="F158" s="1429" t="s">
        <v>8092</v>
      </c>
      <c r="G158" s="1429">
        <v>2023</v>
      </c>
      <c r="H158" s="1429">
        <v>2025</v>
      </c>
      <c r="I158" s="1429" t="s">
        <v>11937</v>
      </c>
      <c r="J158" s="1429" t="s">
        <v>11791</v>
      </c>
      <c r="K158" s="1430">
        <v>5000</v>
      </c>
      <c r="L158" s="1430">
        <v>0</v>
      </c>
      <c r="M158" s="1429"/>
      <c r="N158" s="1431" t="s">
        <v>2198</v>
      </c>
      <c r="O158" s="1429"/>
    </row>
    <row r="159" spans="1:15" hidden="1">
      <c r="A159" s="1429" t="s">
        <v>11791</v>
      </c>
      <c r="B159" s="1429" t="s">
        <v>11794</v>
      </c>
      <c r="C159" s="1429" t="s">
        <v>11793</v>
      </c>
      <c r="D159" s="1429" t="s">
        <v>11771</v>
      </c>
      <c r="E159" s="1429" t="s">
        <v>11770</v>
      </c>
      <c r="F159" s="1429" t="s">
        <v>8092</v>
      </c>
      <c r="G159" s="1429">
        <v>2023</v>
      </c>
      <c r="H159" s="1429">
        <v>2025</v>
      </c>
      <c r="I159" s="1429" t="s">
        <v>11792</v>
      </c>
      <c r="J159" s="1429" t="s">
        <v>11791</v>
      </c>
      <c r="K159" s="1430">
        <v>2650</v>
      </c>
      <c r="L159" s="1430">
        <v>0</v>
      </c>
      <c r="M159" s="1429"/>
      <c r="N159" s="1431" t="s">
        <v>2198</v>
      </c>
      <c r="O159" s="1429"/>
    </row>
    <row r="160" spans="1:15" hidden="1">
      <c r="A160" s="1429" t="s">
        <v>11758</v>
      </c>
      <c r="B160" s="1429" t="s">
        <v>13315</v>
      </c>
      <c r="C160" s="1429" t="s">
        <v>13314</v>
      </c>
      <c r="D160" s="1429" t="s">
        <v>13195</v>
      </c>
      <c r="E160" s="1429" t="s">
        <v>13194</v>
      </c>
      <c r="F160" s="1429" t="s">
        <v>8092</v>
      </c>
      <c r="G160" s="1429">
        <v>2021</v>
      </c>
      <c r="H160" s="1429">
        <v>2024</v>
      </c>
      <c r="I160" s="1429" t="s">
        <v>13313</v>
      </c>
      <c r="J160" s="1429" t="s">
        <v>13312</v>
      </c>
      <c r="K160" s="1430">
        <v>10700</v>
      </c>
      <c r="L160" s="1430">
        <v>0</v>
      </c>
      <c r="M160" s="1429" t="s">
        <v>11757</v>
      </c>
      <c r="N160" s="1431" t="s">
        <v>12</v>
      </c>
      <c r="O160" s="1429"/>
    </row>
    <row r="161" spans="1:15" hidden="1">
      <c r="A161" s="1429" t="s">
        <v>11758</v>
      </c>
      <c r="B161" s="1429" t="s">
        <v>12888</v>
      </c>
      <c r="C161" s="1429" t="s">
        <v>12887</v>
      </c>
      <c r="D161" s="1429" t="s">
        <v>12855</v>
      </c>
      <c r="E161" s="1429" t="s">
        <v>12854</v>
      </c>
      <c r="F161" s="1429" t="s">
        <v>8092</v>
      </c>
      <c r="G161" s="1429">
        <v>2022</v>
      </c>
      <c r="H161" s="1429">
        <v>2025</v>
      </c>
      <c r="I161" s="1429" t="s">
        <v>12886</v>
      </c>
      <c r="J161" s="1429" t="s">
        <v>12885</v>
      </c>
      <c r="K161" s="1430">
        <v>40217</v>
      </c>
      <c r="L161" s="1430">
        <v>0</v>
      </c>
      <c r="M161" s="1429" t="s">
        <v>11757</v>
      </c>
      <c r="N161" s="1431" t="s">
        <v>12</v>
      </c>
      <c r="O161" s="1429"/>
    </row>
    <row r="162" spans="1:15" hidden="1">
      <c r="A162" s="1429" t="s">
        <v>11758</v>
      </c>
      <c r="B162" s="1429" t="s">
        <v>12387</v>
      </c>
      <c r="C162" s="1429" t="s">
        <v>12386</v>
      </c>
      <c r="D162" s="1429" t="s">
        <v>11956</v>
      </c>
      <c r="E162" s="1429" t="s">
        <v>11955</v>
      </c>
      <c r="F162" s="1429" t="s">
        <v>8092</v>
      </c>
      <c r="G162" s="1429">
        <v>2024</v>
      </c>
      <c r="H162" s="1429">
        <v>2027</v>
      </c>
      <c r="I162" s="1429" t="s">
        <v>12385</v>
      </c>
      <c r="J162" s="1429" t="s">
        <v>12384</v>
      </c>
      <c r="K162" s="1430">
        <v>7000</v>
      </c>
      <c r="L162" s="1430">
        <v>0</v>
      </c>
      <c r="M162" s="1429" t="s">
        <v>11764</v>
      </c>
      <c r="N162" s="1431" t="s">
        <v>12</v>
      </c>
      <c r="O162" s="1429"/>
    </row>
    <row r="163" spans="1:15" hidden="1">
      <c r="A163" s="1429" t="s">
        <v>11758</v>
      </c>
      <c r="B163" s="1429" t="s">
        <v>12165</v>
      </c>
      <c r="C163" s="1429" t="s">
        <v>12164</v>
      </c>
      <c r="D163" s="1429" t="s">
        <v>11956</v>
      </c>
      <c r="E163" s="1429" t="s">
        <v>11955</v>
      </c>
      <c r="F163" s="1429" t="s">
        <v>8092</v>
      </c>
      <c r="G163" s="1429">
        <v>2024</v>
      </c>
      <c r="H163" s="1429">
        <v>2028</v>
      </c>
      <c r="I163" s="1429" t="s">
        <v>12163</v>
      </c>
      <c r="J163" s="1429" t="s">
        <v>12162</v>
      </c>
      <c r="K163" s="1430">
        <v>8048</v>
      </c>
      <c r="L163" s="1430">
        <v>0</v>
      </c>
      <c r="M163" s="1429" t="s">
        <v>11757</v>
      </c>
      <c r="N163" s="1431" t="s">
        <v>12</v>
      </c>
      <c r="O163" s="1429"/>
    </row>
    <row r="164" spans="1:15" hidden="1">
      <c r="A164" s="1429" t="s">
        <v>11758</v>
      </c>
      <c r="B164" s="1429" t="s">
        <v>12089</v>
      </c>
      <c r="C164" s="1429" t="s">
        <v>12088</v>
      </c>
      <c r="D164" s="1429" t="s">
        <v>11956</v>
      </c>
      <c r="E164" s="1429" t="s">
        <v>11955</v>
      </c>
      <c r="F164" s="1429" t="s">
        <v>8092</v>
      </c>
      <c r="G164" s="1429">
        <v>2024</v>
      </c>
      <c r="H164" s="1429">
        <v>2027</v>
      </c>
      <c r="I164" s="1429" t="s">
        <v>12087</v>
      </c>
      <c r="J164" s="1429" t="s">
        <v>12086</v>
      </c>
      <c r="K164" s="1430">
        <v>16500</v>
      </c>
      <c r="L164" s="1430">
        <v>0</v>
      </c>
      <c r="M164" s="1429" t="s">
        <v>11764</v>
      </c>
      <c r="N164" s="1431" t="s">
        <v>12</v>
      </c>
      <c r="O164" s="1429"/>
    </row>
    <row r="165" spans="1:15" hidden="1">
      <c r="A165" s="1429" t="s">
        <v>11758</v>
      </c>
      <c r="B165" s="1429" t="s">
        <v>11763</v>
      </c>
      <c r="C165" s="1429" t="s">
        <v>11762</v>
      </c>
      <c r="D165" s="1429" t="s">
        <v>11761</v>
      </c>
      <c r="E165" s="1429" t="s">
        <v>11760</v>
      </c>
      <c r="F165" s="1429" t="s">
        <v>8092</v>
      </c>
      <c r="G165" s="1429">
        <v>2024</v>
      </c>
      <c r="H165" s="1429">
        <v>2025</v>
      </c>
      <c r="I165" s="1429" t="s">
        <v>11759</v>
      </c>
      <c r="J165" s="1429" t="s">
        <v>11758</v>
      </c>
      <c r="K165" s="1430">
        <v>42080</v>
      </c>
      <c r="L165" s="1430">
        <v>0</v>
      </c>
      <c r="M165" s="1429" t="s">
        <v>11757</v>
      </c>
      <c r="N165" s="1431" t="s">
        <v>2198</v>
      </c>
      <c r="O165" s="1429"/>
    </row>
    <row r="166" spans="1:15" hidden="1">
      <c r="A166" s="1429" t="s">
        <v>11655</v>
      </c>
      <c r="B166" s="1429" t="s">
        <v>13525</v>
      </c>
      <c r="C166" s="1429" t="s">
        <v>13524</v>
      </c>
      <c r="D166" s="1429" t="s">
        <v>13195</v>
      </c>
      <c r="E166" s="1429" t="s">
        <v>13194</v>
      </c>
      <c r="F166" s="1429" t="s">
        <v>8092</v>
      </c>
      <c r="G166" s="1429">
        <v>2021</v>
      </c>
      <c r="H166" s="1429">
        <v>2025</v>
      </c>
      <c r="I166" s="1429" t="s">
        <v>13523</v>
      </c>
      <c r="J166" s="1429" t="s">
        <v>13522</v>
      </c>
      <c r="K166" s="1430">
        <v>37568</v>
      </c>
      <c r="L166" s="1430">
        <v>0</v>
      </c>
      <c r="M166" s="1429" t="s">
        <v>11757</v>
      </c>
      <c r="N166" s="1431" t="s">
        <v>12</v>
      </c>
      <c r="O166" s="1429"/>
    </row>
    <row r="167" spans="1:15" hidden="1">
      <c r="A167" s="1429" t="s">
        <v>11655</v>
      </c>
      <c r="B167" s="1429" t="s">
        <v>13463</v>
      </c>
      <c r="C167" s="1429" t="s">
        <v>13462</v>
      </c>
      <c r="D167" s="1429" t="s">
        <v>13195</v>
      </c>
      <c r="E167" s="1429" t="s">
        <v>13194</v>
      </c>
      <c r="F167" s="1429" t="s">
        <v>8092</v>
      </c>
      <c r="G167" s="1429">
        <v>2021</v>
      </c>
      <c r="H167" s="1429">
        <v>2025</v>
      </c>
      <c r="I167" s="1429" t="s">
        <v>13461</v>
      </c>
      <c r="J167" s="1429" t="s">
        <v>13460</v>
      </c>
      <c r="K167" s="1430">
        <v>43720</v>
      </c>
      <c r="L167" s="1430">
        <v>0</v>
      </c>
      <c r="M167" s="1429" t="s">
        <v>11757</v>
      </c>
      <c r="N167" s="1431" t="s">
        <v>12</v>
      </c>
      <c r="O167" s="1429"/>
    </row>
    <row r="168" spans="1:15" hidden="1">
      <c r="A168" s="1429" t="s">
        <v>11655</v>
      </c>
      <c r="B168" s="1429" t="s">
        <v>13376</v>
      </c>
      <c r="C168" s="1429" t="s">
        <v>13375</v>
      </c>
      <c r="D168" s="1429" t="s">
        <v>13195</v>
      </c>
      <c r="E168" s="1429" t="s">
        <v>13194</v>
      </c>
      <c r="F168" s="1429" t="s">
        <v>8092</v>
      </c>
      <c r="G168" s="1429">
        <v>2021</v>
      </c>
      <c r="H168" s="1429">
        <v>2025</v>
      </c>
      <c r="I168" s="1429" t="s">
        <v>13374</v>
      </c>
      <c r="J168" s="1429" t="s">
        <v>13164</v>
      </c>
      <c r="K168" s="1430">
        <v>41000</v>
      </c>
      <c r="L168" s="1430">
        <v>0</v>
      </c>
      <c r="M168" s="1429" t="s">
        <v>11757</v>
      </c>
      <c r="N168" s="1431" t="s">
        <v>12</v>
      </c>
      <c r="O168" s="1429"/>
    </row>
    <row r="169" spans="1:15" hidden="1">
      <c r="A169" s="1429" t="s">
        <v>11655</v>
      </c>
      <c r="B169" s="1429" t="s">
        <v>13183</v>
      </c>
      <c r="C169" s="1429" t="s">
        <v>13182</v>
      </c>
      <c r="D169" s="1429" t="s">
        <v>12855</v>
      </c>
      <c r="E169" s="1429" t="s">
        <v>12854</v>
      </c>
      <c r="F169" s="1429" t="s">
        <v>8092</v>
      </c>
      <c r="G169" s="1429">
        <v>2022</v>
      </c>
      <c r="H169" s="1429">
        <v>2026</v>
      </c>
      <c r="I169" s="1429" t="s">
        <v>11845</v>
      </c>
      <c r="J169" s="1429" t="s">
        <v>13181</v>
      </c>
      <c r="K169" s="1430">
        <v>13030</v>
      </c>
      <c r="L169" s="1430">
        <v>0</v>
      </c>
      <c r="M169" s="1429" t="s">
        <v>11757</v>
      </c>
      <c r="N169" s="1431" t="s">
        <v>12</v>
      </c>
      <c r="O169" s="1429"/>
    </row>
    <row r="170" spans="1:15" hidden="1">
      <c r="A170" s="1429" t="s">
        <v>11655</v>
      </c>
      <c r="B170" s="1429" t="s">
        <v>13167</v>
      </c>
      <c r="C170" s="1429" t="s">
        <v>13166</v>
      </c>
      <c r="D170" s="1429" t="s">
        <v>12855</v>
      </c>
      <c r="E170" s="1429" t="s">
        <v>12854</v>
      </c>
      <c r="F170" s="1429" t="s">
        <v>8092</v>
      </c>
      <c r="G170" s="1429">
        <v>2022</v>
      </c>
      <c r="H170" s="1429">
        <v>2026</v>
      </c>
      <c r="I170" s="1429" t="s">
        <v>13165</v>
      </c>
      <c r="J170" s="1429" t="s">
        <v>13164</v>
      </c>
      <c r="K170" s="1430">
        <v>32838</v>
      </c>
      <c r="L170" s="1430">
        <v>0</v>
      </c>
      <c r="M170" s="1429" t="s">
        <v>11757</v>
      </c>
      <c r="N170" s="1431" t="s">
        <v>12</v>
      </c>
      <c r="O170" s="1429"/>
    </row>
    <row r="171" spans="1:15" hidden="1">
      <c r="A171" s="1429" t="s">
        <v>11655</v>
      </c>
      <c r="B171" s="1429" t="s">
        <v>13156</v>
      </c>
      <c r="C171" s="1429" t="s">
        <v>13155</v>
      </c>
      <c r="D171" s="1429" t="s">
        <v>12855</v>
      </c>
      <c r="E171" s="1429" t="s">
        <v>12854</v>
      </c>
      <c r="F171" s="1429" t="s">
        <v>8092</v>
      </c>
      <c r="G171" s="1429">
        <v>2022</v>
      </c>
      <c r="H171" s="1429">
        <v>2026</v>
      </c>
      <c r="I171" s="1429" t="s">
        <v>13154</v>
      </c>
      <c r="J171" s="1429" t="s">
        <v>11655</v>
      </c>
      <c r="K171" s="1430">
        <v>79184</v>
      </c>
      <c r="L171" s="1430">
        <v>0</v>
      </c>
      <c r="M171" s="1429" t="s">
        <v>11757</v>
      </c>
      <c r="N171" s="1431" t="s">
        <v>12</v>
      </c>
      <c r="O171" s="1429"/>
    </row>
    <row r="172" spans="1:15" hidden="1">
      <c r="A172" s="1429" t="s">
        <v>11655</v>
      </c>
      <c r="B172" s="1429" t="s">
        <v>13127</v>
      </c>
      <c r="C172" s="1429" t="s">
        <v>13126</v>
      </c>
      <c r="D172" s="1429" t="s">
        <v>12855</v>
      </c>
      <c r="E172" s="1429" t="s">
        <v>12854</v>
      </c>
      <c r="F172" s="1429" t="s">
        <v>8092</v>
      </c>
      <c r="G172" s="1429">
        <v>2022</v>
      </c>
      <c r="H172" s="1429">
        <v>2026</v>
      </c>
      <c r="I172" s="1429" t="s">
        <v>13125</v>
      </c>
      <c r="J172" s="1429" t="s">
        <v>13124</v>
      </c>
      <c r="K172" s="1430">
        <v>40000</v>
      </c>
      <c r="L172" s="1430">
        <v>0</v>
      </c>
      <c r="M172" s="1429" t="s">
        <v>11757</v>
      </c>
      <c r="N172" s="1431" t="s">
        <v>12</v>
      </c>
      <c r="O172" s="1429"/>
    </row>
    <row r="173" spans="1:15" hidden="1">
      <c r="A173" s="1429" t="s">
        <v>11655</v>
      </c>
      <c r="B173" s="1429" t="s">
        <v>13067</v>
      </c>
      <c r="C173" s="1429" t="s">
        <v>13066</v>
      </c>
      <c r="D173" s="1429" t="s">
        <v>12855</v>
      </c>
      <c r="E173" s="1429" t="s">
        <v>12854</v>
      </c>
      <c r="F173" s="1429" t="s">
        <v>8092</v>
      </c>
      <c r="G173" s="1429">
        <v>2022</v>
      </c>
      <c r="H173" s="1429">
        <v>2026</v>
      </c>
      <c r="I173" s="1429" t="s">
        <v>13065</v>
      </c>
      <c r="J173" s="1429" t="s">
        <v>11655</v>
      </c>
      <c r="K173" s="1430">
        <v>48645</v>
      </c>
      <c r="L173" s="1430">
        <v>0</v>
      </c>
      <c r="M173" s="1429" t="s">
        <v>11764</v>
      </c>
      <c r="N173" s="1431" t="s">
        <v>12</v>
      </c>
      <c r="O173" s="1429"/>
    </row>
    <row r="174" spans="1:15" hidden="1">
      <c r="A174" s="1429" t="s">
        <v>11655</v>
      </c>
      <c r="B174" s="1429" t="s">
        <v>12753</v>
      </c>
      <c r="C174" s="1429" t="s">
        <v>12752</v>
      </c>
      <c r="D174" s="1429" t="s">
        <v>12504</v>
      </c>
      <c r="E174" s="1429" t="s">
        <v>12503</v>
      </c>
      <c r="F174" s="1429" t="s">
        <v>8092</v>
      </c>
      <c r="G174" s="1429">
        <v>2023</v>
      </c>
      <c r="H174" s="1429">
        <v>2026</v>
      </c>
      <c r="I174" s="1429" t="s">
        <v>12751</v>
      </c>
      <c r="J174" s="1429" t="s">
        <v>11655</v>
      </c>
      <c r="K174" s="1430">
        <v>68045</v>
      </c>
      <c r="L174" s="1430">
        <v>0</v>
      </c>
      <c r="M174" s="1429" t="s">
        <v>11757</v>
      </c>
      <c r="N174" s="1431" t="s">
        <v>12</v>
      </c>
      <c r="O174" s="1429"/>
    </row>
    <row r="175" spans="1:15" hidden="1">
      <c r="A175" s="1429" t="s">
        <v>11655</v>
      </c>
      <c r="B175" s="1429" t="s">
        <v>12616</v>
      </c>
      <c r="C175" s="1429" t="s">
        <v>12615</v>
      </c>
      <c r="D175" s="1429" t="s">
        <v>12504</v>
      </c>
      <c r="E175" s="1429" t="s">
        <v>12503</v>
      </c>
      <c r="F175" s="1429" t="s">
        <v>8092</v>
      </c>
      <c r="G175" s="1429">
        <v>2023</v>
      </c>
      <c r="H175" s="1429">
        <v>2027</v>
      </c>
      <c r="I175" s="1429" t="s">
        <v>12614</v>
      </c>
      <c r="J175" s="1429" t="s">
        <v>12613</v>
      </c>
      <c r="K175" s="1430">
        <v>31935</v>
      </c>
      <c r="L175" s="1430">
        <v>0</v>
      </c>
      <c r="M175" s="1429" t="s">
        <v>11757</v>
      </c>
      <c r="N175" s="1431" t="s">
        <v>12</v>
      </c>
      <c r="O175" s="1429"/>
    </row>
    <row r="176" spans="1:15" hidden="1">
      <c r="A176" s="1429" t="s">
        <v>11655</v>
      </c>
      <c r="B176" s="1429" t="s">
        <v>11868</v>
      </c>
      <c r="C176" s="1429" t="s">
        <v>11867</v>
      </c>
      <c r="D176" s="1429" t="s">
        <v>11853</v>
      </c>
      <c r="E176" s="1429" t="s">
        <v>11852</v>
      </c>
      <c r="F176" s="1429" t="s">
        <v>8092</v>
      </c>
      <c r="G176" s="1429">
        <v>2024</v>
      </c>
      <c r="H176" s="1429">
        <v>2026</v>
      </c>
      <c r="I176" s="1429" t="s">
        <v>11866</v>
      </c>
      <c r="J176" s="1429" t="s">
        <v>11655</v>
      </c>
      <c r="K176" s="1430">
        <v>1800</v>
      </c>
      <c r="L176" s="1430">
        <v>0</v>
      </c>
      <c r="M176" s="1429"/>
      <c r="N176" s="1431" t="s">
        <v>2198</v>
      </c>
      <c r="O176" s="1429"/>
    </row>
    <row r="177" spans="1:15" hidden="1">
      <c r="A177" s="1429" t="s">
        <v>11655</v>
      </c>
      <c r="B177" s="1429" t="s">
        <v>11658</v>
      </c>
      <c r="C177" s="1429" t="s">
        <v>11657</v>
      </c>
      <c r="D177" s="1429" t="s">
        <v>11640</v>
      </c>
      <c r="E177" s="1429" t="s">
        <v>11639</v>
      </c>
      <c r="F177" s="1429" t="s">
        <v>8092</v>
      </c>
      <c r="G177" s="1429">
        <v>2024</v>
      </c>
      <c r="H177" s="1429">
        <v>2025</v>
      </c>
      <c r="I177" s="1429" t="s">
        <v>11656</v>
      </c>
      <c r="J177" s="1429" t="s">
        <v>11655</v>
      </c>
      <c r="K177" s="1430">
        <v>2348</v>
      </c>
      <c r="L177" s="1430">
        <v>0</v>
      </c>
      <c r="M177" s="1429"/>
      <c r="N177" s="1431" t="s">
        <v>2198</v>
      </c>
      <c r="O177" s="1429"/>
    </row>
    <row r="178" spans="1:15" hidden="1">
      <c r="A178" s="1429" t="s">
        <v>11647</v>
      </c>
      <c r="B178" s="1429" t="s">
        <v>13725</v>
      </c>
      <c r="C178" s="1429" t="s">
        <v>13724</v>
      </c>
      <c r="D178" s="1429" t="s">
        <v>13561</v>
      </c>
      <c r="E178" s="1429" t="s">
        <v>13560</v>
      </c>
      <c r="F178" s="1429" t="s">
        <v>8092</v>
      </c>
      <c r="G178" s="1429">
        <v>2020</v>
      </c>
      <c r="H178" s="1429">
        <v>2024</v>
      </c>
      <c r="I178" s="1429" t="s">
        <v>13723</v>
      </c>
      <c r="J178" s="1429" t="s">
        <v>13722</v>
      </c>
      <c r="K178" s="1430">
        <v>1850</v>
      </c>
      <c r="L178" s="1430">
        <v>0</v>
      </c>
      <c r="M178" s="1429" t="s">
        <v>11764</v>
      </c>
      <c r="N178" s="1431" t="s">
        <v>12</v>
      </c>
      <c r="O178" s="1429"/>
    </row>
    <row r="179" spans="1:15" hidden="1">
      <c r="A179" s="1429" t="s">
        <v>11647</v>
      </c>
      <c r="B179" s="1429" t="s">
        <v>13664</v>
      </c>
      <c r="C179" s="1429" t="s">
        <v>13663</v>
      </c>
      <c r="D179" s="1429" t="s">
        <v>13561</v>
      </c>
      <c r="E179" s="1429" t="s">
        <v>13560</v>
      </c>
      <c r="F179" s="1429" t="s">
        <v>8092</v>
      </c>
      <c r="G179" s="1429">
        <v>2020</v>
      </c>
      <c r="H179" s="1429">
        <v>2024</v>
      </c>
      <c r="I179" s="1429" t="s">
        <v>13662</v>
      </c>
      <c r="J179" s="1429" t="s">
        <v>12420</v>
      </c>
      <c r="K179" s="1430">
        <v>9200</v>
      </c>
      <c r="L179" s="1430">
        <v>0</v>
      </c>
      <c r="M179" s="1429" t="s">
        <v>11757</v>
      </c>
      <c r="N179" s="1431" t="s">
        <v>12</v>
      </c>
      <c r="O179" s="1429"/>
    </row>
    <row r="180" spans="1:15" hidden="1">
      <c r="A180" s="1429" t="s">
        <v>11647</v>
      </c>
      <c r="B180" s="1429" t="s">
        <v>13652</v>
      </c>
      <c r="C180" s="1429" t="s">
        <v>13651</v>
      </c>
      <c r="D180" s="1429" t="s">
        <v>13561</v>
      </c>
      <c r="E180" s="1429" t="s">
        <v>13560</v>
      </c>
      <c r="F180" s="1429" t="s">
        <v>8092</v>
      </c>
      <c r="G180" s="1429">
        <v>2020</v>
      </c>
      <c r="H180" s="1429">
        <v>2024</v>
      </c>
      <c r="I180" s="1429" t="s">
        <v>12231</v>
      </c>
      <c r="J180" s="1429" t="s">
        <v>13650</v>
      </c>
      <c r="K180" s="1430">
        <v>9575</v>
      </c>
      <c r="L180" s="1430">
        <v>0</v>
      </c>
      <c r="M180" s="1429" t="s">
        <v>11757</v>
      </c>
      <c r="N180" s="1431" t="s">
        <v>12</v>
      </c>
      <c r="O180" s="1429"/>
    </row>
    <row r="181" spans="1:15" hidden="1">
      <c r="A181" s="1429" t="s">
        <v>11647</v>
      </c>
      <c r="B181" s="1429" t="s">
        <v>13641</v>
      </c>
      <c r="C181" s="1429" t="s">
        <v>13640</v>
      </c>
      <c r="D181" s="1429" t="s">
        <v>13561</v>
      </c>
      <c r="E181" s="1429" t="s">
        <v>13560</v>
      </c>
      <c r="F181" s="1429" t="s">
        <v>8092</v>
      </c>
      <c r="G181" s="1429">
        <v>2020</v>
      </c>
      <c r="H181" s="1429">
        <v>2024</v>
      </c>
      <c r="I181" s="1429" t="s">
        <v>13639</v>
      </c>
      <c r="J181" s="1429" t="s">
        <v>13533</v>
      </c>
      <c r="K181" s="1430">
        <v>16472</v>
      </c>
      <c r="L181" s="1430">
        <v>0</v>
      </c>
      <c r="M181" s="1429" t="s">
        <v>11764</v>
      </c>
      <c r="N181" s="1431" t="s">
        <v>12</v>
      </c>
      <c r="O181" s="1429"/>
    </row>
    <row r="182" spans="1:15" hidden="1">
      <c r="A182" s="1429" t="s">
        <v>11647</v>
      </c>
      <c r="B182" s="1429" t="s">
        <v>13602</v>
      </c>
      <c r="C182" s="1429" t="s">
        <v>13601</v>
      </c>
      <c r="D182" s="1429" t="s">
        <v>13561</v>
      </c>
      <c r="E182" s="1429" t="s">
        <v>13560</v>
      </c>
      <c r="F182" s="1429" t="s">
        <v>8092</v>
      </c>
      <c r="G182" s="1429">
        <v>2020</v>
      </c>
      <c r="H182" s="1429">
        <v>2024</v>
      </c>
      <c r="I182" s="1429" t="s">
        <v>13600</v>
      </c>
      <c r="J182" s="1429" t="s">
        <v>11647</v>
      </c>
      <c r="K182" s="1430">
        <v>7000</v>
      </c>
      <c r="L182" s="1430">
        <v>0</v>
      </c>
      <c r="M182" s="1429" t="s">
        <v>11757</v>
      </c>
      <c r="N182" s="1431" t="s">
        <v>12</v>
      </c>
      <c r="O182" s="1429"/>
    </row>
    <row r="183" spans="1:15" hidden="1">
      <c r="A183" s="1429" t="s">
        <v>11647</v>
      </c>
      <c r="B183" s="1429" t="s">
        <v>13536</v>
      </c>
      <c r="C183" s="1429" t="s">
        <v>13535</v>
      </c>
      <c r="D183" s="1429" t="s">
        <v>13195</v>
      </c>
      <c r="E183" s="1429" t="s">
        <v>13194</v>
      </c>
      <c r="F183" s="1429" t="s">
        <v>8092</v>
      </c>
      <c r="G183" s="1429">
        <v>2021</v>
      </c>
      <c r="H183" s="1429">
        <v>2025</v>
      </c>
      <c r="I183" s="1429" t="s">
        <v>13534</v>
      </c>
      <c r="J183" s="1429" t="s">
        <v>13533</v>
      </c>
      <c r="K183" s="1430">
        <v>42506</v>
      </c>
      <c r="L183" s="1430">
        <v>0</v>
      </c>
      <c r="M183" s="1429" t="s">
        <v>11764</v>
      </c>
      <c r="N183" s="1431" t="s">
        <v>12</v>
      </c>
      <c r="O183" s="1429"/>
    </row>
    <row r="184" spans="1:15" hidden="1">
      <c r="A184" s="1429" t="s">
        <v>11647</v>
      </c>
      <c r="B184" s="1429" t="s">
        <v>13426</v>
      </c>
      <c r="C184" s="1429" t="s">
        <v>13425</v>
      </c>
      <c r="D184" s="1429" t="s">
        <v>13195</v>
      </c>
      <c r="E184" s="1429" t="s">
        <v>13194</v>
      </c>
      <c r="F184" s="1429" t="s">
        <v>8092</v>
      </c>
      <c r="G184" s="1429">
        <v>2021</v>
      </c>
      <c r="H184" s="1429">
        <v>2025</v>
      </c>
      <c r="I184" s="1429" t="s">
        <v>13424</v>
      </c>
      <c r="J184" s="1429" t="s">
        <v>13423</v>
      </c>
      <c r="K184" s="1430">
        <v>4525</v>
      </c>
      <c r="L184" s="1430">
        <v>0</v>
      </c>
      <c r="M184" s="1429" t="s">
        <v>11764</v>
      </c>
      <c r="N184" s="1431" t="s">
        <v>12</v>
      </c>
      <c r="O184" s="1429"/>
    </row>
    <row r="185" spans="1:15" hidden="1">
      <c r="A185" s="1429" t="s">
        <v>11647</v>
      </c>
      <c r="B185" s="1429" t="s">
        <v>12848</v>
      </c>
      <c r="C185" s="1429" t="s">
        <v>12847</v>
      </c>
      <c r="D185" s="1429" t="s">
        <v>12504</v>
      </c>
      <c r="E185" s="1429" t="s">
        <v>12503</v>
      </c>
      <c r="F185" s="1429" t="s">
        <v>8092</v>
      </c>
      <c r="G185" s="1429">
        <v>2023</v>
      </c>
      <c r="H185" s="1429">
        <v>2027</v>
      </c>
      <c r="I185" s="1429" t="s">
        <v>12846</v>
      </c>
      <c r="J185" s="1429" t="s">
        <v>12845</v>
      </c>
      <c r="K185" s="1430">
        <v>20950</v>
      </c>
      <c r="L185" s="1430">
        <v>0</v>
      </c>
      <c r="M185" s="1429" t="s">
        <v>11757</v>
      </c>
      <c r="N185" s="1431" t="s">
        <v>12</v>
      </c>
      <c r="O185" s="1429"/>
    </row>
    <row r="186" spans="1:15" hidden="1">
      <c r="A186" s="1429" t="s">
        <v>11647</v>
      </c>
      <c r="B186" s="1429" t="s">
        <v>12746</v>
      </c>
      <c r="C186" s="1429" t="s">
        <v>12745</v>
      </c>
      <c r="D186" s="1429" t="s">
        <v>12504</v>
      </c>
      <c r="E186" s="1429" t="s">
        <v>12503</v>
      </c>
      <c r="F186" s="1429" t="s">
        <v>8092</v>
      </c>
      <c r="G186" s="1429">
        <v>2023</v>
      </c>
      <c r="H186" s="1429">
        <v>2027</v>
      </c>
      <c r="I186" s="1429" t="s">
        <v>12744</v>
      </c>
      <c r="J186" s="1429" t="s">
        <v>12743</v>
      </c>
      <c r="K186" s="1430">
        <v>19816</v>
      </c>
      <c r="L186" s="1430">
        <v>0</v>
      </c>
      <c r="M186" s="1429" t="s">
        <v>11764</v>
      </c>
      <c r="N186" s="1431" t="s">
        <v>12</v>
      </c>
      <c r="O186" s="1429"/>
    </row>
    <row r="187" spans="1:15" hidden="1">
      <c r="A187" s="1429" t="s">
        <v>11647</v>
      </c>
      <c r="B187" s="1429" t="s">
        <v>12588</v>
      </c>
      <c r="C187" s="1429" t="s">
        <v>12587</v>
      </c>
      <c r="D187" s="1429" t="s">
        <v>12504</v>
      </c>
      <c r="E187" s="1429" t="s">
        <v>12503</v>
      </c>
      <c r="F187" s="1429" t="s">
        <v>8092</v>
      </c>
      <c r="G187" s="1429">
        <v>2023</v>
      </c>
      <c r="H187" s="1429">
        <v>2027</v>
      </c>
      <c r="I187" s="1429" t="s">
        <v>12586</v>
      </c>
      <c r="J187" s="1429" t="s">
        <v>11647</v>
      </c>
      <c r="K187" s="1430">
        <v>69961</v>
      </c>
      <c r="L187" s="1430">
        <v>0</v>
      </c>
      <c r="M187" s="1429" t="s">
        <v>11764</v>
      </c>
      <c r="N187" s="1431" t="s">
        <v>12</v>
      </c>
      <c r="O187" s="1429"/>
    </row>
    <row r="188" spans="1:15" hidden="1">
      <c r="A188" s="1429" t="s">
        <v>11647</v>
      </c>
      <c r="B188" s="1429" t="s">
        <v>12527</v>
      </c>
      <c r="C188" s="1429" t="s">
        <v>12526</v>
      </c>
      <c r="D188" s="1429" t="s">
        <v>12504</v>
      </c>
      <c r="E188" s="1429" t="s">
        <v>12503</v>
      </c>
      <c r="F188" s="1429" t="s">
        <v>8092</v>
      </c>
      <c r="G188" s="1429">
        <v>2023</v>
      </c>
      <c r="H188" s="1429">
        <v>2025</v>
      </c>
      <c r="I188" s="1429" t="s">
        <v>12525</v>
      </c>
      <c r="J188" s="1429" t="s">
        <v>11647</v>
      </c>
      <c r="K188" s="1430">
        <v>57874</v>
      </c>
      <c r="L188" s="1430">
        <v>0</v>
      </c>
      <c r="M188" s="1429" t="s">
        <v>11764</v>
      </c>
      <c r="N188" s="1431" t="s">
        <v>12</v>
      </c>
      <c r="O188" s="1429"/>
    </row>
    <row r="189" spans="1:15" hidden="1">
      <c r="A189" s="1429" t="s">
        <v>11647</v>
      </c>
      <c r="B189" s="1429" t="s">
        <v>12511</v>
      </c>
      <c r="C189" s="1429" t="s">
        <v>12510</v>
      </c>
      <c r="D189" s="1429" t="s">
        <v>12504</v>
      </c>
      <c r="E189" s="1429" t="s">
        <v>12503</v>
      </c>
      <c r="F189" s="1429" t="s">
        <v>8092</v>
      </c>
      <c r="G189" s="1429">
        <v>2023</v>
      </c>
      <c r="H189" s="1429">
        <v>2027</v>
      </c>
      <c r="I189" s="1429" t="s">
        <v>12509</v>
      </c>
      <c r="J189" s="1429" t="s">
        <v>12508</v>
      </c>
      <c r="K189" s="1430">
        <v>19300</v>
      </c>
      <c r="L189" s="1430">
        <v>0</v>
      </c>
      <c r="M189" s="1429" t="s">
        <v>11764</v>
      </c>
      <c r="N189" s="1431" t="s">
        <v>12</v>
      </c>
      <c r="O189" s="1429"/>
    </row>
    <row r="190" spans="1:15" hidden="1">
      <c r="A190" s="1429" t="s">
        <v>11647</v>
      </c>
      <c r="B190" s="1429" t="s">
        <v>12422</v>
      </c>
      <c r="C190" s="1429" t="s">
        <v>12421</v>
      </c>
      <c r="D190" s="1429" t="s">
        <v>11956</v>
      </c>
      <c r="E190" s="1429" t="s">
        <v>11955</v>
      </c>
      <c r="F190" s="1429" t="s">
        <v>8092</v>
      </c>
      <c r="G190" s="1429">
        <v>2024</v>
      </c>
      <c r="H190" s="1429">
        <v>2028</v>
      </c>
      <c r="I190" s="1429" t="s">
        <v>11882</v>
      </c>
      <c r="J190" s="1429" t="s">
        <v>12420</v>
      </c>
      <c r="K190" s="1430">
        <v>3000</v>
      </c>
      <c r="L190" s="1430">
        <v>0</v>
      </c>
      <c r="M190" s="1429" t="s">
        <v>11757</v>
      </c>
      <c r="N190" s="1431" t="s">
        <v>12</v>
      </c>
      <c r="O190" s="1429"/>
    </row>
    <row r="191" spans="1:15" hidden="1">
      <c r="A191" s="1429" t="s">
        <v>11647</v>
      </c>
      <c r="B191" s="1429" t="s">
        <v>12348</v>
      </c>
      <c r="C191" s="1429" t="s">
        <v>12347</v>
      </c>
      <c r="D191" s="1429" t="s">
        <v>11956</v>
      </c>
      <c r="E191" s="1429" t="s">
        <v>11955</v>
      </c>
      <c r="F191" s="1429" t="s">
        <v>8092</v>
      </c>
      <c r="G191" s="1429">
        <v>2024</v>
      </c>
      <c r="H191" s="1429">
        <v>2028</v>
      </c>
      <c r="I191" s="1429" t="s">
        <v>12346</v>
      </c>
      <c r="J191" s="1429" t="s">
        <v>11647</v>
      </c>
      <c r="K191" s="1430">
        <v>31000</v>
      </c>
      <c r="L191" s="1430">
        <v>0</v>
      </c>
      <c r="M191" s="1429" t="s">
        <v>11757</v>
      </c>
      <c r="N191" s="1431" t="s">
        <v>12</v>
      </c>
      <c r="O191" s="1429"/>
    </row>
    <row r="192" spans="1:15" hidden="1">
      <c r="A192" s="1429" t="s">
        <v>11647</v>
      </c>
      <c r="B192" s="1429" t="s">
        <v>12337</v>
      </c>
      <c r="C192" s="1429" t="s">
        <v>12336</v>
      </c>
      <c r="D192" s="1429" t="s">
        <v>11956</v>
      </c>
      <c r="E192" s="1429" t="s">
        <v>11955</v>
      </c>
      <c r="F192" s="1429" t="s">
        <v>8092</v>
      </c>
      <c r="G192" s="1429">
        <v>2024</v>
      </c>
      <c r="H192" s="1429">
        <v>2028</v>
      </c>
      <c r="I192" s="1429" t="s">
        <v>12335</v>
      </c>
      <c r="J192" s="1429" t="s">
        <v>11647</v>
      </c>
      <c r="K192" s="1430">
        <v>25625</v>
      </c>
      <c r="L192" s="1430">
        <v>0</v>
      </c>
      <c r="M192" s="1429" t="s">
        <v>11764</v>
      </c>
      <c r="N192" s="1431" t="s">
        <v>12</v>
      </c>
      <c r="O192" s="1429"/>
    </row>
    <row r="193" spans="1:15" hidden="1">
      <c r="A193" s="1429" t="s">
        <v>11647</v>
      </c>
      <c r="B193" s="1429" t="s">
        <v>12233</v>
      </c>
      <c r="C193" s="1429" t="s">
        <v>12232</v>
      </c>
      <c r="D193" s="1429" t="s">
        <v>11956</v>
      </c>
      <c r="E193" s="1429" t="s">
        <v>11955</v>
      </c>
      <c r="F193" s="1429" t="s">
        <v>8092</v>
      </c>
      <c r="G193" s="1429">
        <v>2024</v>
      </c>
      <c r="H193" s="1429">
        <v>2028</v>
      </c>
      <c r="I193" s="1429" t="s">
        <v>12231</v>
      </c>
      <c r="J193" s="1429" t="s">
        <v>12230</v>
      </c>
      <c r="K193" s="1430">
        <v>12450</v>
      </c>
      <c r="L193" s="1430">
        <v>0</v>
      </c>
      <c r="M193" s="1429" t="s">
        <v>11757</v>
      </c>
      <c r="N193" s="1431" t="s">
        <v>12</v>
      </c>
      <c r="O193" s="1429"/>
    </row>
    <row r="194" spans="1:15" hidden="1">
      <c r="A194" s="1429" t="s">
        <v>11647</v>
      </c>
      <c r="B194" s="1429" t="s">
        <v>12138</v>
      </c>
      <c r="C194" s="1429" t="s">
        <v>12137</v>
      </c>
      <c r="D194" s="1429" t="s">
        <v>11956</v>
      </c>
      <c r="E194" s="1429" t="s">
        <v>11955</v>
      </c>
      <c r="F194" s="1429" t="s">
        <v>8092</v>
      </c>
      <c r="G194" s="1429">
        <v>2024</v>
      </c>
      <c r="H194" s="1429">
        <v>2028</v>
      </c>
      <c r="I194" s="1429" t="s">
        <v>12136</v>
      </c>
      <c r="J194" s="1429" t="s">
        <v>11647</v>
      </c>
      <c r="K194" s="1430">
        <v>24683</v>
      </c>
      <c r="L194" s="1430">
        <v>0</v>
      </c>
      <c r="M194" s="1429" t="s">
        <v>11764</v>
      </c>
      <c r="N194" s="1431" t="s">
        <v>12</v>
      </c>
      <c r="O194" s="1429"/>
    </row>
    <row r="195" spans="1:15" hidden="1">
      <c r="A195" s="1429" t="s">
        <v>11647</v>
      </c>
      <c r="B195" s="1429" t="s">
        <v>11920</v>
      </c>
      <c r="C195" s="1429" t="s">
        <v>11919</v>
      </c>
      <c r="D195" s="1429" t="s">
        <v>11918</v>
      </c>
      <c r="E195" s="1429" t="s">
        <v>11917</v>
      </c>
      <c r="F195" s="1429" t="s">
        <v>8092</v>
      </c>
      <c r="G195" s="1429">
        <v>2023</v>
      </c>
      <c r="H195" s="1429">
        <v>2025</v>
      </c>
      <c r="I195" s="1429" t="s">
        <v>11916</v>
      </c>
      <c r="J195" s="1429" t="s">
        <v>11647</v>
      </c>
      <c r="K195" s="1430">
        <v>7500</v>
      </c>
      <c r="L195" s="1430">
        <v>0</v>
      </c>
      <c r="M195" s="1429"/>
      <c r="N195" s="1431" t="s">
        <v>2198</v>
      </c>
      <c r="O195" s="1429"/>
    </row>
    <row r="196" spans="1:15" hidden="1">
      <c r="A196" s="1429" t="s">
        <v>11647</v>
      </c>
      <c r="B196" s="1429" t="s">
        <v>11650</v>
      </c>
      <c r="C196" s="1429" t="s">
        <v>11649</v>
      </c>
      <c r="D196" s="1429" t="s">
        <v>11640</v>
      </c>
      <c r="E196" s="1429" t="s">
        <v>11639</v>
      </c>
      <c r="F196" s="1429" t="s">
        <v>8092</v>
      </c>
      <c r="G196" s="1429">
        <v>2024</v>
      </c>
      <c r="H196" s="1429">
        <v>2025</v>
      </c>
      <c r="I196" s="1429" t="s">
        <v>11648</v>
      </c>
      <c r="J196" s="1429" t="s">
        <v>11647</v>
      </c>
      <c r="K196" s="1430">
        <v>2350</v>
      </c>
      <c r="L196" s="1430">
        <v>0</v>
      </c>
      <c r="M196" s="1429"/>
      <c r="N196" s="1431" t="s">
        <v>2198</v>
      </c>
      <c r="O196" s="1429"/>
    </row>
    <row r="197" spans="1:15" hidden="1">
      <c r="A197" s="1429" t="s">
        <v>11671</v>
      </c>
      <c r="B197" s="1429" t="s">
        <v>13528</v>
      </c>
      <c r="C197" s="1429" t="s">
        <v>13527</v>
      </c>
      <c r="D197" s="1429" t="s">
        <v>13195</v>
      </c>
      <c r="E197" s="1429" t="s">
        <v>13194</v>
      </c>
      <c r="F197" s="1429" t="s">
        <v>8092</v>
      </c>
      <c r="G197" s="1429">
        <v>2021</v>
      </c>
      <c r="H197" s="1429">
        <v>2024</v>
      </c>
      <c r="I197" s="1429" t="s">
        <v>13526</v>
      </c>
      <c r="J197" s="1429" t="s">
        <v>11671</v>
      </c>
      <c r="K197" s="1430">
        <v>41342</v>
      </c>
      <c r="L197" s="1430">
        <v>0</v>
      </c>
      <c r="M197" s="1429" t="s">
        <v>11764</v>
      </c>
      <c r="N197" s="1431" t="s">
        <v>12</v>
      </c>
      <c r="O197" s="1429"/>
    </row>
    <row r="198" spans="1:15" hidden="1">
      <c r="A198" s="1429" t="s">
        <v>11671</v>
      </c>
      <c r="B198" s="1429" t="s">
        <v>13331</v>
      </c>
      <c r="C198" s="1429" t="s">
        <v>13330</v>
      </c>
      <c r="D198" s="1429" t="s">
        <v>13195</v>
      </c>
      <c r="E198" s="1429" t="s">
        <v>13194</v>
      </c>
      <c r="F198" s="1429" t="s">
        <v>8092</v>
      </c>
      <c r="G198" s="1429">
        <v>2021</v>
      </c>
      <c r="H198" s="1429">
        <v>2025</v>
      </c>
      <c r="I198" s="1429" t="s">
        <v>13329</v>
      </c>
      <c r="J198" s="1429" t="s">
        <v>13328</v>
      </c>
      <c r="K198" s="1430">
        <v>3175</v>
      </c>
      <c r="L198" s="1430">
        <v>0</v>
      </c>
      <c r="M198" s="1429" t="s">
        <v>11764</v>
      </c>
      <c r="N198" s="1431" t="s">
        <v>12</v>
      </c>
      <c r="O198" s="1429"/>
    </row>
    <row r="199" spans="1:15" hidden="1">
      <c r="A199" s="1429" t="s">
        <v>11671</v>
      </c>
      <c r="B199" s="1429" t="s">
        <v>13271</v>
      </c>
      <c r="C199" s="1429" t="s">
        <v>13270</v>
      </c>
      <c r="D199" s="1429" t="s">
        <v>13195</v>
      </c>
      <c r="E199" s="1429" t="s">
        <v>13194</v>
      </c>
      <c r="F199" s="1429" t="s">
        <v>8092</v>
      </c>
      <c r="G199" s="1429">
        <v>2021</v>
      </c>
      <c r="H199" s="1429">
        <v>2024</v>
      </c>
      <c r="I199" s="1429" t="s">
        <v>13269</v>
      </c>
      <c r="J199" s="1429" t="s">
        <v>11671</v>
      </c>
      <c r="K199" s="1430">
        <v>35293</v>
      </c>
      <c r="L199" s="1430">
        <v>0</v>
      </c>
      <c r="M199" s="1429" t="s">
        <v>11764</v>
      </c>
      <c r="N199" s="1431" t="s">
        <v>12</v>
      </c>
      <c r="O199" s="1429"/>
    </row>
    <row r="200" spans="1:15" hidden="1">
      <c r="A200" s="1429" t="s">
        <v>11671</v>
      </c>
      <c r="B200" s="1429" t="s">
        <v>13060</v>
      </c>
      <c r="C200" s="1429" t="s">
        <v>13059</v>
      </c>
      <c r="D200" s="1429" t="s">
        <v>12855</v>
      </c>
      <c r="E200" s="1429" t="s">
        <v>12854</v>
      </c>
      <c r="F200" s="1429" t="s">
        <v>8092</v>
      </c>
      <c r="G200" s="1429">
        <v>2022</v>
      </c>
      <c r="H200" s="1429">
        <v>2026</v>
      </c>
      <c r="I200" s="1429" t="s">
        <v>13058</v>
      </c>
      <c r="J200" s="1429" t="s">
        <v>13057</v>
      </c>
      <c r="K200" s="1430">
        <v>12229</v>
      </c>
      <c r="L200" s="1430">
        <v>0</v>
      </c>
      <c r="M200" s="1429" t="s">
        <v>11764</v>
      </c>
      <c r="N200" s="1431" t="s">
        <v>12</v>
      </c>
      <c r="O200" s="1429"/>
    </row>
    <row r="201" spans="1:15" hidden="1">
      <c r="A201" s="1429" t="s">
        <v>11671</v>
      </c>
      <c r="B201" s="1429" t="s">
        <v>12965</v>
      </c>
      <c r="C201" s="1429" t="s">
        <v>12964</v>
      </c>
      <c r="D201" s="1429" t="s">
        <v>12855</v>
      </c>
      <c r="E201" s="1429" t="s">
        <v>12854</v>
      </c>
      <c r="F201" s="1429" t="s">
        <v>8092</v>
      </c>
      <c r="G201" s="1429">
        <v>2022</v>
      </c>
      <c r="H201" s="1429">
        <v>2026</v>
      </c>
      <c r="I201" s="1429" t="s">
        <v>12963</v>
      </c>
      <c r="J201" s="1429" t="s">
        <v>12962</v>
      </c>
      <c r="K201" s="1430">
        <v>5271</v>
      </c>
      <c r="L201" s="1430">
        <v>0</v>
      </c>
      <c r="M201" s="1429" t="s">
        <v>11764</v>
      </c>
      <c r="N201" s="1431" t="s">
        <v>12</v>
      </c>
      <c r="O201" s="1429"/>
    </row>
    <row r="202" spans="1:15" hidden="1">
      <c r="A202" s="1429" t="s">
        <v>11671</v>
      </c>
      <c r="B202" s="1429" t="s">
        <v>12585</v>
      </c>
      <c r="C202" s="1429" t="s">
        <v>12584</v>
      </c>
      <c r="D202" s="1429" t="s">
        <v>12504</v>
      </c>
      <c r="E202" s="1429" t="s">
        <v>12503</v>
      </c>
      <c r="F202" s="1429" t="s">
        <v>8092</v>
      </c>
      <c r="G202" s="1429">
        <v>2023</v>
      </c>
      <c r="H202" s="1429">
        <v>2027</v>
      </c>
      <c r="I202" s="1429" t="s">
        <v>12583</v>
      </c>
      <c r="J202" s="1429" t="s">
        <v>12582</v>
      </c>
      <c r="K202" s="1430">
        <v>27750</v>
      </c>
      <c r="L202" s="1430">
        <v>0</v>
      </c>
      <c r="M202" s="1429" t="s">
        <v>11764</v>
      </c>
      <c r="N202" s="1431" t="s">
        <v>12</v>
      </c>
      <c r="O202" s="1429"/>
    </row>
    <row r="203" spans="1:15" hidden="1">
      <c r="A203" s="1429" t="s">
        <v>11671</v>
      </c>
      <c r="B203" s="1429" t="s">
        <v>12520</v>
      </c>
      <c r="C203" s="1429" t="s">
        <v>12519</v>
      </c>
      <c r="D203" s="1429" t="s">
        <v>12504</v>
      </c>
      <c r="E203" s="1429" t="s">
        <v>12503</v>
      </c>
      <c r="F203" s="1429" t="s">
        <v>8092</v>
      </c>
      <c r="G203" s="1429">
        <v>2023</v>
      </c>
      <c r="H203" s="1429">
        <v>2026</v>
      </c>
      <c r="I203" s="1429" t="s">
        <v>12518</v>
      </c>
      <c r="J203" s="1429" t="s">
        <v>11671</v>
      </c>
      <c r="K203" s="1430">
        <v>87780</v>
      </c>
      <c r="L203" s="1430">
        <v>0</v>
      </c>
      <c r="M203" s="1429" t="s">
        <v>11764</v>
      </c>
      <c r="N203" s="1431" t="s">
        <v>12</v>
      </c>
      <c r="O203" s="1429"/>
    </row>
    <row r="204" spans="1:15" hidden="1">
      <c r="A204" s="1429" t="s">
        <v>11671</v>
      </c>
      <c r="B204" s="1429" t="s">
        <v>12412</v>
      </c>
      <c r="C204" s="1429" t="s">
        <v>12411</v>
      </c>
      <c r="D204" s="1429" t="s">
        <v>11956</v>
      </c>
      <c r="E204" s="1429" t="s">
        <v>11955</v>
      </c>
      <c r="F204" s="1429" t="s">
        <v>8092</v>
      </c>
      <c r="G204" s="1429">
        <v>2024</v>
      </c>
      <c r="H204" s="1429">
        <v>2027</v>
      </c>
      <c r="I204" s="1429" t="s">
        <v>12410</v>
      </c>
      <c r="J204" s="1429" t="s">
        <v>12409</v>
      </c>
      <c r="K204" s="1430">
        <v>22141</v>
      </c>
      <c r="L204" s="1430">
        <v>0</v>
      </c>
      <c r="M204" s="1429" t="s">
        <v>11764</v>
      </c>
      <c r="N204" s="1431" t="s">
        <v>12</v>
      </c>
      <c r="O204" s="1429"/>
    </row>
    <row r="205" spans="1:15" hidden="1">
      <c r="A205" s="1429" t="s">
        <v>11671</v>
      </c>
      <c r="B205" s="1429" t="s">
        <v>12135</v>
      </c>
      <c r="C205" s="1429" t="s">
        <v>12134</v>
      </c>
      <c r="D205" s="1429" t="s">
        <v>11956</v>
      </c>
      <c r="E205" s="1429" t="s">
        <v>11955</v>
      </c>
      <c r="F205" s="1429" t="s">
        <v>8092</v>
      </c>
      <c r="G205" s="1429">
        <v>2024</v>
      </c>
      <c r="H205" s="1429">
        <v>2026</v>
      </c>
      <c r="I205" s="1429" t="s">
        <v>12133</v>
      </c>
      <c r="J205" s="1429" t="s">
        <v>11671</v>
      </c>
      <c r="K205" s="1430">
        <v>36366</v>
      </c>
      <c r="L205" s="1430">
        <v>0</v>
      </c>
      <c r="M205" s="1429" t="s">
        <v>11764</v>
      </c>
      <c r="N205" s="1431" t="s">
        <v>12</v>
      </c>
      <c r="O205" s="1429"/>
    </row>
    <row r="206" spans="1:15" hidden="1">
      <c r="A206" s="1429" t="s">
        <v>11671</v>
      </c>
      <c r="B206" s="1429" t="s">
        <v>11991</v>
      </c>
      <c r="C206" s="1429" t="s">
        <v>11990</v>
      </c>
      <c r="D206" s="1429" t="s">
        <v>11956</v>
      </c>
      <c r="E206" s="1429" t="s">
        <v>11955</v>
      </c>
      <c r="F206" s="1429" t="s">
        <v>8092</v>
      </c>
      <c r="G206" s="1429">
        <v>2024</v>
      </c>
      <c r="H206" s="1429">
        <v>2027</v>
      </c>
      <c r="I206" s="1429" t="s">
        <v>11989</v>
      </c>
      <c r="J206" s="1429" t="s">
        <v>11671</v>
      </c>
      <c r="K206" s="1430">
        <v>33047</v>
      </c>
      <c r="L206" s="1430">
        <v>0</v>
      </c>
      <c r="M206" s="1429" t="s">
        <v>11764</v>
      </c>
      <c r="N206" s="1431" t="s">
        <v>12</v>
      </c>
      <c r="O206" s="1429"/>
    </row>
    <row r="207" spans="1:15" hidden="1">
      <c r="A207" s="1429" t="s">
        <v>11671</v>
      </c>
      <c r="B207" s="1429" t="s">
        <v>11969</v>
      </c>
      <c r="C207" s="1429" t="s">
        <v>11968</v>
      </c>
      <c r="D207" s="1429" t="s">
        <v>11956</v>
      </c>
      <c r="E207" s="1429" t="s">
        <v>11955</v>
      </c>
      <c r="F207" s="1429" t="s">
        <v>8092</v>
      </c>
      <c r="G207" s="1429">
        <v>2024</v>
      </c>
      <c r="H207" s="1429">
        <v>2027</v>
      </c>
      <c r="I207" s="1429" t="s">
        <v>11967</v>
      </c>
      <c r="J207" s="1429" t="s">
        <v>11671</v>
      </c>
      <c r="K207" s="1430">
        <v>33250</v>
      </c>
      <c r="L207" s="1430">
        <v>0</v>
      </c>
      <c r="M207" s="1429" t="s">
        <v>11764</v>
      </c>
      <c r="N207" s="1431" t="s">
        <v>12</v>
      </c>
      <c r="O207" s="1429"/>
    </row>
    <row r="208" spans="1:15" hidden="1">
      <c r="A208" s="1429" t="s">
        <v>11671</v>
      </c>
      <c r="B208" s="1429" t="s">
        <v>11674</v>
      </c>
      <c r="C208" s="1429" t="s">
        <v>11673</v>
      </c>
      <c r="D208" s="1429" t="s">
        <v>11640</v>
      </c>
      <c r="E208" s="1429" t="s">
        <v>11639</v>
      </c>
      <c r="F208" s="1429" t="s">
        <v>8092</v>
      </c>
      <c r="G208" s="1429">
        <v>2024</v>
      </c>
      <c r="H208" s="1429">
        <v>2025</v>
      </c>
      <c r="I208" s="1429" t="s">
        <v>11672</v>
      </c>
      <c r="J208" s="1429" t="s">
        <v>11671</v>
      </c>
      <c r="K208" s="1430">
        <v>2350</v>
      </c>
      <c r="L208" s="1430">
        <v>0</v>
      </c>
      <c r="M208" s="1429"/>
      <c r="N208" s="1431" t="s">
        <v>2198</v>
      </c>
      <c r="O208" s="1429"/>
    </row>
    <row r="209" spans="1:15" hidden="1">
      <c r="A209" s="1429" t="s">
        <v>6533</v>
      </c>
      <c r="B209" s="1429" t="s">
        <v>13721</v>
      </c>
      <c r="C209" s="1429" t="s">
        <v>13720</v>
      </c>
      <c r="D209" s="1429" t="s">
        <v>13561</v>
      </c>
      <c r="E209" s="1429" t="s">
        <v>13560</v>
      </c>
      <c r="F209" s="1429" t="s">
        <v>8092</v>
      </c>
      <c r="G209" s="1429">
        <v>2020</v>
      </c>
      <c r="H209" s="1429">
        <v>2024</v>
      </c>
      <c r="I209" s="1429" t="s">
        <v>12343</v>
      </c>
      <c r="J209" s="1429" t="s">
        <v>13719</v>
      </c>
      <c r="K209" s="1430">
        <v>3511</v>
      </c>
      <c r="L209" s="1430">
        <v>0</v>
      </c>
      <c r="M209" s="1429" t="s">
        <v>11757</v>
      </c>
      <c r="N209" s="1431" t="s">
        <v>12</v>
      </c>
      <c r="O209" s="1429"/>
    </row>
    <row r="210" spans="1:15" hidden="1">
      <c r="A210" s="1429" t="s">
        <v>6533</v>
      </c>
      <c r="B210" s="1429" t="s">
        <v>12976</v>
      </c>
      <c r="C210" s="1429" t="s">
        <v>12975</v>
      </c>
      <c r="D210" s="1429" t="s">
        <v>12855</v>
      </c>
      <c r="E210" s="1429" t="s">
        <v>12854</v>
      </c>
      <c r="F210" s="1429" t="s">
        <v>8092</v>
      </c>
      <c r="G210" s="1429">
        <v>2022</v>
      </c>
      <c r="H210" s="1429">
        <v>2024</v>
      </c>
      <c r="I210" s="1429" t="s">
        <v>12974</v>
      </c>
      <c r="J210" s="1429" t="s">
        <v>12973</v>
      </c>
      <c r="K210" s="1430">
        <v>19875</v>
      </c>
      <c r="L210" s="1430">
        <v>0</v>
      </c>
      <c r="M210" s="1429" t="s">
        <v>11764</v>
      </c>
      <c r="N210" s="1431" t="s">
        <v>12</v>
      </c>
      <c r="O210" s="1429"/>
    </row>
    <row r="211" spans="1:15" hidden="1">
      <c r="A211" s="1429" t="s">
        <v>6533</v>
      </c>
      <c r="B211" s="1429" t="s">
        <v>12331</v>
      </c>
      <c r="C211" s="1429" t="s">
        <v>12330</v>
      </c>
      <c r="D211" s="1429" t="s">
        <v>11956</v>
      </c>
      <c r="E211" s="1429" t="s">
        <v>11955</v>
      </c>
      <c r="F211" s="1429" t="s">
        <v>8092</v>
      </c>
      <c r="G211" s="1429">
        <v>2024</v>
      </c>
      <c r="H211" s="1429">
        <v>2028</v>
      </c>
      <c r="I211" s="1429" t="s">
        <v>11830</v>
      </c>
      <c r="J211" s="1429" t="s">
        <v>6533</v>
      </c>
      <c r="K211" s="1430">
        <v>15816</v>
      </c>
      <c r="L211" s="1430">
        <v>0</v>
      </c>
      <c r="M211" s="1429" t="s">
        <v>11757</v>
      </c>
      <c r="N211" s="1431" t="s">
        <v>12</v>
      </c>
      <c r="O211" s="1429"/>
    </row>
    <row r="212" spans="1:15" hidden="1">
      <c r="A212" s="1429" t="s">
        <v>6533</v>
      </c>
      <c r="B212" s="1429" t="s">
        <v>11832</v>
      </c>
      <c r="C212" s="1429" t="s">
        <v>11831</v>
      </c>
      <c r="D212" s="1429" t="s">
        <v>11827</v>
      </c>
      <c r="E212" s="1429" t="s">
        <v>11826</v>
      </c>
      <c r="F212" s="1429" t="s">
        <v>8092</v>
      </c>
      <c r="G212" s="1429">
        <v>2024</v>
      </c>
      <c r="H212" s="1429">
        <v>2026</v>
      </c>
      <c r="I212" s="1429" t="s">
        <v>11830</v>
      </c>
      <c r="J212" s="1429" t="s">
        <v>6533</v>
      </c>
      <c r="K212" s="1430">
        <v>7500</v>
      </c>
      <c r="L212" s="1430">
        <v>0</v>
      </c>
      <c r="M212" s="1429"/>
      <c r="N212" s="1431" t="s">
        <v>2198</v>
      </c>
      <c r="O212" s="1429"/>
    </row>
    <row r="213" spans="1:15" hidden="1">
      <c r="A213" s="1429" t="s">
        <v>6533</v>
      </c>
      <c r="B213" s="1429" t="s">
        <v>11710</v>
      </c>
      <c r="C213" s="1429" t="s">
        <v>11709</v>
      </c>
      <c r="D213" s="1429" t="s">
        <v>11697</v>
      </c>
      <c r="E213" s="1429" t="s">
        <v>11696</v>
      </c>
      <c r="F213" s="1429" t="s">
        <v>8092</v>
      </c>
      <c r="G213" s="1429">
        <v>2024</v>
      </c>
      <c r="H213" s="1429">
        <v>2025</v>
      </c>
      <c r="I213" s="1429" t="s">
        <v>11708</v>
      </c>
      <c r="J213" s="1429" t="s">
        <v>6533</v>
      </c>
      <c r="K213" s="1430">
        <v>2400</v>
      </c>
      <c r="L213" s="1430">
        <v>0</v>
      </c>
      <c r="M213" s="1429"/>
      <c r="N213" s="1431" t="s">
        <v>2198</v>
      </c>
      <c r="O213" s="1429"/>
    </row>
    <row r="214" spans="1:15" hidden="1">
      <c r="A214" s="1429" t="s">
        <v>12793</v>
      </c>
      <c r="B214" s="1429" t="s">
        <v>13655</v>
      </c>
      <c r="C214" s="1429" t="s">
        <v>13654</v>
      </c>
      <c r="D214" s="1429" t="s">
        <v>13561</v>
      </c>
      <c r="E214" s="1429" t="s">
        <v>13560</v>
      </c>
      <c r="F214" s="1429" t="s">
        <v>8092</v>
      </c>
      <c r="G214" s="1429">
        <v>2020</v>
      </c>
      <c r="H214" s="1429">
        <v>2024</v>
      </c>
      <c r="I214" s="1429" t="s">
        <v>13653</v>
      </c>
      <c r="J214" s="1429" t="s">
        <v>12793</v>
      </c>
      <c r="K214" s="1430">
        <v>16023</v>
      </c>
      <c r="L214" s="1430">
        <v>0</v>
      </c>
      <c r="M214" s="1429" t="s">
        <v>11757</v>
      </c>
      <c r="N214" s="1431" t="s">
        <v>12</v>
      </c>
      <c r="O214" s="1429"/>
    </row>
    <row r="215" spans="1:15" hidden="1">
      <c r="A215" s="1429" t="s">
        <v>12793</v>
      </c>
      <c r="B215" s="1429" t="s">
        <v>13204</v>
      </c>
      <c r="C215" s="1429" t="s">
        <v>13203</v>
      </c>
      <c r="D215" s="1429" t="s">
        <v>13195</v>
      </c>
      <c r="E215" s="1429" t="s">
        <v>13194</v>
      </c>
      <c r="F215" s="1429" t="s">
        <v>8092</v>
      </c>
      <c r="G215" s="1429">
        <v>2021</v>
      </c>
      <c r="H215" s="1429">
        <v>2024</v>
      </c>
      <c r="I215" s="1429" t="s">
        <v>13202</v>
      </c>
      <c r="J215" s="1429" t="s">
        <v>12793</v>
      </c>
      <c r="K215" s="1430">
        <v>0</v>
      </c>
      <c r="L215" s="1430">
        <v>0</v>
      </c>
      <c r="M215" s="1429" t="s">
        <v>11757</v>
      </c>
      <c r="N215" s="1431" t="s">
        <v>2198</v>
      </c>
      <c r="O215" s="1429"/>
    </row>
    <row r="216" spans="1:15" hidden="1">
      <c r="A216" s="1429" t="s">
        <v>12793</v>
      </c>
      <c r="B216" s="1429" t="s">
        <v>12972</v>
      </c>
      <c r="C216" s="1429" t="s">
        <v>12971</v>
      </c>
      <c r="D216" s="1429" t="s">
        <v>12855</v>
      </c>
      <c r="E216" s="1429" t="s">
        <v>12854</v>
      </c>
      <c r="F216" s="1429" t="s">
        <v>8092</v>
      </c>
      <c r="G216" s="1429">
        <v>2022</v>
      </c>
      <c r="H216" s="1429">
        <v>2025</v>
      </c>
      <c r="I216" s="1429" t="s">
        <v>12970</v>
      </c>
      <c r="J216" s="1429" t="s">
        <v>12793</v>
      </c>
      <c r="K216" s="1430">
        <v>64136</v>
      </c>
      <c r="L216" s="1430">
        <v>0</v>
      </c>
      <c r="M216" s="1429" t="s">
        <v>11757</v>
      </c>
      <c r="N216" s="1431" t="s">
        <v>12</v>
      </c>
      <c r="O216" s="1429"/>
    </row>
    <row r="217" spans="1:15" hidden="1">
      <c r="A217" s="1429" t="s">
        <v>12793</v>
      </c>
      <c r="B217" s="1429" t="s">
        <v>12792</v>
      </c>
      <c r="C217" s="1429" t="s">
        <v>12791</v>
      </c>
      <c r="D217" s="1429" t="s">
        <v>12504</v>
      </c>
      <c r="E217" s="1429" t="s">
        <v>12503</v>
      </c>
      <c r="F217" s="1429" t="s">
        <v>8092</v>
      </c>
      <c r="G217" s="1429">
        <v>2023</v>
      </c>
      <c r="H217" s="1429">
        <v>2026</v>
      </c>
      <c r="I217" s="1429" t="s">
        <v>12790</v>
      </c>
      <c r="J217" s="1429" t="s">
        <v>12789</v>
      </c>
      <c r="K217" s="1430">
        <v>9130</v>
      </c>
      <c r="L217" s="1430">
        <v>0</v>
      </c>
      <c r="M217" s="1429" t="s">
        <v>11757</v>
      </c>
      <c r="N217" s="1431" t="s">
        <v>12</v>
      </c>
      <c r="O217" s="1429"/>
    </row>
    <row r="218" spans="1:15" hidden="1">
      <c r="A218" s="1429" t="s">
        <v>11643</v>
      </c>
      <c r="B218" s="1429" t="s">
        <v>13498</v>
      </c>
      <c r="C218" s="1429" t="s">
        <v>13497</v>
      </c>
      <c r="D218" s="1429" t="s">
        <v>13195</v>
      </c>
      <c r="E218" s="1429" t="s">
        <v>13194</v>
      </c>
      <c r="F218" s="1429" t="s">
        <v>8092</v>
      </c>
      <c r="G218" s="1429">
        <v>2021</v>
      </c>
      <c r="H218" s="1429">
        <v>2024</v>
      </c>
      <c r="I218" s="1429" t="s">
        <v>13496</v>
      </c>
      <c r="J218" s="1429" t="s">
        <v>13495</v>
      </c>
      <c r="K218" s="1430">
        <v>2092</v>
      </c>
      <c r="L218" s="1430">
        <v>0</v>
      </c>
      <c r="M218" s="1429" t="s">
        <v>11764</v>
      </c>
      <c r="N218" s="1431" t="s">
        <v>12</v>
      </c>
      <c r="O218" s="1429"/>
    </row>
    <row r="219" spans="1:15" hidden="1">
      <c r="A219" s="1429" t="s">
        <v>11643</v>
      </c>
      <c r="B219" s="1429" t="s">
        <v>13138</v>
      </c>
      <c r="C219" s="1429" t="s">
        <v>2767</v>
      </c>
      <c r="D219" s="1429" t="s">
        <v>12855</v>
      </c>
      <c r="E219" s="1429" t="s">
        <v>12854</v>
      </c>
      <c r="F219" s="1429" t="s">
        <v>8092</v>
      </c>
      <c r="G219" s="1429">
        <v>2022</v>
      </c>
      <c r="H219" s="1429">
        <v>2025</v>
      </c>
      <c r="I219" s="1429" t="s">
        <v>13137</v>
      </c>
      <c r="J219" s="1429" t="s">
        <v>13136</v>
      </c>
      <c r="K219" s="1430">
        <v>25540</v>
      </c>
      <c r="L219" s="1430">
        <v>0</v>
      </c>
      <c r="M219" s="1429" t="s">
        <v>11757</v>
      </c>
      <c r="N219" s="1431" t="s">
        <v>12</v>
      </c>
      <c r="O219" s="1429"/>
    </row>
    <row r="220" spans="1:15" hidden="1">
      <c r="A220" s="1429" t="s">
        <v>11643</v>
      </c>
      <c r="B220" s="1429" t="s">
        <v>13064</v>
      </c>
      <c r="C220" s="1429" t="s">
        <v>13063</v>
      </c>
      <c r="D220" s="1429" t="s">
        <v>12855</v>
      </c>
      <c r="E220" s="1429" t="s">
        <v>12854</v>
      </c>
      <c r="F220" s="1429" t="s">
        <v>8092</v>
      </c>
      <c r="G220" s="1429">
        <v>2022</v>
      </c>
      <c r="H220" s="1429">
        <v>2025</v>
      </c>
      <c r="I220" s="1429" t="s">
        <v>13062</v>
      </c>
      <c r="J220" s="1429" t="s">
        <v>13061</v>
      </c>
      <c r="K220" s="1430">
        <v>36192</v>
      </c>
      <c r="L220" s="1430">
        <v>0</v>
      </c>
      <c r="M220" s="1429" t="s">
        <v>11757</v>
      </c>
      <c r="N220" s="1431" t="s">
        <v>12</v>
      </c>
      <c r="O220" s="1429"/>
    </row>
    <row r="221" spans="1:15" hidden="1">
      <c r="A221" s="1429" t="s">
        <v>11643</v>
      </c>
      <c r="B221" s="1429" t="s">
        <v>13060</v>
      </c>
      <c r="C221" s="1429" t="s">
        <v>13059</v>
      </c>
      <c r="D221" s="1429" t="s">
        <v>12855</v>
      </c>
      <c r="E221" s="1429" t="s">
        <v>12854</v>
      </c>
      <c r="F221" s="1429" t="s">
        <v>8092</v>
      </c>
      <c r="G221" s="1429">
        <v>2022</v>
      </c>
      <c r="H221" s="1429">
        <v>2026</v>
      </c>
      <c r="I221" s="1429" t="s">
        <v>13058</v>
      </c>
      <c r="J221" s="1429" t="s">
        <v>13057</v>
      </c>
      <c r="K221" s="1430">
        <v>26633</v>
      </c>
      <c r="L221" s="1430">
        <v>0</v>
      </c>
      <c r="M221" s="1429" t="s">
        <v>11764</v>
      </c>
      <c r="N221" s="1431" t="s">
        <v>12</v>
      </c>
      <c r="O221" s="1429"/>
    </row>
    <row r="222" spans="1:15" hidden="1">
      <c r="A222" s="1429" t="s">
        <v>11643</v>
      </c>
      <c r="B222" s="1429" t="s">
        <v>12969</v>
      </c>
      <c r="C222" s="1429" t="s">
        <v>12968</v>
      </c>
      <c r="D222" s="1429" t="s">
        <v>12855</v>
      </c>
      <c r="E222" s="1429" t="s">
        <v>12854</v>
      </c>
      <c r="F222" s="1429" t="s">
        <v>8092</v>
      </c>
      <c r="G222" s="1429">
        <v>2022</v>
      </c>
      <c r="H222" s="1429">
        <v>2025</v>
      </c>
      <c r="I222" s="1429" t="s">
        <v>12967</v>
      </c>
      <c r="J222" s="1429" t="s">
        <v>12966</v>
      </c>
      <c r="K222" s="1430">
        <v>2694</v>
      </c>
      <c r="L222" s="1430">
        <v>0</v>
      </c>
      <c r="M222" s="1429" t="s">
        <v>11757</v>
      </c>
      <c r="N222" s="1431" t="s">
        <v>12</v>
      </c>
      <c r="O222" s="1429"/>
    </row>
    <row r="223" spans="1:15" hidden="1">
      <c r="A223" s="1429" t="s">
        <v>11643</v>
      </c>
      <c r="B223" s="1429" t="s">
        <v>12954</v>
      </c>
      <c r="C223" s="1429" t="s">
        <v>12953</v>
      </c>
      <c r="D223" s="1429" t="s">
        <v>12855</v>
      </c>
      <c r="E223" s="1429" t="s">
        <v>12854</v>
      </c>
      <c r="F223" s="1429" t="s">
        <v>8092</v>
      </c>
      <c r="G223" s="1429">
        <v>2022</v>
      </c>
      <c r="H223" s="1429">
        <v>2026</v>
      </c>
      <c r="I223" s="1429" t="s">
        <v>12952</v>
      </c>
      <c r="J223" s="1429" t="s">
        <v>11643</v>
      </c>
      <c r="K223" s="1430">
        <v>46300</v>
      </c>
      <c r="L223" s="1430">
        <v>0</v>
      </c>
      <c r="M223" s="1429" t="s">
        <v>11757</v>
      </c>
      <c r="N223" s="1431" t="s">
        <v>12</v>
      </c>
      <c r="O223" s="1429"/>
    </row>
    <row r="224" spans="1:15" hidden="1">
      <c r="A224" s="1429" t="s">
        <v>11643</v>
      </c>
      <c r="B224" s="1429" t="s">
        <v>12555</v>
      </c>
      <c r="C224" s="1429" t="s">
        <v>12554</v>
      </c>
      <c r="D224" s="1429" t="s">
        <v>12504</v>
      </c>
      <c r="E224" s="1429" t="s">
        <v>12503</v>
      </c>
      <c r="F224" s="1429" t="s">
        <v>8092</v>
      </c>
      <c r="G224" s="1429">
        <v>2023</v>
      </c>
      <c r="H224" s="1429">
        <v>2027</v>
      </c>
      <c r="I224" s="1429" t="s">
        <v>12553</v>
      </c>
      <c r="J224" s="1429" t="s">
        <v>11643</v>
      </c>
      <c r="K224" s="1430">
        <v>62388</v>
      </c>
      <c r="L224" s="1430">
        <v>0</v>
      </c>
      <c r="M224" s="1429" t="s">
        <v>11757</v>
      </c>
      <c r="N224" s="1431" t="s">
        <v>12</v>
      </c>
      <c r="O224" s="1429"/>
    </row>
    <row r="225" spans="1:15" hidden="1">
      <c r="A225" s="1429" t="s">
        <v>11643</v>
      </c>
      <c r="B225" s="1429" t="s">
        <v>12224</v>
      </c>
      <c r="C225" s="1429" t="s">
        <v>12223</v>
      </c>
      <c r="D225" s="1429" t="s">
        <v>11956</v>
      </c>
      <c r="E225" s="1429" t="s">
        <v>11955</v>
      </c>
      <c r="F225" s="1429" t="s">
        <v>8092</v>
      </c>
      <c r="G225" s="1429">
        <v>2024</v>
      </c>
      <c r="H225" s="1429">
        <v>2028</v>
      </c>
      <c r="I225" s="1429" t="s">
        <v>11719</v>
      </c>
      <c r="J225" s="1429" t="s">
        <v>12222</v>
      </c>
      <c r="K225" s="1430">
        <v>27002</v>
      </c>
      <c r="L225" s="1430">
        <v>0</v>
      </c>
      <c r="M225" s="1429" t="s">
        <v>11764</v>
      </c>
      <c r="N225" s="1431" t="s">
        <v>12</v>
      </c>
      <c r="O225" s="1429"/>
    </row>
    <row r="226" spans="1:15" hidden="1">
      <c r="A226" s="1429" t="s">
        <v>11643</v>
      </c>
      <c r="B226" s="1429" t="s">
        <v>11721</v>
      </c>
      <c r="C226" s="1429" t="s">
        <v>11720</v>
      </c>
      <c r="D226" s="1429" t="s">
        <v>11697</v>
      </c>
      <c r="E226" s="1429" t="s">
        <v>11696</v>
      </c>
      <c r="F226" s="1429" t="s">
        <v>8092</v>
      </c>
      <c r="G226" s="1429">
        <v>2024</v>
      </c>
      <c r="H226" s="1429">
        <v>2025</v>
      </c>
      <c r="I226" s="1429" t="s">
        <v>11719</v>
      </c>
      <c r="J226" s="1429" t="s">
        <v>11643</v>
      </c>
      <c r="K226" s="1430">
        <v>2399</v>
      </c>
      <c r="L226" s="1430">
        <v>0</v>
      </c>
      <c r="M226" s="1429"/>
      <c r="N226" s="1431" t="s">
        <v>2198</v>
      </c>
      <c r="O226" s="1429"/>
    </row>
    <row r="227" spans="1:15" hidden="1">
      <c r="A227" s="1429" t="s">
        <v>11643</v>
      </c>
      <c r="B227" s="1429" t="s">
        <v>11646</v>
      </c>
      <c r="C227" s="1429" t="s">
        <v>11645</v>
      </c>
      <c r="D227" s="1429" t="s">
        <v>11640</v>
      </c>
      <c r="E227" s="1429" t="s">
        <v>11639</v>
      </c>
      <c r="F227" s="1429" t="s">
        <v>8092</v>
      </c>
      <c r="G227" s="1429">
        <v>2024</v>
      </c>
      <c r="H227" s="1429">
        <v>2025</v>
      </c>
      <c r="I227" s="1429" t="s">
        <v>11644</v>
      </c>
      <c r="J227" s="1429" t="s">
        <v>11643</v>
      </c>
      <c r="K227" s="1430">
        <v>2350</v>
      </c>
      <c r="L227" s="1430">
        <v>0</v>
      </c>
      <c r="M227" s="1429"/>
      <c r="N227" s="1431" t="s">
        <v>2198</v>
      </c>
      <c r="O227" s="1429"/>
    </row>
    <row r="228" spans="1:15" hidden="1">
      <c r="A228" s="1429" t="s">
        <v>11663</v>
      </c>
      <c r="B228" s="1429" t="s">
        <v>13576</v>
      </c>
      <c r="C228" s="1429" t="s">
        <v>13575</v>
      </c>
      <c r="D228" s="1429" t="s">
        <v>13561</v>
      </c>
      <c r="E228" s="1429" t="s">
        <v>13560</v>
      </c>
      <c r="F228" s="1429" t="s">
        <v>8092</v>
      </c>
      <c r="G228" s="1429">
        <v>2020</v>
      </c>
      <c r="H228" s="1429">
        <v>2024</v>
      </c>
      <c r="I228" s="1429" t="s">
        <v>13574</v>
      </c>
      <c r="J228" s="1429" t="s">
        <v>11663</v>
      </c>
      <c r="K228" s="1430">
        <v>31052</v>
      </c>
      <c r="L228" s="1430">
        <v>0</v>
      </c>
      <c r="M228" s="1429" t="s">
        <v>11757</v>
      </c>
      <c r="N228" s="1431" t="s">
        <v>12</v>
      </c>
      <c r="O228" s="1429"/>
    </row>
    <row r="229" spans="1:15" hidden="1">
      <c r="A229" s="1429" t="s">
        <v>11663</v>
      </c>
      <c r="B229" s="1429" t="s">
        <v>13403</v>
      </c>
      <c r="C229" s="1429" t="s">
        <v>13402</v>
      </c>
      <c r="D229" s="1429" t="s">
        <v>13195</v>
      </c>
      <c r="E229" s="1429" t="s">
        <v>13194</v>
      </c>
      <c r="F229" s="1429" t="s">
        <v>8092</v>
      </c>
      <c r="G229" s="1429">
        <v>2021</v>
      </c>
      <c r="H229" s="1429">
        <v>2024</v>
      </c>
      <c r="I229" s="1429" t="s">
        <v>13401</v>
      </c>
      <c r="J229" s="1429" t="s">
        <v>13400</v>
      </c>
      <c r="K229" s="1430">
        <v>25327</v>
      </c>
      <c r="L229" s="1430">
        <v>0</v>
      </c>
      <c r="M229" s="1429" t="s">
        <v>11757</v>
      </c>
      <c r="N229" s="1431" t="s">
        <v>12</v>
      </c>
      <c r="O229" s="1429"/>
    </row>
    <row r="230" spans="1:15" hidden="1">
      <c r="A230" s="1429" t="s">
        <v>11663</v>
      </c>
      <c r="B230" s="1429" t="s">
        <v>13384</v>
      </c>
      <c r="C230" s="1429" t="s">
        <v>13383</v>
      </c>
      <c r="D230" s="1429" t="s">
        <v>13195</v>
      </c>
      <c r="E230" s="1429" t="s">
        <v>13194</v>
      </c>
      <c r="F230" s="1429" t="s">
        <v>8092</v>
      </c>
      <c r="G230" s="1429">
        <v>2021</v>
      </c>
      <c r="H230" s="1429">
        <v>2025</v>
      </c>
      <c r="I230" s="1429" t="s">
        <v>13382</v>
      </c>
      <c r="J230" s="1429" t="s">
        <v>13381</v>
      </c>
      <c r="K230" s="1430">
        <v>38985</v>
      </c>
      <c r="L230" s="1430">
        <v>0</v>
      </c>
      <c r="M230" s="1429" t="s">
        <v>11764</v>
      </c>
      <c r="N230" s="1431" t="s">
        <v>12</v>
      </c>
      <c r="O230" s="1429"/>
    </row>
    <row r="231" spans="1:15" hidden="1">
      <c r="A231" s="1429" t="s">
        <v>11663</v>
      </c>
      <c r="B231" s="1429" t="s">
        <v>13135</v>
      </c>
      <c r="C231" s="1429" t="s">
        <v>13134</v>
      </c>
      <c r="D231" s="1429" t="s">
        <v>12855</v>
      </c>
      <c r="E231" s="1429" t="s">
        <v>12854</v>
      </c>
      <c r="F231" s="1429" t="s">
        <v>8092</v>
      </c>
      <c r="G231" s="1429">
        <v>2022</v>
      </c>
      <c r="H231" s="1429">
        <v>2026</v>
      </c>
      <c r="I231" s="1429" t="s">
        <v>13133</v>
      </c>
      <c r="J231" s="1429" t="s">
        <v>13132</v>
      </c>
      <c r="K231" s="1430">
        <v>17063</v>
      </c>
      <c r="L231" s="1430">
        <v>0</v>
      </c>
      <c r="M231" s="1429" t="s">
        <v>11757</v>
      </c>
      <c r="N231" s="1431" t="s">
        <v>12</v>
      </c>
      <c r="O231" s="1429"/>
    </row>
    <row r="232" spans="1:15" hidden="1">
      <c r="A232" s="1429" t="s">
        <v>11663</v>
      </c>
      <c r="B232" s="1429" t="s">
        <v>12690</v>
      </c>
      <c r="C232" s="1429" t="s">
        <v>12689</v>
      </c>
      <c r="D232" s="1429" t="s">
        <v>12504</v>
      </c>
      <c r="E232" s="1429" t="s">
        <v>12503</v>
      </c>
      <c r="F232" s="1429" t="s">
        <v>8092</v>
      </c>
      <c r="G232" s="1429">
        <v>2023</v>
      </c>
      <c r="H232" s="1429">
        <v>2027</v>
      </c>
      <c r="I232" s="1429" t="s">
        <v>12688</v>
      </c>
      <c r="J232" s="1429" t="s">
        <v>12687</v>
      </c>
      <c r="K232" s="1430">
        <v>22401</v>
      </c>
      <c r="L232" s="1430">
        <v>0</v>
      </c>
      <c r="M232" s="1429" t="s">
        <v>11757</v>
      </c>
      <c r="N232" s="1431" t="s">
        <v>12</v>
      </c>
      <c r="O232" s="1429"/>
    </row>
    <row r="233" spans="1:15" hidden="1">
      <c r="A233" s="1429" t="s">
        <v>11663</v>
      </c>
      <c r="B233" s="1429" t="s">
        <v>12674</v>
      </c>
      <c r="C233" s="1429" t="s">
        <v>12673</v>
      </c>
      <c r="D233" s="1429" t="s">
        <v>12504</v>
      </c>
      <c r="E233" s="1429" t="s">
        <v>12503</v>
      </c>
      <c r="F233" s="1429" t="s">
        <v>8092</v>
      </c>
      <c r="G233" s="1429">
        <v>2023</v>
      </c>
      <c r="H233" s="1429">
        <v>2026</v>
      </c>
      <c r="I233" s="1429" t="s">
        <v>12672</v>
      </c>
      <c r="J233" s="1429" t="s">
        <v>12671</v>
      </c>
      <c r="K233" s="1430">
        <v>40177</v>
      </c>
      <c r="L233" s="1430">
        <v>0</v>
      </c>
      <c r="M233" s="1429" t="s">
        <v>11764</v>
      </c>
      <c r="N233" s="1431" t="s">
        <v>12</v>
      </c>
      <c r="O233" s="1429"/>
    </row>
    <row r="234" spans="1:15" hidden="1">
      <c r="A234" s="1429" t="s">
        <v>11663</v>
      </c>
      <c r="B234" s="1429" t="s">
        <v>12609</v>
      </c>
      <c r="C234" s="1429" t="s">
        <v>12608</v>
      </c>
      <c r="D234" s="1429" t="s">
        <v>12504</v>
      </c>
      <c r="E234" s="1429" t="s">
        <v>12503</v>
      </c>
      <c r="F234" s="1429" t="s">
        <v>8092</v>
      </c>
      <c r="G234" s="1429">
        <v>2023</v>
      </c>
      <c r="H234" s="1429">
        <v>2026</v>
      </c>
      <c r="I234" s="1429" t="s">
        <v>12607</v>
      </c>
      <c r="J234" s="1429" t="s">
        <v>11663</v>
      </c>
      <c r="K234" s="1430">
        <v>59428</v>
      </c>
      <c r="L234" s="1430">
        <v>0</v>
      </c>
      <c r="M234" s="1429" t="s">
        <v>12388</v>
      </c>
      <c r="N234" s="1431" t="s">
        <v>12</v>
      </c>
      <c r="O234" s="1429"/>
    </row>
    <row r="235" spans="1:15" hidden="1">
      <c r="A235" s="1429" t="s">
        <v>11663</v>
      </c>
      <c r="B235" s="1429" t="s">
        <v>12596</v>
      </c>
      <c r="C235" s="1429" t="s">
        <v>12595</v>
      </c>
      <c r="D235" s="1429" t="s">
        <v>12504</v>
      </c>
      <c r="E235" s="1429" t="s">
        <v>12503</v>
      </c>
      <c r="F235" s="1429" t="s">
        <v>8092</v>
      </c>
      <c r="G235" s="1429">
        <v>2023</v>
      </c>
      <c r="H235" s="1429">
        <v>2027</v>
      </c>
      <c r="I235" s="1429" t="s">
        <v>12594</v>
      </c>
      <c r="J235" s="1429" t="s">
        <v>12593</v>
      </c>
      <c r="K235" s="1430">
        <v>41034</v>
      </c>
      <c r="L235" s="1430">
        <v>0</v>
      </c>
      <c r="M235" s="1429" t="s">
        <v>11757</v>
      </c>
      <c r="N235" s="1431" t="s">
        <v>12</v>
      </c>
      <c r="O235" s="1429"/>
    </row>
    <row r="236" spans="1:15" hidden="1">
      <c r="A236" s="1429" t="s">
        <v>11663</v>
      </c>
      <c r="B236" s="1429" t="s">
        <v>12205</v>
      </c>
      <c r="C236" s="1429" t="s">
        <v>12204</v>
      </c>
      <c r="D236" s="1429" t="s">
        <v>11956</v>
      </c>
      <c r="E236" s="1429" t="s">
        <v>11955</v>
      </c>
      <c r="F236" s="1429" t="s">
        <v>8092</v>
      </c>
      <c r="G236" s="1429">
        <v>2024</v>
      </c>
      <c r="H236" s="1429">
        <v>2026</v>
      </c>
      <c r="I236" s="1429" t="s">
        <v>12203</v>
      </c>
      <c r="J236" s="1429" t="s">
        <v>12202</v>
      </c>
      <c r="K236" s="1430">
        <v>23722</v>
      </c>
      <c r="L236" s="1430">
        <v>0</v>
      </c>
      <c r="M236" s="1429" t="s">
        <v>11764</v>
      </c>
      <c r="N236" s="1431" t="s">
        <v>12</v>
      </c>
      <c r="O236" s="1429"/>
    </row>
    <row r="237" spans="1:15" hidden="1">
      <c r="A237" s="1429" t="s">
        <v>11663</v>
      </c>
      <c r="B237" s="1429" t="s">
        <v>12165</v>
      </c>
      <c r="C237" s="1429" t="s">
        <v>12164</v>
      </c>
      <c r="D237" s="1429" t="s">
        <v>11956</v>
      </c>
      <c r="E237" s="1429" t="s">
        <v>11955</v>
      </c>
      <c r="F237" s="1429" t="s">
        <v>8092</v>
      </c>
      <c r="G237" s="1429">
        <v>2024</v>
      </c>
      <c r="H237" s="1429">
        <v>2028</v>
      </c>
      <c r="I237" s="1429" t="s">
        <v>12163</v>
      </c>
      <c r="J237" s="1429" t="s">
        <v>12162</v>
      </c>
      <c r="K237" s="1430">
        <v>6645</v>
      </c>
      <c r="L237" s="1430">
        <v>0</v>
      </c>
      <c r="M237" s="1429" t="s">
        <v>11757</v>
      </c>
      <c r="N237" s="1431" t="s">
        <v>12</v>
      </c>
      <c r="O237" s="1429"/>
    </row>
    <row r="238" spans="1:15" hidden="1">
      <c r="A238" s="1429" t="s">
        <v>11663</v>
      </c>
      <c r="B238" s="1429" t="s">
        <v>12161</v>
      </c>
      <c r="C238" s="1429" t="s">
        <v>12160</v>
      </c>
      <c r="D238" s="1429" t="s">
        <v>11956</v>
      </c>
      <c r="E238" s="1429" t="s">
        <v>11955</v>
      </c>
      <c r="F238" s="1429" t="s">
        <v>8092</v>
      </c>
      <c r="G238" s="1429">
        <v>2024</v>
      </c>
      <c r="H238" s="1429">
        <v>2027</v>
      </c>
      <c r="I238" s="1429" t="s">
        <v>12159</v>
      </c>
      <c r="J238" s="1429" t="s">
        <v>11663</v>
      </c>
      <c r="K238" s="1430">
        <v>37008</v>
      </c>
      <c r="L238" s="1430">
        <v>0</v>
      </c>
      <c r="M238" s="1429" t="s">
        <v>11757</v>
      </c>
      <c r="N238" s="1431" t="s">
        <v>12</v>
      </c>
      <c r="O238" s="1429"/>
    </row>
    <row r="239" spans="1:15" hidden="1">
      <c r="A239" s="1429" t="s">
        <v>11663</v>
      </c>
      <c r="B239" s="1429" t="s">
        <v>12095</v>
      </c>
      <c r="C239" s="1429" t="s">
        <v>12094</v>
      </c>
      <c r="D239" s="1429" t="s">
        <v>11956</v>
      </c>
      <c r="E239" s="1429" t="s">
        <v>11955</v>
      </c>
      <c r="F239" s="1429" t="s">
        <v>8092</v>
      </c>
      <c r="G239" s="1429">
        <v>2024</v>
      </c>
      <c r="H239" s="1429">
        <v>2027</v>
      </c>
      <c r="I239" s="1429" t="s">
        <v>12093</v>
      </c>
      <c r="J239" s="1429" t="s">
        <v>11663</v>
      </c>
      <c r="K239" s="1430">
        <v>34829</v>
      </c>
      <c r="L239" s="1430">
        <v>0</v>
      </c>
      <c r="M239" s="1429" t="s">
        <v>11757</v>
      </c>
      <c r="N239" s="1431" t="s">
        <v>12</v>
      </c>
      <c r="O239" s="1429"/>
    </row>
    <row r="240" spans="1:15" hidden="1">
      <c r="A240" s="1429" t="s">
        <v>11663</v>
      </c>
      <c r="B240" s="1429" t="s">
        <v>12081</v>
      </c>
      <c r="C240" s="1429" t="s">
        <v>12080</v>
      </c>
      <c r="D240" s="1429" t="s">
        <v>11956</v>
      </c>
      <c r="E240" s="1429" t="s">
        <v>11955</v>
      </c>
      <c r="F240" s="1429" t="s">
        <v>8092</v>
      </c>
      <c r="G240" s="1429">
        <v>2024</v>
      </c>
      <c r="H240" s="1429">
        <v>2027</v>
      </c>
      <c r="I240" s="1429" t="s">
        <v>12079</v>
      </c>
      <c r="J240" s="1429" t="s">
        <v>11663</v>
      </c>
      <c r="K240" s="1430">
        <v>12880</v>
      </c>
      <c r="L240" s="1430">
        <v>0</v>
      </c>
      <c r="M240" s="1429" t="s">
        <v>11757</v>
      </c>
      <c r="N240" s="1431" t="s">
        <v>12</v>
      </c>
      <c r="O240" s="1429"/>
    </row>
    <row r="241" spans="1:15" hidden="1">
      <c r="A241" s="1429" t="s">
        <v>11663</v>
      </c>
      <c r="B241" s="1429" t="s">
        <v>12054</v>
      </c>
      <c r="C241" s="1429" t="s">
        <v>12053</v>
      </c>
      <c r="D241" s="1429" t="s">
        <v>11956</v>
      </c>
      <c r="E241" s="1429" t="s">
        <v>11955</v>
      </c>
      <c r="F241" s="1429" t="s">
        <v>8092</v>
      </c>
      <c r="G241" s="1429">
        <v>2024</v>
      </c>
      <c r="H241" s="1429">
        <v>2027</v>
      </c>
      <c r="I241" s="1429" t="s">
        <v>12052</v>
      </c>
      <c r="J241" s="1429" t="s">
        <v>11663</v>
      </c>
      <c r="K241" s="1430">
        <v>11308</v>
      </c>
      <c r="L241" s="1430">
        <v>0</v>
      </c>
      <c r="M241" s="1429" t="s">
        <v>11757</v>
      </c>
      <c r="N241" s="1431" t="s">
        <v>12</v>
      </c>
      <c r="O241" s="1429"/>
    </row>
    <row r="242" spans="1:15" hidden="1">
      <c r="A242" s="1429" t="s">
        <v>11663</v>
      </c>
      <c r="B242" s="1429" t="s">
        <v>11823</v>
      </c>
      <c r="C242" s="1429" t="s">
        <v>11822</v>
      </c>
      <c r="D242" s="1429" t="s">
        <v>11805</v>
      </c>
      <c r="E242" s="1429" t="s">
        <v>11804</v>
      </c>
      <c r="F242" s="1429" t="s">
        <v>8092</v>
      </c>
      <c r="G242" s="1429">
        <v>2022</v>
      </c>
      <c r="H242" s="1429">
        <v>2025</v>
      </c>
      <c r="I242" s="1429" t="s">
        <v>11821</v>
      </c>
      <c r="J242" s="1429" t="s">
        <v>11663</v>
      </c>
      <c r="K242" s="1430">
        <v>39125</v>
      </c>
      <c r="L242" s="1430">
        <v>0</v>
      </c>
      <c r="M242" s="1429" t="s">
        <v>11757</v>
      </c>
      <c r="N242" s="1431" t="s">
        <v>2198</v>
      </c>
      <c r="O242" s="1429"/>
    </row>
    <row r="243" spans="1:15" hidden="1">
      <c r="A243" s="1429" t="s">
        <v>11663</v>
      </c>
      <c r="B243" s="1429" t="s">
        <v>11666</v>
      </c>
      <c r="C243" s="1429" t="s">
        <v>11665</v>
      </c>
      <c r="D243" s="1429" t="s">
        <v>11640</v>
      </c>
      <c r="E243" s="1429" t="s">
        <v>11639</v>
      </c>
      <c r="F243" s="1429" t="s">
        <v>8092</v>
      </c>
      <c r="G243" s="1429">
        <v>2024</v>
      </c>
      <c r="H243" s="1429">
        <v>2025</v>
      </c>
      <c r="I243" s="1429" t="s">
        <v>11664</v>
      </c>
      <c r="J243" s="1429" t="s">
        <v>11663</v>
      </c>
      <c r="K243" s="1430">
        <v>2350</v>
      </c>
      <c r="L243" s="1430">
        <v>0</v>
      </c>
      <c r="M243" s="1429"/>
      <c r="N243" s="1431" t="s">
        <v>2198</v>
      </c>
      <c r="O243" s="1429"/>
    </row>
    <row r="244" spans="1:15" hidden="1">
      <c r="A244" s="1429" t="s">
        <v>12439</v>
      </c>
      <c r="B244" s="1429" t="s">
        <v>13106</v>
      </c>
      <c r="C244" s="1429" t="s">
        <v>13105</v>
      </c>
      <c r="D244" s="1429" t="s">
        <v>12855</v>
      </c>
      <c r="E244" s="1429" t="s">
        <v>12854</v>
      </c>
      <c r="F244" s="1429" t="s">
        <v>8092</v>
      </c>
      <c r="G244" s="1429">
        <v>2022</v>
      </c>
      <c r="H244" s="1429">
        <v>2025</v>
      </c>
      <c r="I244" s="1429" t="s">
        <v>13104</v>
      </c>
      <c r="J244" s="1429" t="s">
        <v>12439</v>
      </c>
      <c r="K244" s="1430">
        <v>64506</v>
      </c>
      <c r="L244" s="1430">
        <v>0</v>
      </c>
      <c r="M244" s="1429" t="s">
        <v>11757</v>
      </c>
      <c r="N244" s="1431" t="s">
        <v>12</v>
      </c>
      <c r="O244" s="1429"/>
    </row>
    <row r="245" spans="1:15" hidden="1">
      <c r="A245" s="1429" t="s">
        <v>12439</v>
      </c>
      <c r="B245" s="1429" t="s">
        <v>12909</v>
      </c>
      <c r="C245" s="1429" t="s">
        <v>12908</v>
      </c>
      <c r="D245" s="1429" t="s">
        <v>12855</v>
      </c>
      <c r="E245" s="1429" t="s">
        <v>12854</v>
      </c>
      <c r="F245" s="1429" t="s">
        <v>8092</v>
      </c>
      <c r="G245" s="1429">
        <v>2022</v>
      </c>
      <c r="H245" s="1429">
        <v>2025</v>
      </c>
      <c r="I245" s="1429" t="s">
        <v>12907</v>
      </c>
      <c r="J245" s="1429" t="s">
        <v>12906</v>
      </c>
      <c r="K245" s="1430">
        <v>60485</v>
      </c>
      <c r="L245" s="1430">
        <v>0</v>
      </c>
      <c r="M245" s="1429" t="s">
        <v>12388</v>
      </c>
      <c r="N245" s="1431" t="s">
        <v>12</v>
      </c>
      <c r="O245" s="1429"/>
    </row>
    <row r="246" spans="1:15" hidden="1">
      <c r="A246" s="1429" t="s">
        <v>12439</v>
      </c>
      <c r="B246" s="1429" t="s">
        <v>12476</v>
      </c>
      <c r="C246" s="1429" t="s">
        <v>12475</v>
      </c>
      <c r="D246" s="1429" t="s">
        <v>11956</v>
      </c>
      <c r="E246" s="1429" t="s">
        <v>11955</v>
      </c>
      <c r="F246" s="1429" t="s">
        <v>8092</v>
      </c>
      <c r="G246" s="1429">
        <v>2024</v>
      </c>
      <c r="H246" s="1429">
        <v>2027</v>
      </c>
      <c r="I246" s="1429" t="s">
        <v>12474</v>
      </c>
      <c r="J246" s="1429" t="s">
        <v>12459</v>
      </c>
      <c r="K246" s="1430">
        <v>18589</v>
      </c>
      <c r="L246" s="1430">
        <v>0</v>
      </c>
      <c r="M246" s="1429" t="s">
        <v>11757</v>
      </c>
      <c r="N246" s="1431" t="s">
        <v>12</v>
      </c>
      <c r="O246" s="1429"/>
    </row>
    <row r="247" spans="1:15" hidden="1">
      <c r="A247" s="1429" t="s">
        <v>12439</v>
      </c>
      <c r="B247" s="1429" t="s">
        <v>12462</v>
      </c>
      <c r="C247" s="1429" t="s">
        <v>12461</v>
      </c>
      <c r="D247" s="1429" t="s">
        <v>11956</v>
      </c>
      <c r="E247" s="1429" t="s">
        <v>11955</v>
      </c>
      <c r="F247" s="1429" t="s">
        <v>8092</v>
      </c>
      <c r="G247" s="1429">
        <v>2024</v>
      </c>
      <c r="H247" s="1429">
        <v>2028</v>
      </c>
      <c r="I247" s="1429" t="s">
        <v>12460</v>
      </c>
      <c r="J247" s="1429" t="s">
        <v>12459</v>
      </c>
      <c r="K247" s="1430">
        <v>13053</v>
      </c>
      <c r="L247" s="1430">
        <v>0</v>
      </c>
      <c r="M247" s="1429" t="s">
        <v>11764</v>
      </c>
      <c r="N247" s="1431" t="s">
        <v>12</v>
      </c>
      <c r="O247" s="1429"/>
    </row>
    <row r="248" spans="1:15" hidden="1">
      <c r="A248" s="1429" t="s">
        <v>12439</v>
      </c>
      <c r="B248" s="1429" t="s">
        <v>12448</v>
      </c>
      <c r="C248" s="1429" t="s">
        <v>12447</v>
      </c>
      <c r="D248" s="1429" t="s">
        <v>11956</v>
      </c>
      <c r="E248" s="1429" t="s">
        <v>11955</v>
      </c>
      <c r="F248" s="1429" t="s">
        <v>8092</v>
      </c>
      <c r="G248" s="1429">
        <v>2024</v>
      </c>
      <c r="H248" s="1429">
        <v>2027</v>
      </c>
      <c r="I248" s="1429" t="s">
        <v>12446</v>
      </c>
      <c r="J248" s="1429" t="s">
        <v>12445</v>
      </c>
      <c r="K248" s="1430">
        <v>21556</v>
      </c>
      <c r="L248" s="1430">
        <v>0</v>
      </c>
      <c r="M248" s="1429" t="s">
        <v>11757</v>
      </c>
      <c r="N248" s="1431" t="s">
        <v>12</v>
      </c>
      <c r="O248" s="1429"/>
    </row>
    <row r="249" spans="1:15" hidden="1">
      <c r="A249" s="1429" t="s">
        <v>12439</v>
      </c>
      <c r="B249" s="1429" t="s">
        <v>12444</v>
      </c>
      <c r="C249" s="1429" t="s">
        <v>12443</v>
      </c>
      <c r="D249" s="1429" t="s">
        <v>11956</v>
      </c>
      <c r="E249" s="1429" t="s">
        <v>11955</v>
      </c>
      <c r="F249" s="1429" t="s">
        <v>8092</v>
      </c>
      <c r="G249" s="1429">
        <v>2024</v>
      </c>
      <c r="H249" s="1429">
        <v>2028</v>
      </c>
      <c r="I249" s="1429" t="s">
        <v>12442</v>
      </c>
      <c r="J249" s="1429" t="s">
        <v>12439</v>
      </c>
      <c r="K249" s="1430">
        <v>25000</v>
      </c>
      <c r="L249" s="1430">
        <v>0</v>
      </c>
      <c r="M249" s="1429" t="s">
        <v>11757</v>
      </c>
      <c r="N249" s="1431" t="s">
        <v>12</v>
      </c>
      <c r="O249" s="1429"/>
    </row>
    <row r="250" spans="1:15" hidden="1">
      <c r="A250" s="1429" t="s">
        <v>12439</v>
      </c>
      <c r="B250" s="1429" t="s">
        <v>12438</v>
      </c>
      <c r="C250" s="1429" t="s">
        <v>12437</v>
      </c>
      <c r="D250" s="1429" t="s">
        <v>11956</v>
      </c>
      <c r="E250" s="1429" t="s">
        <v>11955</v>
      </c>
      <c r="F250" s="1429" t="s">
        <v>8092</v>
      </c>
      <c r="G250" s="1429">
        <v>2024</v>
      </c>
      <c r="H250" s="1429">
        <v>2028</v>
      </c>
      <c r="I250" s="1429" t="s">
        <v>12436</v>
      </c>
      <c r="J250" s="1429" t="s">
        <v>12435</v>
      </c>
      <c r="K250" s="1430">
        <v>16835</v>
      </c>
      <c r="L250" s="1430">
        <v>0</v>
      </c>
      <c r="M250" s="1429" t="s">
        <v>11757</v>
      </c>
      <c r="N250" s="1431" t="s">
        <v>12</v>
      </c>
      <c r="O250" s="1429"/>
    </row>
    <row r="251" spans="1:15" hidden="1">
      <c r="A251" s="1429" t="s">
        <v>11889</v>
      </c>
      <c r="B251" s="1429" t="s">
        <v>13582</v>
      </c>
      <c r="C251" s="1429" t="s">
        <v>13581</v>
      </c>
      <c r="D251" s="1429" t="s">
        <v>13561</v>
      </c>
      <c r="E251" s="1429" t="s">
        <v>13560</v>
      </c>
      <c r="F251" s="1429" t="s">
        <v>8092</v>
      </c>
      <c r="G251" s="1429">
        <v>2020</v>
      </c>
      <c r="H251" s="1429">
        <v>2024</v>
      </c>
      <c r="I251" s="1429" t="s">
        <v>13580</v>
      </c>
      <c r="J251" s="1429" t="s">
        <v>11889</v>
      </c>
      <c r="K251" s="1430">
        <v>38939</v>
      </c>
      <c r="L251" s="1430">
        <v>0</v>
      </c>
      <c r="M251" s="1429" t="s">
        <v>11757</v>
      </c>
      <c r="N251" s="1431" t="s">
        <v>12</v>
      </c>
      <c r="O251" s="1429"/>
    </row>
    <row r="252" spans="1:15" hidden="1">
      <c r="A252" s="1429" t="s">
        <v>11889</v>
      </c>
      <c r="B252" s="1429" t="s">
        <v>13565</v>
      </c>
      <c r="C252" s="1429" t="s">
        <v>13564</v>
      </c>
      <c r="D252" s="1429" t="s">
        <v>13561</v>
      </c>
      <c r="E252" s="1429" t="s">
        <v>13560</v>
      </c>
      <c r="F252" s="1429" t="s">
        <v>8092</v>
      </c>
      <c r="G252" s="1429">
        <v>2020</v>
      </c>
      <c r="H252" s="1429">
        <v>2024</v>
      </c>
      <c r="I252" s="1429" t="s">
        <v>12017</v>
      </c>
      <c r="J252" s="1429" t="s">
        <v>11889</v>
      </c>
      <c r="K252" s="1430">
        <v>33753</v>
      </c>
      <c r="L252" s="1430">
        <v>0</v>
      </c>
      <c r="M252" s="1429" t="s">
        <v>11764</v>
      </c>
      <c r="N252" s="1431" t="s">
        <v>12</v>
      </c>
      <c r="O252" s="1429"/>
    </row>
    <row r="253" spans="1:15" hidden="1">
      <c r="A253" s="1429" t="s">
        <v>11889</v>
      </c>
      <c r="B253" s="1429" t="s">
        <v>13506</v>
      </c>
      <c r="C253" s="1429" t="s">
        <v>13505</v>
      </c>
      <c r="D253" s="1429" t="s">
        <v>13195</v>
      </c>
      <c r="E253" s="1429" t="s">
        <v>13194</v>
      </c>
      <c r="F253" s="1429" t="s">
        <v>8092</v>
      </c>
      <c r="G253" s="1429">
        <v>2021</v>
      </c>
      <c r="H253" s="1429">
        <v>2025</v>
      </c>
      <c r="I253" s="1429" t="s">
        <v>13504</v>
      </c>
      <c r="J253" s="1429" t="s">
        <v>13503</v>
      </c>
      <c r="K253" s="1430">
        <v>5863</v>
      </c>
      <c r="L253" s="1430">
        <v>0</v>
      </c>
      <c r="M253" s="1429" t="s">
        <v>11757</v>
      </c>
      <c r="N253" s="1431" t="s">
        <v>12</v>
      </c>
      <c r="O253" s="1429"/>
    </row>
    <row r="254" spans="1:15" hidden="1">
      <c r="A254" s="1429" t="s">
        <v>11889</v>
      </c>
      <c r="B254" s="1429" t="s">
        <v>13445</v>
      </c>
      <c r="C254" s="1429" t="s">
        <v>13444</v>
      </c>
      <c r="D254" s="1429" t="s">
        <v>13195</v>
      </c>
      <c r="E254" s="1429" t="s">
        <v>13194</v>
      </c>
      <c r="F254" s="1429" t="s">
        <v>8092</v>
      </c>
      <c r="G254" s="1429">
        <v>2021</v>
      </c>
      <c r="H254" s="1429">
        <v>2025</v>
      </c>
      <c r="I254" s="1429" t="s">
        <v>11781</v>
      </c>
      <c r="J254" s="1429" t="s">
        <v>13443</v>
      </c>
      <c r="K254" s="1430">
        <v>0</v>
      </c>
      <c r="L254" s="1430">
        <v>0</v>
      </c>
      <c r="M254" s="1429" t="s">
        <v>11757</v>
      </c>
      <c r="N254" s="1431" t="s">
        <v>2198</v>
      </c>
      <c r="O254" s="1429"/>
    </row>
    <row r="255" spans="1:15" hidden="1">
      <c r="A255" s="1429" t="s">
        <v>11889</v>
      </c>
      <c r="B255" s="1429" t="s">
        <v>13236</v>
      </c>
      <c r="C255" s="1429" t="s">
        <v>13235</v>
      </c>
      <c r="D255" s="1429" t="s">
        <v>13195</v>
      </c>
      <c r="E255" s="1429" t="s">
        <v>13194</v>
      </c>
      <c r="F255" s="1429" t="s">
        <v>8092</v>
      </c>
      <c r="G255" s="1429">
        <v>2021</v>
      </c>
      <c r="H255" s="1429">
        <v>2025</v>
      </c>
      <c r="I255" s="1429" t="s">
        <v>13234</v>
      </c>
      <c r="J255" s="1429" t="s">
        <v>11889</v>
      </c>
      <c r="K255" s="1430">
        <v>64495</v>
      </c>
      <c r="L255" s="1430">
        <v>0</v>
      </c>
      <c r="M255" s="1429" t="s">
        <v>11764</v>
      </c>
      <c r="N255" s="1431" t="s">
        <v>12</v>
      </c>
      <c r="O255" s="1429"/>
    </row>
    <row r="256" spans="1:15" hidden="1">
      <c r="A256" s="1429" t="s">
        <v>11889</v>
      </c>
      <c r="B256" s="1429" t="s">
        <v>13025</v>
      </c>
      <c r="C256" s="1429" t="s">
        <v>13024</v>
      </c>
      <c r="D256" s="1429" t="s">
        <v>12855</v>
      </c>
      <c r="E256" s="1429" t="s">
        <v>12854</v>
      </c>
      <c r="F256" s="1429" t="s">
        <v>8092</v>
      </c>
      <c r="G256" s="1429">
        <v>2022</v>
      </c>
      <c r="H256" s="1429">
        <v>2026</v>
      </c>
      <c r="I256" s="1429" t="s">
        <v>13023</v>
      </c>
      <c r="J256" s="1429" t="s">
        <v>13022</v>
      </c>
      <c r="K256" s="1430">
        <v>36555</v>
      </c>
      <c r="L256" s="1430">
        <v>0</v>
      </c>
      <c r="M256" s="1429" t="s">
        <v>11764</v>
      </c>
      <c r="N256" s="1431" t="s">
        <v>12</v>
      </c>
      <c r="O256" s="1429"/>
    </row>
    <row r="257" spans="1:15" hidden="1">
      <c r="A257" s="1429" t="s">
        <v>11889</v>
      </c>
      <c r="B257" s="1429" t="s">
        <v>12989</v>
      </c>
      <c r="C257" s="1429" t="s">
        <v>12988</v>
      </c>
      <c r="D257" s="1429" t="s">
        <v>12855</v>
      </c>
      <c r="E257" s="1429" t="s">
        <v>12854</v>
      </c>
      <c r="F257" s="1429" t="s">
        <v>8092</v>
      </c>
      <c r="G257" s="1429">
        <v>2022</v>
      </c>
      <c r="H257" s="1429">
        <v>2026</v>
      </c>
      <c r="I257" s="1429" t="s">
        <v>12987</v>
      </c>
      <c r="J257" s="1429" t="s">
        <v>11889</v>
      </c>
      <c r="K257" s="1430">
        <v>67747</v>
      </c>
      <c r="L257" s="1430">
        <v>0</v>
      </c>
      <c r="M257" s="1429" t="s">
        <v>11764</v>
      </c>
      <c r="N257" s="1431" t="s">
        <v>12</v>
      </c>
      <c r="O257" s="1429"/>
    </row>
    <row r="258" spans="1:15" hidden="1">
      <c r="A258" s="1429" t="s">
        <v>11889</v>
      </c>
      <c r="B258" s="1429" t="s">
        <v>12622</v>
      </c>
      <c r="C258" s="1429" t="s">
        <v>12621</v>
      </c>
      <c r="D258" s="1429" t="s">
        <v>12504</v>
      </c>
      <c r="E258" s="1429" t="s">
        <v>12503</v>
      </c>
      <c r="F258" s="1429" t="s">
        <v>8092</v>
      </c>
      <c r="G258" s="1429">
        <v>2023</v>
      </c>
      <c r="H258" s="1429">
        <v>2027</v>
      </c>
      <c r="I258" s="1429" t="s">
        <v>12620</v>
      </c>
      <c r="J258" s="1429" t="s">
        <v>11889</v>
      </c>
      <c r="K258" s="1430">
        <v>60197</v>
      </c>
      <c r="L258" s="1430">
        <v>0</v>
      </c>
      <c r="M258" s="1429" t="s">
        <v>11757</v>
      </c>
      <c r="N258" s="1431" t="s">
        <v>12</v>
      </c>
      <c r="O258" s="1429"/>
    </row>
    <row r="259" spans="1:15" hidden="1">
      <c r="A259" s="1429" t="s">
        <v>11889</v>
      </c>
      <c r="B259" s="1429" t="s">
        <v>12019</v>
      </c>
      <c r="C259" s="1429" t="s">
        <v>12018</v>
      </c>
      <c r="D259" s="1429" t="s">
        <v>11956</v>
      </c>
      <c r="E259" s="1429" t="s">
        <v>11955</v>
      </c>
      <c r="F259" s="1429" t="s">
        <v>8092</v>
      </c>
      <c r="G259" s="1429">
        <v>2024</v>
      </c>
      <c r="H259" s="1429">
        <v>2028</v>
      </c>
      <c r="I259" s="1429" t="s">
        <v>12017</v>
      </c>
      <c r="J259" s="1429" t="s">
        <v>11889</v>
      </c>
      <c r="K259" s="1430">
        <v>23445</v>
      </c>
      <c r="L259" s="1430">
        <v>0</v>
      </c>
      <c r="M259" s="1429" t="s">
        <v>11764</v>
      </c>
      <c r="N259" s="1431" t="s">
        <v>12</v>
      </c>
      <c r="O259" s="1429"/>
    </row>
    <row r="260" spans="1:15" hidden="1">
      <c r="A260" s="1429" t="s">
        <v>11889</v>
      </c>
      <c r="B260" s="1429" t="s">
        <v>11892</v>
      </c>
      <c r="C260" s="1429" t="s">
        <v>11891</v>
      </c>
      <c r="D260" s="1429" t="s">
        <v>11875</v>
      </c>
      <c r="E260" s="1429" t="s">
        <v>11874</v>
      </c>
      <c r="F260" s="1429" t="s">
        <v>8092</v>
      </c>
      <c r="G260" s="1429">
        <v>2024</v>
      </c>
      <c r="H260" s="1429">
        <v>2026</v>
      </c>
      <c r="I260" s="1429" t="s">
        <v>11890</v>
      </c>
      <c r="J260" s="1429" t="s">
        <v>11889</v>
      </c>
      <c r="K260" s="1430">
        <v>2000</v>
      </c>
      <c r="L260" s="1430">
        <v>0</v>
      </c>
      <c r="M260" s="1429"/>
      <c r="N260" s="1431" t="s">
        <v>2198</v>
      </c>
      <c r="O260" s="1429"/>
    </row>
    <row r="261" spans="1:15" hidden="1">
      <c r="A261" s="1429" t="s">
        <v>12778</v>
      </c>
      <c r="B261" s="1429" t="s">
        <v>13229</v>
      </c>
      <c r="C261" s="1429" t="s">
        <v>13228</v>
      </c>
      <c r="D261" s="1429" t="s">
        <v>13195</v>
      </c>
      <c r="E261" s="1429" t="s">
        <v>13194</v>
      </c>
      <c r="F261" s="1429" t="s">
        <v>8092</v>
      </c>
      <c r="G261" s="1429">
        <v>2021</v>
      </c>
      <c r="H261" s="1429">
        <v>2024</v>
      </c>
      <c r="I261" s="1429" t="s">
        <v>13227</v>
      </c>
      <c r="J261" s="1429" t="s">
        <v>12778</v>
      </c>
      <c r="K261" s="1430">
        <v>26339</v>
      </c>
      <c r="L261" s="1430">
        <v>0</v>
      </c>
      <c r="M261" s="1429" t="s">
        <v>11764</v>
      </c>
      <c r="N261" s="1431" t="s">
        <v>12</v>
      </c>
      <c r="O261" s="1429"/>
    </row>
    <row r="262" spans="1:15" hidden="1">
      <c r="A262" s="1429" t="s">
        <v>12778</v>
      </c>
      <c r="B262" s="1429" t="s">
        <v>12777</v>
      </c>
      <c r="C262" s="1429" t="s">
        <v>12776</v>
      </c>
      <c r="D262" s="1429" t="s">
        <v>12504</v>
      </c>
      <c r="E262" s="1429" t="s">
        <v>12503</v>
      </c>
      <c r="F262" s="1429" t="s">
        <v>8092</v>
      </c>
      <c r="G262" s="1429">
        <v>2023</v>
      </c>
      <c r="H262" s="1429">
        <v>2025</v>
      </c>
      <c r="I262" s="1429" t="s">
        <v>12775</v>
      </c>
      <c r="J262" s="1429" t="s">
        <v>12774</v>
      </c>
      <c r="K262" s="1430">
        <v>27310</v>
      </c>
      <c r="L262" s="1430">
        <v>0</v>
      </c>
      <c r="M262" s="1429" t="s">
        <v>11764</v>
      </c>
      <c r="N262" s="1431" t="s">
        <v>12</v>
      </c>
      <c r="O262" s="1429"/>
    </row>
    <row r="263" spans="1:15" hidden="1">
      <c r="A263" s="1429" t="s">
        <v>11862</v>
      </c>
      <c r="B263" s="1429" t="s">
        <v>13357</v>
      </c>
      <c r="C263" s="1429" t="s">
        <v>13356</v>
      </c>
      <c r="D263" s="1429" t="s">
        <v>13195</v>
      </c>
      <c r="E263" s="1429" t="s">
        <v>13194</v>
      </c>
      <c r="F263" s="1429" t="s">
        <v>8092</v>
      </c>
      <c r="G263" s="1429">
        <v>2021</v>
      </c>
      <c r="H263" s="1429">
        <v>2025</v>
      </c>
      <c r="I263" s="1429" t="s">
        <v>13355</v>
      </c>
      <c r="J263" s="1429" t="s">
        <v>11862</v>
      </c>
      <c r="K263" s="1430">
        <v>45104</v>
      </c>
      <c r="L263" s="1430">
        <v>0</v>
      </c>
      <c r="M263" s="1429" t="s">
        <v>11757</v>
      </c>
      <c r="N263" s="1431" t="s">
        <v>12</v>
      </c>
      <c r="O263" s="1429"/>
    </row>
    <row r="264" spans="1:15" hidden="1">
      <c r="A264" s="1429" t="s">
        <v>11862</v>
      </c>
      <c r="B264" s="1429" t="s">
        <v>12524</v>
      </c>
      <c r="C264" s="1429" t="s">
        <v>12523</v>
      </c>
      <c r="D264" s="1429" t="s">
        <v>12504</v>
      </c>
      <c r="E264" s="1429" t="s">
        <v>12503</v>
      </c>
      <c r="F264" s="1429" t="s">
        <v>8092</v>
      </c>
      <c r="G264" s="1429">
        <v>2023</v>
      </c>
      <c r="H264" s="1429">
        <v>2027</v>
      </c>
      <c r="I264" s="1429" t="s">
        <v>12522</v>
      </c>
      <c r="J264" s="1429" t="s">
        <v>12521</v>
      </c>
      <c r="K264" s="1430">
        <v>47108</v>
      </c>
      <c r="L264" s="1430">
        <v>0</v>
      </c>
      <c r="M264" s="1429" t="s">
        <v>11764</v>
      </c>
      <c r="N264" s="1431" t="s">
        <v>12</v>
      </c>
      <c r="O264" s="1429"/>
    </row>
    <row r="265" spans="1:15" hidden="1">
      <c r="A265" s="1429" t="s">
        <v>11862</v>
      </c>
      <c r="B265" s="1429" t="s">
        <v>12325</v>
      </c>
      <c r="C265" s="1429" t="s">
        <v>12324</v>
      </c>
      <c r="D265" s="1429" t="s">
        <v>11956</v>
      </c>
      <c r="E265" s="1429" t="s">
        <v>11955</v>
      </c>
      <c r="F265" s="1429" t="s">
        <v>8092</v>
      </c>
      <c r="G265" s="1429">
        <v>2024</v>
      </c>
      <c r="H265" s="1429">
        <v>2028</v>
      </c>
      <c r="I265" s="1429" t="s">
        <v>12323</v>
      </c>
      <c r="J265" s="1429" t="s">
        <v>11862</v>
      </c>
      <c r="K265" s="1430">
        <v>24816</v>
      </c>
      <c r="L265" s="1430">
        <v>0</v>
      </c>
      <c r="M265" s="1429" t="s">
        <v>11757</v>
      </c>
      <c r="N265" s="1431" t="s">
        <v>12</v>
      </c>
      <c r="O265" s="1429"/>
    </row>
    <row r="266" spans="1:15" hidden="1">
      <c r="A266" s="1429" t="s">
        <v>11862</v>
      </c>
      <c r="B266" s="1429" t="s">
        <v>11865</v>
      </c>
      <c r="C266" s="1429" t="s">
        <v>11864</v>
      </c>
      <c r="D266" s="1429" t="s">
        <v>11853</v>
      </c>
      <c r="E266" s="1429" t="s">
        <v>11852</v>
      </c>
      <c r="F266" s="1429" t="s">
        <v>8092</v>
      </c>
      <c r="G266" s="1429">
        <v>2024</v>
      </c>
      <c r="H266" s="1429">
        <v>2026</v>
      </c>
      <c r="I266" s="1429" t="s">
        <v>11863</v>
      </c>
      <c r="J266" s="1429" t="s">
        <v>11862</v>
      </c>
      <c r="K266" s="1430">
        <v>1800</v>
      </c>
      <c r="L266" s="1430">
        <v>0</v>
      </c>
      <c r="M266" s="1429"/>
      <c r="N266" s="1431" t="s">
        <v>2198</v>
      </c>
      <c r="O266" s="1429"/>
    </row>
    <row r="267" spans="1:15" hidden="1">
      <c r="A267" s="1429" t="s">
        <v>11728</v>
      </c>
      <c r="B267" s="1429" t="s">
        <v>13658</v>
      </c>
      <c r="C267" s="1429" t="s">
        <v>13657</v>
      </c>
      <c r="D267" s="1429" t="s">
        <v>13561</v>
      </c>
      <c r="E267" s="1429" t="s">
        <v>13560</v>
      </c>
      <c r="F267" s="1429" t="s">
        <v>8092</v>
      </c>
      <c r="G267" s="1429">
        <v>2020</v>
      </c>
      <c r="H267" s="1429">
        <v>2024</v>
      </c>
      <c r="I267" s="1429" t="s">
        <v>13656</v>
      </c>
      <c r="J267" s="1429" t="s">
        <v>11728</v>
      </c>
      <c r="K267" s="1430">
        <v>40104</v>
      </c>
      <c r="L267" s="1430">
        <v>0</v>
      </c>
      <c r="M267" s="1429" t="s">
        <v>11764</v>
      </c>
      <c r="N267" s="1431" t="s">
        <v>12</v>
      </c>
      <c r="O267" s="1429"/>
    </row>
    <row r="268" spans="1:15" hidden="1">
      <c r="A268" s="1429" t="s">
        <v>11728</v>
      </c>
      <c r="B268" s="1429" t="s">
        <v>13646</v>
      </c>
      <c r="C268" s="1429" t="s">
        <v>13645</v>
      </c>
      <c r="D268" s="1429" t="s">
        <v>13561</v>
      </c>
      <c r="E268" s="1429" t="s">
        <v>13560</v>
      </c>
      <c r="F268" s="1429" t="s">
        <v>8092</v>
      </c>
      <c r="G268" s="1429">
        <v>2020</v>
      </c>
      <c r="H268" s="1429">
        <v>2024</v>
      </c>
      <c r="I268" s="1429" t="s">
        <v>13644</v>
      </c>
      <c r="J268" s="1429" t="s">
        <v>11728</v>
      </c>
      <c r="K268" s="1430">
        <v>32168</v>
      </c>
      <c r="L268" s="1430">
        <v>0</v>
      </c>
      <c r="M268" s="1429" t="s">
        <v>11764</v>
      </c>
      <c r="N268" s="1431" t="s">
        <v>12</v>
      </c>
      <c r="O268" s="1429"/>
    </row>
    <row r="269" spans="1:15" hidden="1">
      <c r="A269" s="1429" t="s">
        <v>11728</v>
      </c>
      <c r="B269" s="1429" t="s">
        <v>13630</v>
      </c>
      <c r="C269" s="1429" t="s">
        <v>13629</v>
      </c>
      <c r="D269" s="1429" t="s">
        <v>13561</v>
      </c>
      <c r="E269" s="1429" t="s">
        <v>13560</v>
      </c>
      <c r="F269" s="1429" t="s">
        <v>8092</v>
      </c>
      <c r="G269" s="1429">
        <v>2020</v>
      </c>
      <c r="H269" s="1429">
        <v>2024</v>
      </c>
      <c r="I269" s="1429" t="s">
        <v>13628</v>
      </c>
      <c r="J269" s="1429" t="s">
        <v>11728</v>
      </c>
      <c r="K269" s="1430">
        <v>35672</v>
      </c>
      <c r="L269" s="1430">
        <v>0</v>
      </c>
      <c r="M269" s="1429" t="s">
        <v>11764</v>
      </c>
      <c r="N269" s="1431" t="s">
        <v>12</v>
      </c>
      <c r="O269" s="1429"/>
    </row>
    <row r="270" spans="1:15" hidden="1">
      <c r="A270" s="1429" t="s">
        <v>11728</v>
      </c>
      <c r="B270" s="1429" t="s">
        <v>13517</v>
      </c>
      <c r="C270" s="1429" t="s">
        <v>13516</v>
      </c>
      <c r="D270" s="1429" t="s">
        <v>13195</v>
      </c>
      <c r="E270" s="1429" t="s">
        <v>13194</v>
      </c>
      <c r="F270" s="1429" t="s">
        <v>8092</v>
      </c>
      <c r="G270" s="1429">
        <v>2021</v>
      </c>
      <c r="H270" s="1429">
        <v>2024</v>
      </c>
      <c r="I270" s="1429" t="s">
        <v>13515</v>
      </c>
      <c r="J270" s="1429" t="s">
        <v>13514</v>
      </c>
      <c r="K270" s="1430">
        <v>4469</v>
      </c>
      <c r="L270" s="1430">
        <v>0</v>
      </c>
      <c r="M270" s="1429" t="s">
        <v>11764</v>
      </c>
      <c r="N270" s="1431" t="s">
        <v>12</v>
      </c>
      <c r="O270" s="1429"/>
    </row>
    <row r="271" spans="1:15" hidden="1">
      <c r="A271" s="1429" t="s">
        <v>11728</v>
      </c>
      <c r="B271" s="1429" t="s">
        <v>13344</v>
      </c>
      <c r="C271" s="1429" t="s">
        <v>13343</v>
      </c>
      <c r="D271" s="1429" t="s">
        <v>13195</v>
      </c>
      <c r="E271" s="1429" t="s">
        <v>13194</v>
      </c>
      <c r="F271" s="1429" t="s">
        <v>8092</v>
      </c>
      <c r="G271" s="1429">
        <v>2021</v>
      </c>
      <c r="H271" s="1429">
        <v>2024</v>
      </c>
      <c r="I271" s="1429" t="s">
        <v>13342</v>
      </c>
      <c r="J271" s="1429" t="s">
        <v>13341</v>
      </c>
      <c r="K271" s="1430">
        <v>12985</v>
      </c>
      <c r="L271" s="1430">
        <v>0</v>
      </c>
      <c r="M271" s="1429" t="s">
        <v>11764</v>
      </c>
      <c r="N271" s="1431" t="s">
        <v>12</v>
      </c>
      <c r="O271" s="1429"/>
    </row>
    <row r="272" spans="1:15" hidden="1">
      <c r="A272" s="1429" t="s">
        <v>11728</v>
      </c>
      <c r="B272" s="1429" t="s">
        <v>13116</v>
      </c>
      <c r="C272" s="1429" t="s">
        <v>13115</v>
      </c>
      <c r="D272" s="1429" t="s">
        <v>12855</v>
      </c>
      <c r="E272" s="1429" t="s">
        <v>12854</v>
      </c>
      <c r="F272" s="1429" t="s">
        <v>8092</v>
      </c>
      <c r="G272" s="1429">
        <v>2022</v>
      </c>
      <c r="H272" s="1429">
        <v>2025</v>
      </c>
      <c r="I272" s="1429" t="s">
        <v>13114</v>
      </c>
      <c r="J272" s="1429" t="s">
        <v>13113</v>
      </c>
      <c r="K272" s="1430">
        <v>46860</v>
      </c>
      <c r="L272" s="1430">
        <v>0</v>
      </c>
      <c r="M272" s="1429" t="s">
        <v>11764</v>
      </c>
      <c r="N272" s="1431" t="s">
        <v>12</v>
      </c>
      <c r="O272" s="1429"/>
    </row>
    <row r="273" spans="1:15" hidden="1">
      <c r="A273" s="1429" t="s">
        <v>11728</v>
      </c>
      <c r="B273" s="1429" t="s">
        <v>13009</v>
      </c>
      <c r="C273" s="1429" t="s">
        <v>13008</v>
      </c>
      <c r="D273" s="1429" t="s">
        <v>12855</v>
      </c>
      <c r="E273" s="1429" t="s">
        <v>12854</v>
      </c>
      <c r="F273" s="1429" t="s">
        <v>8092</v>
      </c>
      <c r="G273" s="1429">
        <v>2022</v>
      </c>
      <c r="H273" s="1429">
        <v>2025</v>
      </c>
      <c r="I273" s="1429" t="s">
        <v>13007</v>
      </c>
      <c r="J273" s="1429" t="s">
        <v>13006</v>
      </c>
      <c r="K273" s="1430">
        <v>64506</v>
      </c>
      <c r="L273" s="1430">
        <v>0</v>
      </c>
      <c r="M273" s="1429" t="s">
        <v>12388</v>
      </c>
      <c r="N273" s="1431" t="s">
        <v>12</v>
      </c>
      <c r="O273" s="1429"/>
    </row>
    <row r="274" spans="1:15" hidden="1">
      <c r="A274" s="1429" t="s">
        <v>11728</v>
      </c>
      <c r="B274" s="1429" t="s">
        <v>12892</v>
      </c>
      <c r="C274" s="1429" t="s">
        <v>12891</v>
      </c>
      <c r="D274" s="1429" t="s">
        <v>12855</v>
      </c>
      <c r="E274" s="1429" t="s">
        <v>12854</v>
      </c>
      <c r="F274" s="1429" t="s">
        <v>8092</v>
      </c>
      <c r="G274" s="1429">
        <v>2022</v>
      </c>
      <c r="H274" s="1429">
        <v>2025</v>
      </c>
      <c r="I274" s="1429" t="s">
        <v>12890</v>
      </c>
      <c r="J274" s="1429" t="s">
        <v>12889</v>
      </c>
      <c r="K274" s="1430">
        <v>31698</v>
      </c>
      <c r="L274" s="1430">
        <v>0</v>
      </c>
      <c r="M274" s="1429" t="s">
        <v>11764</v>
      </c>
      <c r="N274" s="1431" t="s">
        <v>12</v>
      </c>
      <c r="O274" s="1429"/>
    </row>
    <row r="275" spans="1:15" hidden="1">
      <c r="A275" s="1429" t="s">
        <v>11728</v>
      </c>
      <c r="B275" s="1429" t="s">
        <v>12642</v>
      </c>
      <c r="C275" s="1429" t="s">
        <v>12641</v>
      </c>
      <c r="D275" s="1429" t="s">
        <v>12504</v>
      </c>
      <c r="E275" s="1429" t="s">
        <v>12503</v>
      </c>
      <c r="F275" s="1429" t="s">
        <v>8092</v>
      </c>
      <c r="G275" s="1429">
        <v>2023</v>
      </c>
      <c r="H275" s="1429">
        <v>2026</v>
      </c>
      <c r="I275" s="1429" t="s">
        <v>12640</v>
      </c>
      <c r="J275" s="1429" t="s">
        <v>12639</v>
      </c>
      <c r="K275" s="1430">
        <v>55644</v>
      </c>
      <c r="L275" s="1430">
        <v>0</v>
      </c>
      <c r="M275" s="1429" t="s">
        <v>11764</v>
      </c>
      <c r="N275" s="1431" t="s">
        <v>12</v>
      </c>
      <c r="O275" s="1429"/>
    </row>
    <row r="276" spans="1:15" hidden="1">
      <c r="A276" s="1429" t="s">
        <v>11728</v>
      </c>
      <c r="B276" s="1429" t="s">
        <v>12345</v>
      </c>
      <c r="C276" s="1429" t="s">
        <v>12344</v>
      </c>
      <c r="D276" s="1429" t="s">
        <v>11956</v>
      </c>
      <c r="E276" s="1429" t="s">
        <v>11955</v>
      </c>
      <c r="F276" s="1429" t="s">
        <v>8092</v>
      </c>
      <c r="G276" s="1429">
        <v>2024</v>
      </c>
      <c r="H276" s="1429">
        <v>2028</v>
      </c>
      <c r="I276" s="1429" t="s">
        <v>12343</v>
      </c>
      <c r="J276" s="1429" t="s">
        <v>12342</v>
      </c>
      <c r="K276" s="1430">
        <v>7091</v>
      </c>
      <c r="L276" s="1430">
        <v>0</v>
      </c>
      <c r="M276" s="1429" t="s">
        <v>11757</v>
      </c>
      <c r="N276" s="1431" t="s">
        <v>12</v>
      </c>
      <c r="O276" s="1429"/>
    </row>
    <row r="277" spans="1:15" hidden="1">
      <c r="A277" s="1429" t="s">
        <v>11728</v>
      </c>
      <c r="B277" s="1429" t="s">
        <v>12287</v>
      </c>
      <c r="C277" s="1429" t="s">
        <v>12286</v>
      </c>
      <c r="D277" s="1429" t="s">
        <v>11956</v>
      </c>
      <c r="E277" s="1429" t="s">
        <v>11955</v>
      </c>
      <c r="F277" s="1429" t="s">
        <v>8092</v>
      </c>
      <c r="G277" s="1429">
        <v>2024</v>
      </c>
      <c r="H277" s="1429">
        <v>2027</v>
      </c>
      <c r="I277" s="1429" t="s">
        <v>12285</v>
      </c>
      <c r="J277" s="1429" t="s">
        <v>11728</v>
      </c>
      <c r="K277" s="1430">
        <v>38236</v>
      </c>
      <c r="L277" s="1430">
        <v>0</v>
      </c>
      <c r="M277" s="1429" t="s">
        <v>11764</v>
      </c>
      <c r="N277" s="1431" t="s">
        <v>12</v>
      </c>
      <c r="O277" s="1429"/>
    </row>
    <row r="278" spans="1:15" hidden="1">
      <c r="A278" s="1429" t="s">
        <v>11728</v>
      </c>
      <c r="B278" s="1429" t="s">
        <v>12132</v>
      </c>
      <c r="C278" s="1429" t="s">
        <v>12131</v>
      </c>
      <c r="D278" s="1429" t="s">
        <v>11956</v>
      </c>
      <c r="E278" s="1429" t="s">
        <v>11955</v>
      </c>
      <c r="F278" s="1429" t="s">
        <v>8092</v>
      </c>
      <c r="G278" s="1429">
        <v>2024</v>
      </c>
      <c r="H278" s="1429">
        <v>2028</v>
      </c>
      <c r="I278" s="1429" t="s">
        <v>12130</v>
      </c>
      <c r="J278" s="1429" t="s">
        <v>11728</v>
      </c>
      <c r="K278" s="1430">
        <v>25236</v>
      </c>
      <c r="L278" s="1430">
        <v>0</v>
      </c>
      <c r="M278" s="1429" t="s">
        <v>11764</v>
      </c>
      <c r="N278" s="1431" t="s">
        <v>12</v>
      </c>
      <c r="O278" s="1429"/>
    </row>
    <row r="279" spans="1:15" hidden="1">
      <c r="A279" s="1429" t="s">
        <v>11728</v>
      </c>
      <c r="B279" s="1429" t="s">
        <v>11855</v>
      </c>
      <c r="C279" s="1429" t="s">
        <v>11854</v>
      </c>
      <c r="D279" s="1429" t="s">
        <v>11853</v>
      </c>
      <c r="E279" s="1429" t="s">
        <v>11852</v>
      </c>
      <c r="F279" s="1429" t="s">
        <v>8092</v>
      </c>
      <c r="G279" s="1429">
        <v>2024</v>
      </c>
      <c r="H279" s="1429">
        <v>2026</v>
      </c>
      <c r="I279" s="1429" t="s">
        <v>11851</v>
      </c>
      <c r="J279" s="1429" t="s">
        <v>11728</v>
      </c>
      <c r="K279" s="1430">
        <v>420</v>
      </c>
      <c r="L279" s="1430">
        <v>0</v>
      </c>
      <c r="M279" s="1429"/>
      <c r="N279" s="1431" t="s">
        <v>2198</v>
      </c>
      <c r="O279" s="1429"/>
    </row>
    <row r="280" spans="1:15" hidden="1">
      <c r="A280" s="1429" t="s">
        <v>11728</v>
      </c>
      <c r="B280" s="1429" t="s">
        <v>11817</v>
      </c>
      <c r="C280" s="1429" t="s">
        <v>11816</v>
      </c>
      <c r="D280" s="1429" t="s">
        <v>11805</v>
      </c>
      <c r="E280" s="1429" t="s">
        <v>11804</v>
      </c>
      <c r="F280" s="1429" t="s">
        <v>8092</v>
      </c>
      <c r="G280" s="1429">
        <v>2022</v>
      </c>
      <c r="H280" s="1429">
        <v>2025</v>
      </c>
      <c r="I280" s="1429" t="s">
        <v>11815</v>
      </c>
      <c r="J280" s="1429" t="s">
        <v>11728</v>
      </c>
      <c r="K280" s="1430">
        <v>47487</v>
      </c>
      <c r="L280" s="1430">
        <v>0</v>
      </c>
      <c r="M280" s="1429" t="s">
        <v>11764</v>
      </c>
      <c r="N280" s="1431" t="s">
        <v>2198</v>
      </c>
      <c r="O280" s="1429"/>
    </row>
    <row r="281" spans="1:15" hidden="1">
      <c r="A281" s="1429" t="s">
        <v>11728</v>
      </c>
      <c r="B281" s="1429" t="s">
        <v>11731</v>
      </c>
      <c r="C281" s="1429" t="s">
        <v>11730</v>
      </c>
      <c r="D281" s="1429" t="s">
        <v>11697</v>
      </c>
      <c r="E281" s="1429" t="s">
        <v>11696</v>
      </c>
      <c r="F281" s="1429" t="s">
        <v>8092</v>
      </c>
      <c r="G281" s="1429">
        <v>2024</v>
      </c>
      <c r="H281" s="1429">
        <v>2025</v>
      </c>
      <c r="I281" s="1429" t="s">
        <v>11729</v>
      </c>
      <c r="J281" s="1429" t="s">
        <v>11728</v>
      </c>
      <c r="K281" s="1430">
        <v>2400</v>
      </c>
      <c r="L281" s="1430">
        <v>0</v>
      </c>
      <c r="M281" s="1429"/>
      <c r="N281" s="1431" t="s">
        <v>2198</v>
      </c>
      <c r="O281" s="1429"/>
    </row>
    <row r="282" spans="1:15" hidden="1">
      <c r="A282" s="1429" t="s">
        <v>2781</v>
      </c>
      <c r="B282" s="1429" t="s">
        <v>13732</v>
      </c>
      <c r="C282" s="1429" t="s">
        <v>13731</v>
      </c>
      <c r="D282" s="1429" t="s">
        <v>13561</v>
      </c>
      <c r="E282" s="1429" t="s">
        <v>13560</v>
      </c>
      <c r="F282" s="1429" t="s">
        <v>8092</v>
      </c>
      <c r="G282" s="1429">
        <v>2020</v>
      </c>
      <c r="H282" s="1429">
        <v>2024</v>
      </c>
      <c r="I282" s="1429" t="s">
        <v>13730</v>
      </c>
      <c r="J282" s="1429" t="s">
        <v>13729</v>
      </c>
      <c r="K282" s="1430">
        <v>4740</v>
      </c>
      <c r="L282" s="1430">
        <v>0</v>
      </c>
      <c r="M282" s="1429" t="s">
        <v>11757</v>
      </c>
      <c r="N282" s="1431" t="s">
        <v>12</v>
      </c>
      <c r="O282" s="1429"/>
    </row>
    <row r="283" spans="1:15" hidden="1">
      <c r="A283" s="1429" t="s">
        <v>2781</v>
      </c>
      <c r="B283" s="1429" t="s">
        <v>13703</v>
      </c>
      <c r="C283" s="1429" t="s">
        <v>13702</v>
      </c>
      <c r="D283" s="1429" t="s">
        <v>13561</v>
      </c>
      <c r="E283" s="1429" t="s">
        <v>13560</v>
      </c>
      <c r="F283" s="1429" t="s">
        <v>8092</v>
      </c>
      <c r="G283" s="1429">
        <v>2020</v>
      </c>
      <c r="H283" s="1429">
        <v>2024</v>
      </c>
      <c r="I283" s="1429" t="s">
        <v>13701</v>
      </c>
      <c r="J283" s="1429" t="s">
        <v>2781</v>
      </c>
      <c r="K283" s="1430">
        <v>17452</v>
      </c>
      <c r="L283" s="1430">
        <v>0</v>
      </c>
      <c r="M283" s="1429" t="s">
        <v>11757</v>
      </c>
      <c r="N283" s="1431" t="s">
        <v>12</v>
      </c>
      <c r="O283" s="1429"/>
    </row>
    <row r="284" spans="1:15" hidden="1">
      <c r="A284" s="1429" t="s">
        <v>2781</v>
      </c>
      <c r="B284" s="1429" t="s">
        <v>13661</v>
      </c>
      <c r="C284" s="1429" t="s">
        <v>13660</v>
      </c>
      <c r="D284" s="1429" t="s">
        <v>13561</v>
      </c>
      <c r="E284" s="1429" t="s">
        <v>13560</v>
      </c>
      <c r="F284" s="1429" t="s">
        <v>8092</v>
      </c>
      <c r="G284" s="1429">
        <v>2020</v>
      </c>
      <c r="H284" s="1429">
        <v>2024</v>
      </c>
      <c r="I284" s="1429" t="s">
        <v>13659</v>
      </c>
      <c r="J284" s="1429" t="s">
        <v>2781</v>
      </c>
      <c r="K284" s="1430">
        <v>32007</v>
      </c>
      <c r="L284" s="1430">
        <v>0</v>
      </c>
      <c r="M284" s="1429" t="s">
        <v>11757</v>
      </c>
      <c r="N284" s="1431" t="s">
        <v>12</v>
      </c>
      <c r="O284" s="1429"/>
    </row>
    <row r="285" spans="1:15" hidden="1">
      <c r="A285" s="1429" t="s">
        <v>2781</v>
      </c>
      <c r="B285" s="1429" t="s">
        <v>13291</v>
      </c>
      <c r="C285" s="1429" t="s">
        <v>13290</v>
      </c>
      <c r="D285" s="1429" t="s">
        <v>13195</v>
      </c>
      <c r="E285" s="1429" t="s">
        <v>13194</v>
      </c>
      <c r="F285" s="1429" t="s">
        <v>8092</v>
      </c>
      <c r="G285" s="1429">
        <v>2021</v>
      </c>
      <c r="H285" s="1429">
        <v>2025</v>
      </c>
      <c r="I285" s="1429" t="s">
        <v>13289</v>
      </c>
      <c r="J285" s="1429" t="s">
        <v>2781</v>
      </c>
      <c r="K285" s="1430">
        <v>39690</v>
      </c>
      <c r="L285" s="1430">
        <v>0</v>
      </c>
      <c r="M285" s="1429" t="s">
        <v>11757</v>
      </c>
      <c r="N285" s="1431" t="s">
        <v>12</v>
      </c>
      <c r="O285" s="1429"/>
    </row>
    <row r="286" spans="1:15" hidden="1">
      <c r="A286" s="1429" t="s">
        <v>2781</v>
      </c>
      <c r="B286" s="1429" t="s">
        <v>13075</v>
      </c>
      <c r="C286" s="1429" t="s">
        <v>13074</v>
      </c>
      <c r="D286" s="1429" t="s">
        <v>12855</v>
      </c>
      <c r="E286" s="1429" t="s">
        <v>12854</v>
      </c>
      <c r="F286" s="1429" t="s">
        <v>8092</v>
      </c>
      <c r="G286" s="1429">
        <v>2022</v>
      </c>
      <c r="H286" s="1429">
        <v>2026</v>
      </c>
      <c r="I286" s="1429" t="s">
        <v>13073</v>
      </c>
      <c r="J286" s="1429" t="s">
        <v>13072</v>
      </c>
      <c r="K286" s="1430">
        <v>23770</v>
      </c>
      <c r="L286" s="1430">
        <v>0</v>
      </c>
      <c r="M286" s="1429" t="s">
        <v>11764</v>
      </c>
      <c r="N286" s="1431" t="s">
        <v>12</v>
      </c>
      <c r="O286" s="1429"/>
    </row>
    <row r="287" spans="1:15" hidden="1">
      <c r="A287" s="1429" t="s">
        <v>2781</v>
      </c>
      <c r="B287" s="1429" t="s">
        <v>12836</v>
      </c>
      <c r="C287" s="1429" t="s">
        <v>12835</v>
      </c>
      <c r="D287" s="1429" t="s">
        <v>12504</v>
      </c>
      <c r="E287" s="1429" t="s">
        <v>12503</v>
      </c>
      <c r="F287" s="1429" t="s">
        <v>8092</v>
      </c>
      <c r="G287" s="1429">
        <v>2023</v>
      </c>
      <c r="H287" s="1429">
        <v>2026</v>
      </c>
      <c r="I287" s="1429" t="s">
        <v>12834</v>
      </c>
      <c r="J287" s="1429" t="s">
        <v>2781</v>
      </c>
      <c r="K287" s="1430">
        <v>57776</v>
      </c>
      <c r="L287" s="1430">
        <v>0</v>
      </c>
      <c r="M287" s="1429" t="s">
        <v>11757</v>
      </c>
      <c r="N287" s="1431" t="s">
        <v>12</v>
      </c>
      <c r="O287" s="1429"/>
    </row>
    <row r="288" spans="1:15" hidden="1">
      <c r="A288" s="1429" t="s">
        <v>2781</v>
      </c>
      <c r="B288" s="1429" t="s">
        <v>12394</v>
      </c>
      <c r="C288" s="1429" t="s">
        <v>2786</v>
      </c>
      <c r="D288" s="1429" t="s">
        <v>11956</v>
      </c>
      <c r="E288" s="1429" t="s">
        <v>11955</v>
      </c>
      <c r="F288" s="1429" t="s">
        <v>8092</v>
      </c>
      <c r="G288" s="1429">
        <v>2024</v>
      </c>
      <c r="H288" s="1429">
        <v>2027</v>
      </c>
      <c r="I288" s="1429" t="s">
        <v>12393</v>
      </c>
      <c r="J288" s="1429" t="s">
        <v>12392</v>
      </c>
      <c r="K288" s="1430">
        <v>31874</v>
      </c>
      <c r="L288" s="1430">
        <v>0</v>
      </c>
      <c r="M288" s="1429" t="s">
        <v>11757</v>
      </c>
      <c r="N288" s="1431" t="s">
        <v>12</v>
      </c>
      <c r="O288" s="1429"/>
    </row>
    <row r="289" spans="1:15" hidden="1">
      <c r="A289" s="1429" t="s">
        <v>2781</v>
      </c>
      <c r="B289" s="1429" t="s">
        <v>11923</v>
      </c>
      <c r="C289" s="1429" t="s">
        <v>11922</v>
      </c>
      <c r="D289" s="1429" t="s">
        <v>11918</v>
      </c>
      <c r="E289" s="1429" t="s">
        <v>11917</v>
      </c>
      <c r="F289" s="1429" t="s">
        <v>8092</v>
      </c>
      <c r="G289" s="1429">
        <v>2023</v>
      </c>
      <c r="H289" s="1429">
        <v>2025</v>
      </c>
      <c r="I289" s="1429" t="s">
        <v>11921</v>
      </c>
      <c r="J289" s="1429" t="s">
        <v>2781</v>
      </c>
      <c r="K289" s="1430">
        <v>5000</v>
      </c>
      <c r="L289" s="1430">
        <v>0</v>
      </c>
      <c r="M289" s="1429"/>
      <c r="N289" s="1431" t="s">
        <v>2198</v>
      </c>
      <c r="O289" s="1429"/>
    </row>
    <row r="290" spans="1:15" hidden="1">
      <c r="A290" s="1429" t="s">
        <v>2781</v>
      </c>
      <c r="B290" s="1429" t="s">
        <v>11850</v>
      </c>
      <c r="C290" s="1429" t="s">
        <v>11849</v>
      </c>
      <c r="D290" s="1429" t="s">
        <v>11827</v>
      </c>
      <c r="E290" s="1429" t="s">
        <v>11826</v>
      </c>
      <c r="F290" s="1429" t="s">
        <v>8092</v>
      </c>
      <c r="G290" s="1429">
        <v>2024</v>
      </c>
      <c r="H290" s="1429">
        <v>2026</v>
      </c>
      <c r="I290" s="1429" t="s">
        <v>11848</v>
      </c>
      <c r="J290" s="1429" t="s">
        <v>2781</v>
      </c>
      <c r="K290" s="1430">
        <v>0</v>
      </c>
      <c r="L290" s="1430">
        <v>0</v>
      </c>
      <c r="M290" s="1429"/>
      <c r="N290" s="1431" t="s">
        <v>2198</v>
      </c>
      <c r="O290" s="1429"/>
    </row>
    <row r="291" spans="1:15" hidden="1">
      <c r="A291" s="1429" t="s">
        <v>11808</v>
      </c>
      <c r="B291" s="1429" t="s">
        <v>13674</v>
      </c>
      <c r="C291" s="1429" t="s">
        <v>13673</v>
      </c>
      <c r="D291" s="1429" t="s">
        <v>13561</v>
      </c>
      <c r="E291" s="1429" t="s">
        <v>13560</v>
      </c>
      <c r="F291" s="1429" t="s">
        <v>8092</v>
      </c>
      <c r="G291" s="1429">
        <v>2020</v>
      </c>
      <c r="H291" s="1429">
        <v>2024</v>
      </c>
      <c r="I291" s="1429" t="s">
        <v>13672</v>
      </c>
      <c r="J291" s="1429" t="s">
        <v>12697</v>
      </c>
      <c r="K291" s="1430">
        <v>14489</v>
      </c>
      <c r="L291" s="1430">
        <v>0</v>
      </c>
      <c r="M291" s="1429" t="s">
        <v>11764</v>
      </c>
      <c r="N291" s="1431" t="s">
        <v>12</v>
      </c>
      <c r="O291" s="1429"/>
    </row>
    <row r="292" spans="1:15" hidden="1">
      <c r="A292" s="1429" t="s">
        <v>11808</v>
      </c>
      <c r="B292" s="1429" t="s">
        <v>13557</v>
      </c>
      <c r="C292" s="1429" t="s">
        <v>13556</v>
      </c>
      <c r="D292" s="1429" t="s">
        <v>13195</v>
      </c>
      <c r="E292" s="1429" t="s">
        <v>13194</v>
      </c>
      <c r="F292" s="1429" t="s">
        <v>8092</v>
      </c>
      <c r="G292" s="1429">
        <v>2021</v>
      </c>
      <c r="H292" s="1429">
        <v>2024</v>
      </c>
      <c r="I292" s="1429" t="s">
        <v>13555</v>
      </c>
      <c r="J292" s="1429" t="s">
        <v>13554</v>
      </c>
      <c r="K292" s="1430">
        <v>56701</v>
      </c>
      <c r="L292" s="1430">
        <v>0</v>
      </c>
      <c r="M292" s="1429" t="s">
        <v>11757</v>
      </c>
      <c r="N292" s="1431" t="s">
        <v>12</v>
      </c>
      <c r="O292" s="1429"/>
    </row>
    <row r="293" spans="1:15" hidden="1">
      <c r="A293" s="1429" t="s">
        <v>11808</v>
      </c>
      <c r="B293" s="1429" t="s">
        <v>13434</v>
      </c>
      <c r="C293" s="1429" t="s">
        <v>13433</v>
      </c>
      <c r="D293" s="1429" t="s">
        <v>13195</v>
      </c>
      <c r="E293" s="1429" t="s">
        <v>13194</v>
      </c>
      <c r="F293" s="1429" t="s">
        <v>8092</v>
      </c>
      <c r="G293" s="1429">
        <v>2021</v>
      </c>
      <c r="H293" s="1429">
        <v>2025</v>
      </c>
      <c r="I293" s="1429" t="s">
        <v>13432</v>
      </c>
      <c r="J293" s="1429" t="s">
        <v>12697</v>
      </c>
      <c r="K293" s="1430">
        <v>42569</v>
      </c>
      <c r="L293" s="1430">
        <v>0</v>
      </c>
      <c r="M293" s="1429" t="s">
        <v>11757</v>
      </c>
      <c r="N293" s="1431" t="s">
        <v>12</v>
      </c>
      <c r="O293" s="1429"/>
    </row>
    <row r="294" spans="1:15" hidden="1">
      <c r="A294" s="1429" t="s">
        <v>11808</v>
      </c>
      <c r="B294" s="1429" t="s">
        <v>13354</v>
      </c>
      <c r="C294" s="1429" t="s">
        <v>13353</v>
      </c>
      <c r="D294" s="1429" t="s">
        <v>13195</v>
      </c>
      <c r="E294" s="1429" t="s">
        <v>13194</v>
      </c>
      <c r="F294" s="1429" t="s">
        <v>8092</v>
      </c>
      <c r="G294" s="1429">
        <v>2021</v>
      </c>
      <c r="H294" s="1429">
        <v>2025</v>
      </c>
      <c r="I294" s="1429" t="s">
        <v>13352</v>
      </c>
      <c r="J294" s="1429" t="s">
        <v>13351</v>
      </c>
      <c r="K294" s="1430">
        <v>19900</v>
      </c>
      <c r="L294" s="1430">
        <v>0</v>
      </c>
      <c r="M294" s="1429" t="s">
        <v>11764</v>
      </c>
      <c r="N294" s="1431" t="s">
        <v>12</v>
      </c>
      <c r="O294" s="1429"/>
    </row>
    <row r="295" spans="1:15" hidden="1">
      <c r="A295" s="1429" t="s">
        <v>11808</v>
      </c>
      <c r="B295" s="1429" t="s">
        <v>13192</v>
      </c>
      <c r="C295" s="1429" t="s">
        <v>13191</v>
      </c>
      <c r="D295" s="1429" t="s">
        <v>12855</v>
      </c>
      <c r="E295" s="1429" t="s">
        <v>12854</v>
      </c>
      <c r="F295" s="1429" t="s">
        <v>8092</v>
      </c>
      <c r="G295" s="1429">
        <v>2022</v>
      </c>
      <c r="H295" s="1429">
        <v>2026</v>
      </c>
      <c r="I295" s="1429" t="s">
        <v>13190</v>
      </c>
      <c r="J295" s="1429" t="s">
        <v>13189</v>
      </c>
      <c r="K295" s="1430">
        <v>30760</v>
      </c>
      <c r="L295" s="1430">
        <v>0</v>
      </c>
      <c r="M295" s="1429" t="s">
        <v>11764</v>
      </c>
      <c r="N295" s="1431" t="s">
        <v>12</v>
      </c>
      <c r="O295" s="1429"/>
    </row>
    <row r="296" spans="1:15" hidden="1">
      <c r="A296" s="1429" t="s">
        <v>11808</v>
      </c>
      <c r="B296" s="1429" t="s">
        <v>13176</v>
      </c>
      <c r="C296" s="1429" t="s">
        <v>13175</v>
      </c>
      <c r="D296" s="1429" t="s">
        <v>12855</v>
      </c>
      <c r="E296" s="1429" t="s">
        <v>12854</v>
      </c>
      <c r="F296" s="1429" t="s">
        <v>8092</v>
      </c>
      <c r="G296" s="1429">
        <v>2022</v>
      </c>
      <c r="H296" s="1429">
        <v>2026</v>
      </c>
      <c r="I296" s="1429" t="s">
        <v>13174</v>
      </c>
      <c r="J296" s="1429" t="s">
        <v>11808</v>
      </c>
      <c r="K296" s="1430">
        <v>63457</v>
      </c>
      <c r="L296" s="1430">
        <v>0</v>
      </c>
      <c r="M296" s="1429" t="s">
        <v>11764</v>
      </c>
      <c r="N296" s="1431" t="s">
        <v>12</v>
      </c>
      <c r="O296" s="1429"/>
    </row>
    <row r="297" spans="1:15" hidden="1">
      <c r="A297" s="1429" t="s">
        <v>11808</v>
      </c>
      <c r="B297" s="1429" t="s">
        <v>13173</v>
      </c>
      <c r="C297" s="1429" t="s">
        <v>13172</v>
      </c>
      <c r="D297" s="1429" t="s">
        <v>12855</v>
      </c>
      <c r="E297" s="1429" t="s">
        <v>12854</v>
      </c>
      <c r="F297" s="1429" t="s">
        <v>8092</v>
      </c>
      <c r="G297" s="1429">
        <v>2022</v>
      </c>
      <c r="H297" s="1429">
        <v>2026</v>
      </c>
      <c r="I297" s="1429" t="s">
        <v>13171</v>
      </c>
      <c r="J297" s="1429" t="s">
        <v>12697</v>
      </c>
      <c r="K297" s="1430">
        <v>36328</v>
      </c>
      <c r="L297" s="1430">
        <v>0</v>
      </c>
      <c r="M297" s="1429" t="s">
        <v>11764</v>
      </c>
      <c r="N297" s="1431" t="s">
        <v>12</v>
      </c>
      <c r="O297" s="1429"/>
    </row>
    <row r="298" spans="1:15" hidden="1">
      <c r="A298" s="1429" t="s">
        <v>11808</v>
      </c>
      <c r="B298" s="1429" t="s">
        <v>12833</v>
      </c>
      <c r="C298" s="1429" t="s">
        <v>12832</v>
      </c>
      <c r="D298" s="1429" t="s">
        <v>12504</v>
      </c>
      <c r="E298" s="1429" t="s">
        <v>12503</v>
      </c>
      <c r="F298" s="1429" t="s">
        <v>8092</v>
      </c>
      <c r="G298" s="1429">
        <v>2023</v>
      </c>
      <c r="H298" s="1429">
        <v>2027</v>
      </c>
      <c r="I298" s="1429" t="s">
        <v>12831</v>
      </c>
      <c r="J298" s="1429" t="s">
        <v>12830</v>
      </c>
      <c r="K298" s="1430">
        <v>44301</v>
      </c>
      <c r="L298" s="1430">
        <v>0</v>
      </c>
      <c r="M298" s="1429" t="s">
        <v>11764</v>
      </c>
      <c r="N298" s="1431" t="s">
        <v>12</v>
      </c>
      <c r="O298" s="1429"/>
    </row>
    <row r="299" spans="1:15" hidden="1">
      <c r="A299" s="1429" t="s">
        <v>11808</v>
      </c>
      <c r="B299" s="1429" t="s">
        <v>12700</v>
      </c>
      <c r="C299" s="1429" t="s">
        <v>12699</v>
      </c>
      <c r="D299" s="1429" t="s">
        <v>12504</v>
      </c>
      <c r="E299" s="1429" t="s">
        <v>12503</v>
      </c>
      <c r="F299" s="1429" t="s">
        <v>8092</v>
      </c>
      <c r="G299" s="1429">
        <v>2023</v>
      </c>
      <c r="H299" s="1429">
        <v>2027</v>
      </c>
      <c r="I299" s="1429" t="s">
        <v>12698</v>
      </c>
      <c r="J299" s="1429" t="s">
        <v>12697</v>
      </c>
      <c r="K299" s="1430">
        <v>37914</v>
      </c>
      <c r="L299" s="1430">
        <v>0</v>
      </c>
      <c r="M299" s="1429" t="s">
        <v>11764</v>
      </c>
      <c r="N299" s="1431" t="s">
        <v>12</v>
      </c>
      <c r="O299" s="1429"/>
    </row>
    <row r="300" spans="1:15" hidden="1">
      <c r="A300" s="1429" t="s">
        <v>11808</v>
      </c>
      <c r="B300" s="1429" t="s">
        <v>12486</v>
      </c>
      <c r="C300" s="1429" t="s">
        <v>2780</v>
      </c>
      <c r="D300" s="1429" t="s">
        <v>11956</v>
      </c>
      <c r="E300" s="1429" t="s">
        <v>11955</v>
      </c>
      <c r="F300" s="1429" t="s">
        <v>8092</v>
      </c>
      <c r="G300" s="1429">
        <v>2024</v>
      </c>
      <c r="H300" s="1429">
        <v>2028</v>
      </c>
      <c r="I300" s="1429" t="s">
        <v>12485</v>
      </c>
      <c r="J300" s="1429" t="s">
        <v>12484</v>
      </c>
      <c r="K300" s="1430">
        <v>13895</v>
      </c>
      <c r="L300" s="1430">
        <v>0</v>
      </c>
      <c r="M300" s="1429" t="s">
        <v>11757</v>
      </c>
      <c r="N300" s="1431" t="s">
        <v>12</v>
      </c>
      <c r="O300" s="1429"/>
    </row>
    <row r="301" spans="1:15" hidden="1">
      <c r="A301" s="1429" t="s">
        <v>11808</v>
      </c>
      <c r="B301" s="1429" t="s">
        <v>12182</v>
      </c>
      <c r="C301" s="1429" t="s">
        <v>12181</v>
      </c>
      <c r="D301" s="1429" t="s">
        <v>11956</v>
      </c>
      <c r="E301" s="1429" t="s">
        <v>11955</v>
      </c>
      <c r="F301" s="1429" t="s">
        <v>8092</v>
      </c>
      <c r="G301" s="1429">
        <v>2024</v>
      </c>
      <c r="H301" s="1429">
        <v>2027</v>
      </c>
      <c r="I301" s="1429" t="s">
        <v>12180</v>
      </c>
      <c r="J301" s="1429" t="s">
        <v>11808</v>
      </c>
      <c r="K301" s="1430">
        <v>23828</v>
      </c>
      <c r="L301" s="1430">
        <v>0</v>
      </c>
      <c r="M301" s="1429" t="s">
        <v>11764</v>
      </c>
      <c r="N301" s="1431" t="s">
        <v>12</v>
      </c>
      <c r="O301" s="1429"/>
    </row>
    <row r="302" spans="1:15" hidden="1">
      <c r="A302" s="1429" t="s">
        <v>11808</v>
      </c>
      <c r="B302" s="1429" t="s">
        <v>11811</v>
      </c>
      <c r="C302" s="1429" t="s">
        <v>11810</v>
      </c>
      <c r="D302" s="1429" t="s">
        <v>11805</v>
      </c>
      <c r="E302" s="1429" t="s">
        <v>11804</v>
      </c>
      <c r="F302" s="1429" t="s">
        <v>8092</v>
      </c>
      <c r="G302" s="1429">
        <v>2022</v>
      </c>
      <c r="H302" s="1429">
        <v>2025</v>
      </c>
      <c r="I302" s="1429" t="s">
        <v>11809</v>
      </c>
      <c r="J302" s="1429" t="s">
        <v>11808</v>
      </c>
      <c r="K302" s="1430">
        <v>42814</v>
      </c>
      <c r="L302" s="1430">
        <v>0</v>
      </c>
      <c r="M302" s="1429" t="s">
        <v>11764</v>
      </c>
      <c r="N302" s="1431" t="s">
        <v>2198</v>
      </c>
      <c r="O302" s="1429"/>
    </row>
    <row r="303" spans="1:15" hidden="1">
      <c r="A303" s="1429" t="s">
        <v>13301</v>
      </c>
      <c r="B303" s="1429" t="s">
        <v>13300</v>
      </c>
      <c r="C303" s="1429" t="s">
        <v>13299</v>
      </c>
      <c r="D303" s="1429" t="s">
        <v>13195</v>
      </c>
      <c r="E303" s="1429" t="s">
        <v>13194</v>
      </c>
      <c r="F303" s="1429" t="s">
        <v>8092</v>
      </c>
      <c r="G303" s="1429">
        <v>2021</v>
      </c>
      <c r="H303" s="1429">
        <v>2025</v>
      </c>
      <c r="I303" s="1429" t="s">
        <v>13298</v>
      </c>
      <c r="J303" s="1429" t="s">
        <v>13297</v>
      </c>
      <c r="K303" s="1430">
        <v>5688</v>
      </c>
      <c r="L303" s="1430">
        <v>0</v>
      </c>
      <c r="M303" s="1429" t="s">
        <v>11757</v>
      </c>
      <c r="N303" s="1431" t="s">
        <v>12</v>
      </c>
      <c r="O303" s="1429"/>
    </row>
    <row r="304" spans="1:15" hidden="1">
      <c r="A304" s="1429" t="s">
        <v>12257</v>
      </c>
      <c r="B304" s="1429" t="s">
        <v>13763</v>
      </c>
      <c r="C304" s="1429" t="s">
        <v>13762</v>
      </c>
      <c r="D304" s="1429" t="s">
        <v>13561</v>
      </c>
      <c r="E304" s="1429" t="s">
        <v>13560</v>
      </c>
      <c r="F304" s="1429" t="s">
        <v>8092</v>
      </c>
      <c r="G304" s="1429">
        <v>2020</v>
      </c>
      <c r="H304" s="1429">
        <v>2024</v>
      </c>
      <c r="I304" s="1429" t="s">
        <v>13761</v>
      </c>
      <c r="J304" s="1429" t="s">
        <v>12257</v>
      </c>
      <c r="K304" s="1430">
        <v>24673</v>
      </c>
      <c r="L304" s="1430">
        <v>0</v>
      </c>
      <c r="M304" s="1429" t="s">
        <v>12388</v>
      </c>
      <c r="N304" s="1431" t="s">
        <v>12</v>
      </c>
      <c r="O304" s="1429"/>
    </row>
    <row r="305" spans="1:15" hidden="1">
      <c r="A305" s="1429" t="s">
        <v>12257</v>
      </c>
      <c r="B305" s="1429" t="s">
        <v>13652</v>
      </c>
      <c r="C305" s="1429" t="s">
        <v>13651</v>
      </c>
      <c r="D305" s="1429" t="s">
        <v>13561</v>
      </c>
      <c r="E305" s="1429" t="s">
        <v>13560</v>
      </c>
      <c r="F305" s="1429" t="s">
        <v>8092</v>
      </c>
      <c r="G305" s="1429">
        <v>2020</v>
      </c>
      <c r="H305" s="1429">
        <v>2024</v>
      </c>
      <c r="I305" s="1429" t="s">
        <v>12231</v>
      </c>
      <c r="J305" s="1429" t="s">
        <v>13650</v>
      </c>
      <c r="K305" s="1430">
        <v>5780</v>
      </c>
      <c r="L305" s="1430">
        <v>0</v>
      </c>
      <c r="M305" s="1429" t="s">
        <v>11757</v>
      </c>
      <c r="N305" s="1431" t="s">
        <v>12</v>
      </c>
      <c r="O305" s="1429"/>
    </row>
    <row r="306" spans="1:15" hidden="1">
      <c r="A306" s="1429" t="s">
        <v>12257</v>
      </c>
      <c r="B306" s="1429" t="s">
        <v>13294</v>
      </c>
      <c r="C306" s="1429" t="s">
        <v>13293</v>
      </c>
      <c r="D306" s="1429" t="s">
        <v>13195</v>
      </c>
      <c r="E306" s="1429" t="s">
        <v>13194</v>
      </c>
      <c r="F306" s="1429" t="s">
        <v>8092</v>
      </c>
      <c r="G306" s="1429">
        <v>2021</v>
      </c>
      <c r="H306" s="1429">
        <v>2025</v>
      </c>
      <c r="I306" s="1429" t="s">
        <v>13292</v>
      </c>
      <c r="J306" s="1429" t="s">
        <v>12257</v>
      </c>
      <c r="K306" s="1430">
        <v>66606</v>
      </c>
      <c r="L306" s="1430">
        <v>0</v>
      </c>
      <c r="M306" s="1429" t="s">
        <v>11757</v>
      </c>
      <c r="N306" s="1431" t="s">
        <v>12</v>
      </c>
      <c r="O306" s="1429"/>
    </row>
    <row r="307" spans="1:15" hidden="1">
      <c r="A307" s="1429" t="s">
        <v>12257</v>
      </c>
      <c r="B307" s="1429" t="s">
        <v>13288</v>
      </c>
      <c r="C307" s="1429" t="s">
        <v>13287</v>
      </c>
      <c r="D307" s="1429" t="s">
        <v>13195</v>
      </c>
      <c r="E307" s="1429" t="s">
        <v>13194</v>
      </c>
      <c r="F307" s="1429" t="s">
        <v>8092</v>
      </c>
      <c r="G307" s="1429">
        <v>2021</v>
      </c>
      <c r="H307" s="1429">
        <v>2025</v>
      </c>
      <c r="I307" s="1429" t="s">
        <v>13286</v>
      </c>
      <c r="J307" s="1429" t="s">
        <v>13265</v>
      </c>
      <c r="K307" s="1430">
        <v>42607</v>
      </c>
      <c r="L307" s="1430">
        <v>0</v>
      </c>
      <c r="M307" s="1429" t="s">
        <v>11764</v>
      </c>
      <c r="N307" s="1431" t="s">
        <v>12</v>
      </c>
      <c r="O307" s="1429"/>
    </row>
    <row r="308" spans="1:15" hidden="1">
      <c r="A308" s="1429" t="s">
        <v>12257</v>
      </c>
      <c r="B308" s="1429" t="s">
        <v>13268</v>
      </c>
      <c r="C308" s="1429" t="s">
        <v>13267</v>
      </c>
      <c r="D308" s="1429" t="s">
        <v>13195</v>
      </c>
      <c r="E308" s="1429" t="s">
        <v>13194</v>
      </c>
      <c r="F308" s="1429" t="s">
        <v>8092</v>
      </c>
      <c r="G308" s="1429">
        <v>2021</v>
      </c>
      <c r="H308" s="1429">
        <v>2024</v>
      </c>
      <c r="I308" s="1429" t="s">
        <v>13266</v>
      </c>
      <c r="J308" s="1429" t="s">
        <v>13265</v>
      </c>
      <c r="K308" s="1430">
        <v>17790</v>
      </c>
      <c r="L308" s="1430">
        <v>0</v>
      </c>
      <c r="M308" s="1429" t="s">
        <v>11764</v>
      </c>
      <c r="N308" s="1431" t="s">
        <v>12</v>
      </c>
      <c r="O308" s="1429"/>
    </row>
    <row r="309" spans="1:15" hidden="1">
      <c r="A309" s="1429" t="s">
        <v>12257</v>
      </c>
      <c r="B309" s="1429" t="s">
        <v>13056</v>
      </c>
      <c r="C309" s="1429" t="s">
        <v>13055</v>
      </c>
      <c r="D309" s="1429" t="s">
        <v>12855</v>
      </c>
      <c r="E309" s="1429" t="s">
        <v>12854</v>
      </c>
      <c r="F309" s="1429" t="s">
        <v>8092</v>
      </c>
      <c r="G309" s="1429">
        <v>2022</v>
      </c>
      <c r="H309" s="1429">
        <v>2026</v>
      </c>
      <c r="I309" s="1429" t="s">
        <v>13054</v>
      </c>
      <c r="J309" s="1429" t="s">
        <v>12257</v>
      </c>
      <c r="K309" s="1430">
        <v>52730</v>
      </c>
      <c r="L309" s="1430">
        <v>0</v>
      </c>
      <c r="M309" s="1429" t="s">
        <v>11757</v>
      </c>
      <c r="N309" s="1431" t="s">
        <v>12</v>
      </c>
      <c r="O309" s="1429"/>
    </row>
    <row r="310" spans="1:15" hidden="1">
      <c r="A310" s="1429" t="s">
        <v>12257</v>
      </c>
      <c r="B310" s="1429" t="s">
        <v>13032</v>
      </c>
      <c r="C310" s="1429" t="s">
        <v>13031</v>
      </c>
      <c r="D310" s="1429" t="s">
        <v>12855</v>
      </c>
      <c r="E310" s="1429" t="s">
        <v>12854</v>
      </c>
      <c r="F310" s="1429" t="s">
        <v>8092</v>
      </c>
      <c r="G310" s="1429">
        <v>2022</v>
      </c>
      <c r="H310" s="1429">
        <v>2026</v>
      </c>
      <c r="I310" s="1429" t="s">
        <v>13030</v>
      </c>
      <c r="J310" s="1429" t="s">
        <v>12257</v>
      </c>
      <c r="K310" s="1430">
        <v>67210</v>
      </c>
      <c r="L310" s="1430">
        <v>0</v>
      </c>
      <c r="M310" s="1429" t="s">
        <v>11757</v>
      </c>
      <c r="N310" s="1431" t="s">
        <v>12</v>
      </c>
      <c r="O310" s="1429"/>
    </row>
    <row r="311" spans="1:15" hidden="1">
      <c r="A311" s="1429" t="s">
        <v>12257</v>
      </c>
      <c r="B311" s="1429" t="s">
        <v>13013</v>
      </c>
      <c r="C311" s="1429" t="s">
        <v>13012</v>
      </c>
      <c r="D311" s="1429" t="s">
        <v>12855</v>
      </c>
      <c r="E311" s="1429" t="s">
        <v>12854</v>
      </c>
      <c r="F311" s="1429" t="s">
        <v>8092</v>
      </c>
      <c r="G311" s="1429">
        <v>2022</v>
      </c>
      <c r="H311" s="1429">
        <v>2026</v>
      </c>
      <c r="I311" s="1429" t="s">
        <v>13011</v>
      </c>
      <c r="J311" s="1429" t="s">
        <v>13010</v>
      </c>
      <c r="K311" s="1430">
        <v>42727</v>
      </c>
      <c r="L311" s="1430">
        <v>0</v>
      </c>
      <c r="M311" s="1429" t="s">
        <v>11757</v>
      </c>
      <c r="N311" s="1431" t="s">
        <v>12</v>
      </c>
      <c r="O311" s="1429"/>
    </row>
    <row r="312" spans="1:15" hidden="1">
      <c r="A312" s="1429" t="s">
        <v>12257</v>
      </c>
      <c r="B312" s="1429" t="s">
        <v>12899</v>
      </c>
      <c r="C312" s="1429" t="s">
        <v>12898</v>
      </c>
      <c r="D312" s="1429" t="s">
        <v>12855</v>
      </c>
      <c r="E312" s="1429" t="s">
        <v>12854</v>
      </c>
      <c r="F312" s="1429" t="s">
        <v>8092</v>
      </c>
      <c r="G312" s="1429">
        <v>2022</v>
      </c>
      <c r="H312" s="1429">
        <v>2025</v>
      </c>
      <c r="I312" s="1429" t="s">
        <v>12897</v>
      </c>
      <c r="J312" s="1429" t="s">
        <v>12896</v>
      </c>
      <c r="K312" s="1430">
        <v>20862</v>
      </c>
      <c r="L312" s="1430">
        <v>0</v>
      </c>
      <c r="M312" s="1429" t="s">
        <v>11757</v>
      </c>
      <c r="N312" s="1431" t="s">
        <v>12</v>
      </c>
      <c r="O312" s="1429"/>
    </row>
    <row r="313" spans="1:15" hidden="1">
      <c r="A313" s="1429" t="s">
        <v>12257</v>
      </c>
      <c r="B313" s="1429" t="s">
        <v>12851</v>
      </c>
      <c r="C313" s="1429" t="s">
        <v>12850</v>
      </c>
      <c r="D313" s="1429" t="s">
        <v>12504</v>
      </c>
      <c r="E313" s="1429" t="s">
        <v>12503</v>
      </c>
      <c r="F313" s="1429" t="s">
        <v>8092</v>
      </c>
      <c r="G313" s="1429">
        <v>2023</v>
      </c>
      <c r="H313" s="1429">
        <v>2026</v>
      </c>
      <c r="I313" s="1429" t="s">
        <v>12849</v>
      </c>
      <c r="J313" s="1429" t="s">
        <v>12257</v>
      </c>
      <c r="K313" s="1430">
        <v>63488</v>
      </c>
      <c r="L313" s="1430">
        <v>0</v>
      </c>
      <c r="M313" s="1429" t="s">
        <v>11757</v>
      </c>
      <c r="N313" s="1431" t="s">
        <v>12</v>
      </c>
      <c r="O313" s="1429"/>
    </row>
    <row r="314" spans="1:15" hidden="1">
      <c r="A314" s="1429" t="s">
        <v>12257</v>
      </c>
      <c r="B314" s="1429" t="s">
        <v>12276</v>
      </c>
      <c r="C314" s="1429" t="s">
        <v>12275</v>
      </c>
      <c r="D314" s="1429" t="s">
        <v>11956</v>
      </c>
      <c r="E314" s="1429" t="s">
        <v>11955</v>
      </c>
      <c r="F314" s="1429" t="s">
        <v>8092</v>
      </c>
      <c r="G314" s="1429">
        <v>2024</v>
      </c>
      <c r="H314" s="1429">
        <v>2027</v>
      </c>
      <c r="I314" s="1429" t="s">
        <v>12274</v>
      </c>
      <c r="J314" s="1429" t="s">
        <v>12273</v>
      </c>
      <c r="K314" s="1430">
        <v>21258</v>
      </c>
      <c r="L314" s="1430">
        <v>0</v>
      </c>
      <c r="M314" s="1429" t="s">
        <v>11764</v>
      </c>
      <c r="N314" s="1431" t="s">
        <v>12</v>
      </c>
      <c r="O314" s="1429"/>
    </row>
    <row r="315" spans="1:15" hidden="1">
      <c r="A315" s="1429" t="s">
        <v>12257</v>
      </c>
      <c r="B315" s="1429" t="s">
        <v>12256</v>
      </c>
      <c r="C315" s="1429" t="s">
        <v>12255</v>
      </c>
      <c r="D315" s="1429" t="s">
        <v>11956</v>
      </c>
      <c r="E315" s="1429" t="s">
        <v>11955</v>
      </c>
      <c r="F315" s="1429" t="s">
        <v>8092</v>
      </c>
      <c r="G315" s="1429">
        <v>2024</v>
      </c>
      <c r="H315" s="1429">
        <v>2028</v>
      </c>
      <c r="I315" s="1429" t="s">
        <v>12254</v>
      </c>
      <c r="J315" s="1429" t="s">
        <v>12253</v>
      </c>
      <c r="K315" s="1430">
        <v>6750</v>
      </c>
      <c r="L315" s="1430">
        <v>0</v>
      </c>
      <c r="M315" s="1429" t="s">
        <v>11757</v>
      </c>
      <c r="N315" s="1431" t="s">
        <v>12</v>
      </c>
      <c r="O315" s="1429"/>
    </row>
    <row r="316" spans="1:15" hidden="1">
      <c r="A316" s="1429" t="s">
        <v>12153</v>
      </c>
      <c r="B316" s="1429" t="s">
        <v>13770</v>
      </c>
      <c r="C316" s="1429" t="s">
        <v>13769</v>
      </c>
      <c r="D316" s="1429" t="s">
        <v>13561</v>
      </c>
      <c r="E316" s="1429" t="s">
        <v>13560</v>
      </c>
      <c r="F316" s="1429" t="s">
        <v>8092</v>
      </c>
      <c r="G316" s="1429">
        <v>2020</v>
      </c>
      <c r="H316" s="1429">
        <v>2024</v>
      </c>
      <c r="I316" s="1429" t="s">
        <v>12150</v>
      </c>
      <c r="J316" s="1429" t="s">
        <v>13768</v>
      </c>
      <c r="K316" s="1430">
        <v>13939</v>
      </c>
      <c r="L316" s="1430">
        <v>0</v>
      </c>
      <c r="M316" s="1429" t="s">
        <v>11757</v>
      </c>
      <c r="N316" s="1431" t="s">
        <v>12</v>
      </c>
      <c r="O316" s="1429"/>
    </row>
    <row r="317" spans="1:15" hidden="1">
      <c r="A317" s="1429" t="s">
        <v>12153</v>
      </c>
      <c r="B317" s="1429" t="s">
        <v>13188</v>
      </c>
      <c r="C317" s="1429" t="s">
        <v>13187</v>
      </c>
      <c r="D317" s="1429" t="s">
        <v>12855</v>
      </c>
      <c r="E317" s="1429" t="s">
        <v>12854</v>
      </c>
      <c r="F317" s="1429" t="s">
        <v>8092</v>
      </c>
      <c r="G317" s="1429">
        <v>2022</v>
      </c>
      <c r="H317" s="1429">
        <v>2026</v>
      </c>
      <c r="I317" s="1429" t="s">
        <v>13186</v>
      </c>
      <c r="J317" s="1429" t="s">
        <v>12153</v>
      </c>
      <c r="K317" s="1430">
        <v>32016</v>
      </c>
      <c r="L317" s="1430">
        <v>0</v>
      </c>
      <c r="M317" s="1429" t="s">
        <v>11757</v>
      </c>
      <c r="N317" s="1431" t="s">
        <v>12</v>
      </c>
      <c r="O317" s="1429"/>
    </row>
    <row r="318" spans="1:15" hidden="1">
      <c r="A318" s="1429" t="s">
        <v>12153</v>
      </c>
      <c r="B318" s="1429" t="s">
        <v>12829</v>
      </c>
      <c r="C318" s="1429" t="s">
        <v>12828</v>
      </c>
      <c r="D318" s="1429" t="s">
        <v>12504</v>
      </c>
      <c r="E318" s="1429" t="s">
        <v>12503</v>
      </c>
      <c r="F318" s="1429" t="s">
        <v>8092</v>
      </c>
      <c r="G318" s="1429">
        <v>2023</v>
      </c>
      <c r="H318" s="1429">
        <v>2027</v>
      </c>
      <c r="I318" s="1429" t="s">
        <v>12827</v>
      </c>
      <c r="J318" s="1429" t="s">
        <v>12153</v>
      </c>
      <c r="K318" s="1430">
        <v>26900</v>
      </c>
      <c r="L318" s="1430">
        <v>0</v>
      </c>
      <c r="M318" s="1429" t="s">
        <v>11757</v>
      </c>
      <c r="N318" s="1431" t="s">
        <v>12</v>
      </c>
      <c r="O318" s="1429"/>
    </row>
    <row r="319" spans="1:15" hidden="1">
      <c r="A319" s="1429" t="s">
        <v>12153</v>
      </c>
      <c r="B319" s="1429" t="s">
        <v>12813</v>
      </c>
      <c r="C319" s="1429" t="s">
        <v>12812</v>
      </c>
      <c r="D319" s="1429" t="s">
        <v>12504</v>
      </c>
      <c r="E319" s="1429" t="s">
        <v>12503</v>
      </c>
      <c r="F319" s="1429" t="s">
        <v>8092</v>
      </c>
      <c r="G319" s="1429">
        <v>2023</v>
      </c>
      <c r="H319" s="1429">
        <v>2027</v>
      </c>
      <c r="I319" s="1429" t="s">
        <v>12811</v>
      </c>
      <c r="J319" s="1429" t="s">
        <v>12153</v>
      </c>
      <c r="K319" s="1430">
        <v>46412</v>
      </c>
      <c r="L319" s="1430">
        <v>0</v>
      </c>
      <c r="M319" s="1429" t="s">
        <v>11757</v>
      </c>
      <c r="N319" s="1431" t="s">
        <v>12</v>
      </c>
      <c r="O319" s="1429"/>
    </row>
    <row r="320" spans="1:15" hidden="1">
      <c r="A320" s="1429" t="s">
        <v>12153</v>
      </c>
      <c r="B320" s="1429" t="s">
        <v>12810</v>
      </c>
      <c r="C320" s="1429" t="s">
        <v>12809</v>
      </c>
      <c r="D320" s="1429" t="s">
        <v>12504</v>
      </c>
      <c r="E320" s="1429" t="s">
        <v>12503</v>
      </c>
      <c r="F320" s="1429" t="s">
        <v>8092</v>
      </c>
      <c r="G320" s="1429">
        <v>2023</v>
      </c>
      <c r="H320" s="1429">
        <v>2027</v>
      </c>
      <c r="I320" s="1429" t="s">
        <v>12808</v>
      </c>
      <c r="J320" s="1429" t="s">
        <v>12153</v>
      </c>
      <c r="K320" s="1430">
        <v>69120</v>
      </c>
      <c r="L320" s="1430">
        <v>0</v>
      </c>
      <c r="M320" s="1429" t="s">
        <v>11757</v>
      </c>
      <c r="N320" s="1431" t="s">
        <v>12</v>
      </c>
      <c r="O320" s="1429"/>
    </row>
    <row r="321" spans="1:15" hidden="1">
      <c r="A321" s="1429" t="s">
        <v>12153</v>
      </c>
      <c r="B321" s="1429" t="s">
        <v>12398</v>
      </c>
      <c r="C321" s="1429" t="s">
        <v>12397</v>
      </c>
      <c r="D321" s="1429" t="s">
        <v>11956</v>
      </c>
      <c r="E321" s="1429" t="s">
        <v>11955</v>
      </c>
      <c r="F321" s="1429" t="s">
        <v>8092</v>
      </c>
      <c r="G321" s="1429">
        <v>2024</v>
      </c>
      <c r="H321" s="1429">
        <v>2028</v>
      </c>
      <c r="I321" s="1429" t="s">
        <v>12396</v>
      </c>
      <c r="J321" s="1429" t="s">
        <v>12395</v>
      </c>
      <c r="K321" s="1430">
        <v>4800</v>
      </c>
      <c r="L321" s="1430">
        <v>0</v>
      </c>
      <c r="M321" s="1429" t="s">
        <v>11757</v>
      </c>
      <c r="N321" s="1431" t="s">
        <v>12</v>
      </c>
      <c r="O321" s="1429"/>
    </row>
    <row r="322" spans="1:15" hidden="1">
      <c r="A322" s="1429" t="s">
        <v>12153</v>
      </c>
      <c r="B322" s="1429" t="s">
        <v>12215</v>
      </c>
      <c r="C322" s="1429" t="s">
        <v>12214</v>
      </c>
      <c r="D322" s="1429" t="s">
        <v>11956</v>
      </c>
      <c r="E322" s="1429" t="s">
        <v>11955</v>
      </c>
      <c r="F322" s="1429" t="s">
        <v>8092</v>
      </c>
      <c r="G322" s="1429">
        <v>2024</v>
      </c>
      <c r="H322" s="1429">
        <v>2028</v>
      </c>
      <c r="I322" s="1429" t="s">
        <v>12213</v>
      </c>
      <c r="J322" s="1429" t="s">
        <v>12212</v>
      </c>
      <c r="K322" s="1430">
        <v>9500</v>
      </c>
      <c r="L322" s="1430">
        <v>0</v>
      </c>
      <c r="M322" s="1429" t="s">
        <v>11764</v>
      </c>
      <c r="N322" s="1431" t="s">
        <v>12</v>
      </c>
      <c r="O322" s="1429"/>
    </row>
    <row r="323" spans="1:15" hidden="1">
      <c r="A323" s="1429" t="s">
        <v>12153</v>
      </c>
      <c r="B323" s="1429" t="s">
        <v>12152</v>
      </c>
      <c r="C323" s="1429" t="s">
        <v>12151</v>
      </c>
      <c r="D323" s="1429" t="s">
        <v>11956</v>
      </c>
      <c r="E323" s="1429" t="s">
        <v>11955</v>
      </c>
      <c r="F323" s="1429" t="s">
        <v>8092</v>
      </c>
      <c r="G323" s="1429">
        <v>2024</v>
      </c>
      <c r="H323" s="1429">
        <v>2028</v>
      </c>
      <c r="I323" s="1429" t="s">
        <v>12150</v>
      </c>
      <c r="J323" s="1429" t="s">
        <v>12149</v>
      </c>
      <c r="K323" s="1430">
        <v>17702</v>
      </c>
      <c r="L323" s="1430">
        <v>0</v>
      </c>
      <c r="M323" s="1429" t="s">
        <v>11757</v>
      </c>
      <c r="N323" s="1431" t="s">
        <v>12</v>
      </c>
      <c r="O323" s="1429"/>
    </row>
    <row r="324" spans="1:15" hidden="1">
      <c r="A324" s="1429" t="s">
        <v>12225</v>
      </c>
      <c r="B324" s="1429" t="s">
        <v>12224</v>
      </c>
      <c r="C324" s="1429" t="s">
        <v>12223</v>
      </c>
      <c r="D324" s="1429" t="s">
        <v>11956</v>
      </c>
      <c r="E324" s="1429" t="s">
        <v>11955</v>
      </c>
      <c r="F324" s="1429" t="s">
        <v>8092</v>
      </c>
      <c r="G324" s="1429">
        <v>2024</v>
      </c>
      <c r="H324" s="1429">
        <v>2028</v>
      </c>
      <c r="I324" s="1429" t="s">
        <v>11719</v>
      </c>
      <c r="J324" s="1429" t="s">
        <v>12222</v>
      </c>
      <c r="K324" s="1430">
        <v>4565</v>
      </c>
      <c r="L324" s="1430">
        <v>0</v>
      </c>
      <c r="M324" s="1429" t="s">
        <v>11764</v>
      </c>
      <c r="N324" s="1431" t="s">
        <v>12</v>
      </c>
      <c r="O324" s="1429"/>
    </row>
    <row r="325" spans="1:15" hidden="1">
      <c r="A325" s="1429" t="s">
        <v>11700</v>
      </c>
      <c r="B325" s="1429" t="s">
        <v>13573</v>
      </c>
      <c r="C325" s="1429" t="s">
        <v>13572</v>
      </c>
      <c r="D325" s="1429" t="s">
        <v>13561</v>
      </c>
      <c r="E325" s="1429" t="s">
        <v>13560</v>
      </c>
      <c r="F325" s="1429" t="s">
        <v>8092</v>
      </c>
      <c r="G325" s="1429">
        <v>2020</v>
      </c>
      <c r="H325" s="1429">
        <v>2024</v>
      </c>
      <c r="I325" s="1429" t="s">
        <v>13571</v>
      </c>
      <c r="J325" s="1429" t="s">
        <v>13570</v>
      </c>
      <c r="K325" s="1430">
        <v>25418</v>
      </c>
      <c r="L325" s="1430">
        <v>0</v>
      </c>
      <c r="M325" s="1429" t="s">
        <v>11757</v>
      </c>
      <c r="N325" s="1431" t="s">
        <v>12</v>
      </c>
      <c r="O325" s="1429"/>
    </row>
    <row r="326" spans="1:15" hidden="1">
      <c r="A326" s="1429" t="s">
        <v>11700</v>
      </c>
      <c r="B326" s="1429" t="s">
        <v>12549</v>
      </c>
      <c r="C326" s="1429" t="s">
        <v>12548</v>
      </c>
      <c r="D326" s="1429" t="s">
        <v>12504</v>
      </c>
      <c r="E326" s="1429" t="s">
        <v>12503</v>
      </c>
      <c r="F326" s="1429" t="s">
        <v>8092</v>
      </c>
      <c r="G326" s="1429">
        <v>2023</v>
      </c>
      <c r="H326" s="1429">
        <v>2026</v>
      </c>
      <c r="I326" s="1429" t="s">
        <v>12547</v>
      </c>
      <c r="J326" s="1429" t="s">
        <v>12546</v>
      </c>
      <c r="K326" s="1430">
        <v>14967</v>
      </c>
      <c r="L326" s="1430">
        <v>0</v>
      </c>
      <c r="M326" s="1429" t="s">
        <v>11764</v>
      </c>
      <c r="N326" s="1431" t="s">
        <v>12</v>
      </c>
      <c r="O326" s="1429"/>
    </row>
    <row r="327" spans="1:15" hidden="1">
      <c r="A327" s="1429" t="s">
        <v>11700</v>
      </c>
      <c r="B327" s="1429" t="s">
        <v>12252</v>
      </c>
      <c r="C327" s="1429" t="s">
        <v>12251</v>
      </c>
      <c r="D327" s="1429" t="s">
        <v>11956</v>
      </c>
      <c r="E327" s="1429" t="s">
        <v>11955</v>
      </c>
      <c r="F327" s="1429" t="s">
        <v>8092</v>
      </c>
      <c r="G327" s="1429">
        <v>2024</v>
      </c>
      <c r="H327" s="1429">
        <v>2027</v>
      </c>
      <c r="I327" s="1429" t="s">
        <v>12250</v>
      </c>
      <c r="J327" s="1429" t="s">
        <v>12249</v>
      </c>
      <c r="K327" s="1430">
        <v>6626</v>
      </c>
      <c r="L327" s="1430">
        <v>0</v>
      </c>
      <c r="M327" s="1429" t="s">
        <v>11757</v>
      </c>
      <c r="N327" s="1431" t="s">
        <v>12</v>
      </c>
      <c r="O327" s="1429"/>
    </row>
    <row r="328" spans="1:15" hidden="1">
      <c r="A328" s="1429" t="s">
        <v>11700</v>
      </c>
      <c r="B328" s="1429" t="s">
        <v>12036</v>
      </c>
      <c r="C328" s="1429" t="s">
        <v>12035</v>
      </c>
      <c r="D328" s="1429" t="s">
        <v>11956</v>
      </c>
      <c r="E328" s="1429" t="s">
        <v>11955</v>
      </c>
      <c r="F328" s="1429" t="s">
        <v>8092</v>
      </c>
      <c r="G328" s="1429">
        <v>2024</v>
      </c>
      <c r="H328" s="1429">
        <v>2027</v>
      </c>
      <c r="I328" s="1429" t="s">
        <v>12034</v>
      </c>
      <c r="J328" s="1429" t="s">
        <v>12033</v>
      </c>
      <c r="K328" s="1430">
        <v>13669</v>
      </c>
      <c r="L328" s="1430">
        <v>0</v>
      </c>
      <c r="M328" s="1429" t="s">
        <v>11757</v>
      </c>
      <c r="N328" s="1431" t="s">
        <v>12</v>
      </c>
      <c r="O328" s="1429"/>
    </row>
    <row r="329" spans="1:15" hidden="1">
      <c r="A329" s="1429" t="s">
        <v>11700</v>
      </c>
      <c r="B329" s="1429" t="s">
        <v>11703</v>
      </c>
      <c r="C329" s="1429" t="s">
        <v>11702</v>
      </c>
      <c r="D329" s="1429" t="s">
        <v>11697</v>
      </c>
      <c r="E329" s="1429" t="s">
        <v>11696</v>
      </c>
      <c r="F329" s="1429" t="s">
        <v>8092</v>
      </c>
      <c r="G329" s="1429">
        <v>2024</v>
      </c>
      <c r="H329" s="1429">
        <v>2025</v>
      </c>
      <c r="I329" s="1429" t="s">
        <v>11701</v>
      </c>
      <c r="J329" s="1429" t="s">
        <v>11700</v>
      </c>
      <c r="K329" s="1430">
        <v>2400</v>
      </c>
      <c r="L329" s="1430">
        <v>0</v>
      </c>
      <c r="M329" s="1429"/>
      <c r="N329" s="1431" t="s">
        <v>2198</v>
      </c>
      <c r="O329" s="1429"/>
    </row>
    <row r="330" spans="1:15" hidden="1">
      <c r="A330" s="1429" t="s">
        <v>11687</v>
      </c>
      <c r="B330" s="1429" t="s">
        <v>12848</v>
      </c>
      <c r="C330" s="1429" t="s">
        <v>12847</v>
      </c>
      <c r="D330" s="1429" t="s">
        <v>12504</v>
      </c>
      <c r="E330" s="1429" t="s">
        <v>12503</v>
      </c>
      <c r="F330" s="1429" t="s">
        <v>8092</v>
      </c>
      <c r="G330" s="1429">
        <v>2023</v>
      </c>
      <c r="H330" s="1429">
        <v>2027</v>
      </c>
      <c r="I330" s="1429" t="s">
        <v>12846</v>
      </c>
      <c r="J330" s="1429" t="s">
        <v>12845</v>
      </c>
      <c r="K330" s="1430">
        <v>4690</v>
      </c>
      <c r="L330" s="1430">
        <v>0</v>
      </c>
      <c r="M330" s="1429" t="s">
        <v>11757</v>
      </c>
      <c r="N330" s="1431" t="s">
        <v>12</v>
      </c>
      <c r="O330" s="1429"/>
    </row>
    <row r="331" spans="1:15" hidden="1">
      <c r="A331" s="1429" t="s">
        <v>11687</v>
      </c>
      <c r="B331" s="1429" t="s">
        <v>11750</v>
      </c>
      <c r="C331" s="1429" t="s">
        <v>11749</v>
      </c>
      <c r="D331" s="1429" t="s">
        <v>11697</v>
      </c>
      <c r="E331" s="1429" t="s">
        <v>11696</v>
      </c>
      <c r="F331" s="1429" t="s">
        <v>8092</v>
      </c>
      <c r="G331" s="1429">
        <v>2024</v>
      </c>
      <c r="H331" s="1429">
        <v>2025</v>
      </c>
      <c r="I331" s="1429" t="s">
        <v>11748</v>
      </c>
      <c r="J331" s="1429" t="s">
        <v>11687</v>
      </c>
      <c r="K331" s="1430">
        <v>2400</v>
      </c>
      <c r="L331" s="1430">
        <v>0</v>
      </c>
      <c r="M331" s="1429"/>
      <c r="N331" s="1431" t="s">
        <v>2198</v>
      </c>
      <c r="O331" s="1429"/>
    </row>
    <row r="332" spans="1:15" hidden="1">
      <c r="A332" s="1429" t="s">
        <v>11687</v>
      </c>
      <c r="B332" s="1429" t="s">
        <v>11690</v>
      </c>
      <c r="C332" s="1429" t="s">
        <v>11689</v>
      </c>
      <c r="D332" s="1429" t="s">
        <v>11640</v>
      </c>
      <c r="E332" s="1429" t="s">
        <v>11639</v>
      </c>
      <c r="F332" s="1429" t="s">
        <v>8092</v>
      </c>
      <c r="G332" s="1429">
        <v>2024</v>
      </c>
      <c r="H332" s="1429">
        <v>2025</v>
      </c>
      <c r="I332" s="1429" t="s">
        <v>11688</v>
      </c>
      <c r="J332" s="1429" t="s">
        <v>11687</v>
      </c>
      <c r="K332" s="1430">
        <v>2350</v>
      </c>
      <c r="L332" s="1430">
        <v>0</v>
      </c>
      <c r="M332" s="1429"/>
      <c r="N332" s="1431" t="s">
        <v>2198</v>
      </c>
      <c r="O332" s="1429"/>
    </row>
    <row r="333" spans="1:15" hidden="1">
      <c r="A333" s="1429" t="s">
        <v>12562</v>
      </c>
      <c r="B333" s="1429" t="s">
        <v>8124</v>
      </c>
      <c r="C333" s="1429" t="s">
        <v>12561</v>
      </c>
      <c r="D333" s="1429" t="s">
        <v>12504</v>
      </c>
      <c r="E333" s="1429" t="s">
        <v>12503</v>
      </c>
      <c r="F333" s="1429" t="s">
        <v>8092</v>
      </c>
      <c r="G333" s="1429">
        <v>2023</v>
      </c>
      <c r="H333" s="1429">
        <v>2026</v>
      </c>
      <c r="I333" s="1429" t="s">
        <v>12560</v>
      </c>
      <c r="J333" s="1429" t="s">
        <v>12559</v>
      </c>
      <c r="K333" s="1430">
        <v>15973</v>
      </c>
      <c r="L333" s="1430">
        <v>0</v>
      </c>
      <c r="M333" s="1429" t="s">
        <v>11757</v>
      </c>
      <c r="N333" s="1431" t="s">
        <v>12</v>
      </c>
      <c r="O333" s="1429"/>
    </row>
    <row r="334" spans="1:15" hidden="1">
      <c r="A334" s="1429" t="s">
        <v>11996</v>
      </c>
      <c r="B334" s="1429" t="s">
        <v>12506</v>
      </c>
      <c r="C334" s="1429" t="s">
        <v>12505</v>
      </c>
      <c r="D334" s="1429" t="s">
        <v>12504</v>
      </c>
      <c r="E334" s="1429" t="s">
        <v>12503</v>
      </c>
      <c r="F334" s="1429" t="s">
        <v>8092</v>
      </c>
      <c r="G334" s="1429">
        <v>2023</v>
      </c>
      <c r="H334" s="1429">
        <v>2026</v>
      </c>
      <c r="I334" s="1429" t="s">
        <v>12502</v>
      </c>
      <c r="J334" s="1429" t="s">
        <v>12501</v>
      </c>
      <c r="K334" s="1430">
        <v>64954</v>
      </c>
      <c r="L334" s="1430">
        <v>0</v>
      </c>
      <c r="M334" s="1429" t="s">
        <v>11764</v>
      </c>
      <c r="N334" s="1431" t="s">
        <v>12</v>
      </c>
      <c r="O334" s="1429"/>
    </row>
    <row r="335" spans="1:15" hidden="1">
      <c r="A335" s="1429" t="s">
        <v>11996</v>
      </c>
      <c r="B335" s="1429" t="s">
        <v>11995</v>
      </c>
      <c r="C335" s="1429" t="s">
        <v>11994</v>
      </c>
      <c r="D335" s="1429" t="s">
        <v>11956</v>
      </c>
      <c r="E335" s="1429" t="s">
        <v>11955</v>
      </c>
      <c r="F335" s="1429" t="s">
        <v>8092</v>
      </c>
      <c r="G335" s="1429">
        <v>2024</v>
      </c>
      <c r="H335" s="1429">
        <v>2027</v>
      </c>
      <c r="I335" s="1429" t="s">
        <v>11993</v>
      </c>
      <c r="J335" s="1429" t="s">
        <v>11992</v>
      </c>
      <c r="K335" s="1430">
        <v>20461</v>
      </c>
      <c r="L335" s="1430">
        <v>0</v>
      </c>
      <c r="M335" s="1429" t="s">
        <v>11764</v>
      </c>
      <c r="N335" s="1431" t="s">
        <v>12</v>
      </c>
      <c r="O335" s="1429"/>
    </row>
    <row r="336" spans="1:15" hidden="1">
      <c r="A336" s="1429" t="s">
        <v>12655</v>
      </c>
      <c r="B336" s="1429" t="s">
        <v>12654</v>
      </c>
      <c r="C336" s="1429" t="s">
        <v>12653</v>
      </c>
      <c r="D336" s="1429" t="s">
        <v>12504</v>
      </c>
      <c r="E336" s="1429" t="s">
        <v>12503</v>
      </c>
      <c r="F336" s="1429" t="s">
        <v>8092</v>
      </c>
      <c r="G336" s="1429">
        <v>2023</v>
      </c>
      <c r="H336" s="1429">
        <v>2027</v>
      </c>
      <c r="I336" s="1429" t="s">
        <v>12652</v>
      </c>
      <c r="J336" s="1429" t="s">
        <v>12651</v>
      </c>
      <c r="K336" s="1430">
        <v>57500</v>
      </c>
      <c r="L336" s="1430">
        <v>0</v>
      </c>
      <c r="M336" s="1429" t="s">
        <v>11757</v>
      </c>
      <c r="N336" s="1431" t="s">
        <v>12</v>
      </c>
      <c r="O336" s="1429"/>
    </row>
    <row r="337" spans="1:15" hidden="1">
      <c r="A337" s="1429" t="s">
        <v>11833</v>
      </c>
      <c r="B337" s="1429" t="s">
        <v>12765</v>
      </c>
      <c r="C337" s="1429" t="s">
        <v>8090</v>
      </c>
      <c r="D337" s="1429" t="s">
        <v>12504</v>
      </c>
      <c r="E337" s="1429" t="s">
        <v>12503</v>
      </c>
      <c r="F337" s="1429" t="s">
        <v>8092</v>
      </c>
      <c r="G337" s="1429">
        <v>2023</v>
      </c>
      <c r="H337" s="1429">
        <v>2027</v>
      </c>
      <c r="I337" s="1429" t="s">
        <v>12764</v>
      </c>
      <c r="J337" s="1429" t="s">
        <v>12763</v>
      </c>
      <c r="K337" s="1430">
        <v>13933</v>
      </c>
      <c r="L337" s="1430">
        <v>0</v>
      </c>
      <c r="M337" s="1429" t="s">
        <v>11757</v>
      </c>
      <c r="N337" s="1431" t="s">
        <v>12</v>
      </c>
      <c r="O337" s="1429"/>
    </row>
    <row r="338" spans="1:15" hidden="1">
      <c r="A338" s="1429" t="s">
        <v>11833</v>
      </c>
      <c r="B338" s="1429" t="s">
        <v>8102</v>
      </c>
      <c r="C338" s="1429" t="s">
        <v>8104</v>
      </c>
      <c r="D338" s="1429" t="s">
        <v>11956</v>
      </c>
      <c r="E338" s="1429" t="s">
        <v>11955</v>
      </c>
      <c r="F338" s="1429" t="s">
        <v>8092</v>
      </c>
      <c r="G338" s="1429">
        <v>2024</v>
      </c>
      <c r="H338" s="1429">
        <v>2028</v>
      </c>
      <c r="I338" s="1429" t="s">
        <v>12031</v>
      </c>
      <c r="J338" s="1429" t="s">
        <v>12030</v>
      </c>
      <c r="K338" s="1430">
        <v>6895</v>
      </c>
      <c r="L338" s="1430">
        <v>0</v>
      </c>
      <c r="M338" s="1429" t="s">
        <v>11757</v>
      </c>
      <c r="N338" s="1431" t="s">
        <v>12</v>
      </c>
      <c r="O338" s="1429"/>
    </row>
    <row r="339" spans="1:15" hidden="1">
      <c r="A339" s="1429" t="s">
        <v>11833</v>
      </c>
      <c r="B339" s="1429" t="s">
        <v>11836</v>
      </c>
      <c r="C339" s="1429" t="s">
        <v>11835</v>
      </c>
      <c r="D339" s="1429" t="s">
        <v>11827</v>
      </c>
      <c r="E339" s="1429" t="s">
        <v>11826</v>
      </c>
      <c r="F339" s="1429" t="s">
        <v>8092</v>
      </c>
      <c r="G339" s="1429">
        <v>2024</v>
      </c>
      <c r="H339" s="1429">
        <v>2026</v>
      </c>
      <c r="I339" s="1429" t="s">
        <v>11834</v>
      </c>
      <c r="J339" s="1429" t="s">
        <v>11833</v>
      </c>
      <c r="K339" s="1430">
        <v>6500</v>
      </c>
      <c r="L339" s="1430">
        <v>0</v>
      </c>
      <c r="M339" s="1429"/>
      <c r="N339" s="1431" t="s">
        <v>2198</v>
      </c>
      <c r="O339" s="1429"/>
    </row>
    <row r="340" spans="1:15" hidden="1">
      <c r="A340" s="1429" t="s">
        <v>12800</v>
      </c>
      <c r="B340" s="1429" t="s">
        <v>13760</v>
      </c>
      <c r="C340" s="1429" t="s">
        <v>13759</v>
      </c>
      <c r="D340" s="1429" t="s">
        <v>13561</v>
      </c>
      <c r="E340" s="1429" t="s">
        <v>13560</v>
      </c>
      <c r="F340" s="1429" t="s">
        <v>8092</v>
      </c>
      <c r="G340" s="1429">
        <v>2020</v>
      </c>
      <c r="H340" s="1429">
        <v>2024</v>
      </c>
      <c r="I340" s="1429" t="s">
        <v>13758</v>
      </c>
      <c r="J340" s="1429" t="s">
        <v>12800</v>
      </c>
      <c r="K340" s="1430">
        <v>20365</v>
      </c>
      <c r="L340" s="1430">
        <v>0</v>
      </c>
      <c r="M340" s="1429" t="s">
        <v>11757</v>
      </c>
      <c r="N340" s="1431" t="s">
        <v>12</v>
      </c>
      <c r="O340" s="1429"/>
    </row>
    <row r="341" spans="1:15" hidden="1">
      <c r="A341" s="1429" t="s">
        <v>12800</v>
      </c>
      <c r="B341" s="1429" t="s">
        <v>13429</v>
      </c>
      <c r="C341" s="1429" t="s">
        <v>13428</v>
      </c>
      <c r="D341" s="1429" t="s">
        <v>13195</v>
      </c>
      <c r="E341" s="1429" t="s">
        <v>13194</v>
      </c>
      <c r="F341" s="1429" t="s">
        <v>8092</v>
      </c>
      <c r="G341" s="1429">
        <v>2021</v>
      </c>
      <c r="H341" s="1429">
        <v>2025</v>
      </c>
      <c r="I341" s="1429" t="s">
        <v>13427</v>
      </c>
      <c r="J341" s="1429" t="s">
        <v>12800</v>
      </c>
      <c r="K341" s="1430">
        <v>60462</v>
      </c>
      <c r="L341" s="1430">
        <v>0</v>
      </c>
      <c r="M341" s="1429" t="s">
        <v>11757</v>
      </c>
      <c r="N341" s="1431" t="s">
        <v>12</v>
      </c>
      <c r="O341" s="1429"/>
    </row>
    <row r="342" spans="1:15" hidden="1">
      <c r="A342" s="1429" t="s">
        <v>12800</v>
      </c>
      <c r="B342" s="1429" t="s">
        <v>12803</v>
      </c>
      <c r="C342" s="1429" t="s">
        <v>12802</v>
      </c>
      <c r="D342" s="1429" t="s">
        <v>12504</v>
      </c>
      <c r="E342" s="1429" t="s">
        <v>12503</v>
      </c>
      <c r="F342" s="1429" t="s">
        <v>8092</v>
      </c>
      <c r="G342" s="1429">
        <v>2023</v>
      </c>
      <c r="H342" s="1429">
        <v>2027</v>
      </c>
      <c r="I342" s="1429" t="s">
        <v>12801</v>
      </c>
      <c r="J342" s="1429" t="s">
        <v>12800</v>
      </c>
      <c r="K342" s="1430">
        <v>47916</v>
      </c>
      <c r="L342" s="1430">
        <v>0</v>
      </c>
      <c r="M342" s="1429" t="s">
        <v>11757</v>
      </c>
      <c r="N342" s="1431" t="s">
        <v>12</v>
      </c>
      <c r="O342" s="1429"/>
    </row>
    <row r="343" spans="1:15" hidden="1">
      <c r="A343" s="1429" t="s">
        <v>12718</v>
      </c>
      <c r="B343" s="1429" t="s">
        <v>12721</v>
      </c>
      <c r="C343" s="1429" t="s">
        <v>12720</v>
      </c>
      <c r="D343" s="1429" t="s">
        <v>12504</v>
      </c>
      <c r="E343" s="1429" t="s">
        <v>12503</v>
      </c>
      <c r="F343" s="1429" t="s">
        <v>8092</v>
      </c>
      <c r="G343" s="1429">
        <v>2023</v>
      </c>
      <c r="H343" s="1429">
        <v>2027</v>
      </c>
      <c r="I343" s="1429" t="s">
        <v>12719</v>
      </c>
      <c r="J343" s="1429" t="s">
        <v>12718</v>
      </c>
      <c r="K343" s="1430">
        <v>37708</v>
      </c>
      <c r="L343" s="1430">
        <v>0</v>
      </c>
      <c r="M343" s="1429" t="s">
        <v>11764</v>
      </c>
      <c r="N343" s="1431" t="s">
        <v>12</v>
      </c>
      <c r="O343" s="1429"/>
    </row>
    <row r="344" spans="1:15" hidden="1">
      <c r="A344" s="1429" t="s">
        <v>13499</v>
      </c>
      <c r="B344" s="1429" t="s">
        <v>13498</v>
      </c>
      <c r="C344" s="1429" t="s">
        <v>13497</v>
      </c>
      <c r="D344" s="1429" t="s">
        <v>13195</v>
      </c>
      <c r="E344" s="1429" t="s">
        <v>13194</v>
      </c>
      <c r="F344" s="1429" t="s">
        <v>8092</v>
      </c>
      <c r="G344" s="1429">
        <v>2021</v>
      </c>
      <c r="H344" s="1429">
        <v>2024</v>
      </c>
      <c r="I344" s="1429" t="s">
        <v>13496</v>
      </c>
      <c r="J344" s="1429" t="s">
        <v>13495</v>
      </c>
      <c r="K344" s="1430">
        <v>542</v>
      </c>
      <c r="L344" s="1430">
        <v>0</v>
      </c>
      <c r="M344" s="1429" t="s">
        <v>11764</v>
      </c>
      <c r="N344" s="1431" t="s">
        <v>12</v>
      </c>
      <c r="O344" s="1429"/>
    </row>
    <row r="345" spans="1:15" hidden="1">
      <c r="A345" s="1429" t="s">
        <v>3662</v>
      </c>
      <c r="B345" s="1429" t="s">
        <v>13757</v>
      </c>
      <c r="C345" s="1429" t="s">
        <v>13756</v>
      </c>
      <c r="D345" s="1429" t="s">
        <v>13561</v>
      </c>
      <c r="E345" s="1429" t="s">
        <v>13560</v>
      </c>
      <c r="F345" s="1429" t="s">
        <v>8092</v>
      </c>
      <c r="G345" s="1429">
        <v>2020</v>
      </c>
      <c r="H345" s="1429">
        <v>2024</v>
      </c>
      <c r="I345" s="1429" t="s">
        <v>13755</v>
      </c>
      <c r="J345" s="1429" t="s">
        <v>3662</v>
      </c>
      <c r="K345" s="1430">
        <v>31798</v>
      </c>
      <c r="L345" s="1430">
        <v>0</v>
      </c>
      <c r="M345" s="1429" t="s">
        <v>11757</v>
      </c>
      <c r="N345" s="1431" t="s">
        <v>12</v>
      </c>
      <c r="O345" s="1429"/>
    </row>
    <row r="346" spans="1:15" hidden="1">
      <c r="A346" s="1429" t="s">
        <v>3662</v>
      </c>
      <c r="B346" s="1429" t="s">
        <v>13548</v>
      </c>
      <c r="C346" s="1429" t="s">
        <v>13547</v>
      </c>
      <c r="D346" s="1429" t="s">
        <v>13195</v>
      </c>
      <c r="E346" s="1429" t="s">
        <v>13194</v>
      </c>
      <c r="F346" s="1429" t="s">
        <v>8092</v>
      </c>
      <c r="G346" s="1429">
        <v>2021</v>
      </c>
      <c r="H346" s="1429">
        <v>2024</v>
      </c>
      <c r="I346" s="1429" t="s">
        <v>13546</v>
      </c>
      <c r="J346" s="1429" t="s">
        <v>13545</v>
      </c>
      <c r="K346" s="1430">
        <v>27542</v>
      </c>
      <c r="L346" s="1430">
        <v>0</v>
      </c>
      <c r="M346" s="1429" t="s">
        <v>11757</v>
      </c>
      <c r="N346" s="1431" t="s">
        <v>12</v>
      </c>
      <c r="O346" s="1429"/>
    </row>
    <row r="347" spans="1:15" hidden="1">
      <c r="A347" s="1429" t="s">
        <v>3662</v>
      </c>
      <c r="B347" s="1429" t="s">
        <v>13490</v>
      </c>
      <c r="C347" s="1429" t="s">
        <v>13489</v>
      </c>
      <c r="D347" s="1429" t="s">
        <v>13195</v>
      </c>
      <c r="E347" s="1429" t="s">
        <v>13194</v>
      </c>
      <c r="F347" s="1429" t="s">
        <v>8092</v>
      </c>
      <c r="G347" s="1429">
        <v>2021</v>
      </c>
      <c r="H347" s="1429">
        <v>2025</v>
      </c>
      <c r="I347" s="1429" t="s">
        <v>13488</v>
      </c>
      <c r="J347" s="1429" t="s">
        <v>13487</v>
      </c>
      <c r="K347" s="1430">
        <v>21700</v>
      </c>
      <c r="L347" s="1430">
        <v>0</v>
      </c>
      <c r="M347" s="1429" t="s">
        <v>11757</v>
      </c>
      <c r="N347" s="1431" t="s">
        <v>12</v>
      </c>
      <c r="O347" s="1429"/>
    </row>
    <row r="348" spans="1:15" hidden="1">
      <c r="A348" s="1429" t="s">
        <v>3662</v>
      </c>
      <c r="B348" s="1429" t="s">
        <v>13471</v>
      </c>
      <c r="C348" s="1429" t="s">
        <v>13470</v>
      </c>
      <c r="D348" s="1429" t="s">
        <v>13195</v>
      </c>
      <c r="E348" s="1429" t="s">
        <v>13194</v>
      </c>
      <c r="F348" s="1429" t="s">
        <v>8092</v>
      </c>
      <c r="G348" s="1429">
        <v>2021</v>
      </c>
      <c r="H348" s="1429">
        <v>2025</v>
      </c>
      <c r="I348" s="1429" t="s">
        <v>13469</v>
      </c>
      <c r="J348" s="1429" t="s">
        <v>13468</v>
      </c>
      <c r="K348" s="1430">
        <v>32026</v>
      </c>
      <c r="L348" s="1430">
        <v>0</v>
      </c>
      <c r="M348" s="1429" t="s">
        <v>11757</v>
      </c>
      <c r="N348" s="1431" t="s">
        <v>12</v>
      </c>
      <c r="O348" s="1429"/>
    </row>
    <row r="349" spans="1:15" hidden="1">
      <c r="A349" s="1429" t="s">
        <v>3662</v>
      </c>
      <c r="B349" s="1429" t="s">
        <v>13459</v>
      </c>
      <c r="C349" s="1429" t="s">
        <v>13458</v>
      </c>
      <c r="D349" s="1429" t="s">
        <v>13195</v>
      </c>
      <c r="E349" s="1429" t="s">
        <v>13194</v>
      </c>
      <c r="F349" s="1429" t="s">
        <v>8092</v>
      </c>
      <c r="G349" s="1429">
        <v>2021</v>
      </c>
      <c r="H349" s="1429">
        <v>2025</v>
      </c>
      <c r="I349" s="1429" t="s">
        <v>13457</v>
      </c>
      <c r="J349" s="1429" t="s">
        <v>13456</v>
      </c>
      <c r="K349" s="1430">
        <v>25004</v>
      </c>
      <c r="L349" s="1430">
        <v>0</v>
      </c>
      <c r="M349" s="1429" t="s">
        <v>11757</v>
      </c>
      <c r="N349" s="1431" t="s">
        <v>12</v>
      </c>
      <c r="O349" s="1429"/>
    </row>
    <row r="350" spans="1:15" hidden="1">
      <c r="A350" s="1429" t="s">
        <v>3662</v>
      </c>
      <c r="B350" s="1429" t="s">
        <v>13422</v>
      </c>
      <c r="C350" s="1429" t="s">
        <v>13421</v>
      </c>
      <c r="D350" s="1429" t="s">
        <v>13195</v>
      </c>
      <c r="E350" s="1429" t="s">
        <v>13194</v>
      </c>
      <c r="F350" s="1429" t="s">
        <v>8092</v>
      </c>
      <c r="G350" s="1429">
        <v>2021</v>
      </c>
      <c r="H350" s="1429">
        <v>2024</v>
      </c>
      <c r="I350" s="1429" t="s">
        <v>13420</v>
      </c>
      <c r="J350" s="1429" t="s">
        <v>3662</v>
      </c>
      <c r="K350" s="1430">
        <v>48388</v>
      </c>
      <c r="L350" s="1430">
        <v>0</v>
      </c>
      <c r="M350" s="1429" t="s">
        <v>11757</v>
      </c>
      <c r="N350" s="1431" t="s">
        <v>12</v>
      </c>
      <c r="O350" s="1429"/>
    </row>
    <row r="351" spans="1:15" hidden="1">
      <c r="A351" s="1429" t="s">
        <v>3662</v>
      </c>
      <c r="B351" s="1429" t="s">
        <v>13258</v>
      </c>
      <c r="C351" s="1429" t="s">
        <v>13257</v>
      </c>
      <c r="D351" s="1429" t="s">
        <v>13195</v>
      </c>
      <c r="E351" s="1429" t="s">
        <v>13194</v>
      </c>
      <c r="F351" s="1429" t="s">
        <v>8092</v>
      </c>
      <c r="G351" s="1429">
        <v>2021</v>
      </c>
      <c r="H351" s="1429">
        <v>2025</v>
      </c>
      <c r="I351" s="1429" t="s">
        <v>13256</v>
      </c>
      <c r="J351" s="1429" t="s">
        <v>3662</v>
      </c>
      <c r="K351" s="1430">
        <v>28073</v>
      </c>
      <c r="L351" s="1430">
        <v>0</v>
      </c>
      <c r="M351" s="1429" t="s">
        <v>11757</v>
      </c>
      <c r="N351" s="1431" t="s">
        <v>12</v>
      </c>
      <c r="O351" s="1429"/>
    </row>
    <row r="352" spans="1:15" hidden="1">
      <c r="A352" s="1429" t="s">
        <v>3662</v>
      </c>
      <c r="B352" s="1429" t="s">
        <v>13183</v>
      </c>
      <c r="C352" s="1429" t="s">
        <v>13182</v>
      </c>
      <c r="D352" s="1429" t="s">
        <v>12855</v>
      </c>
      <c r="E352" s="1429" t="s">
        <v>12854</v>
      </c>
      <c r="F352" s="1429" t="s">
        <v>8092</v>
      </c>
      <c r="G352" s="1429">
        <v>2022</v>
      </c>
      <c r="H352" s="1429">
        <v>2026</v>
      </c>
      <c r="I352" s="1429" t="s">
        <v>11845</v>
      </c>
      <c r="J352" s="1429" t="s">
        <v>13181</v>
      </c>
      <c r="K352" s="1430">
        <v>30178</v>
      </c>
      <c r="L352" s="1430">
        <v>0</v>
      </c>
      <c r="M352" s="1429" t="s">
        <v>11757</v>
      </c>
      <c r="N352" s="1431" t="s">
        <v>12</v>
      </c>
      <c r="O352" s="1429"/>
    </row>
    <row r="353" spans="1:15" hidden="1">
      <c r="A353" s="1429" t="s">
        <v>3662</v>
      </c>
      <c r="B353" s="1429" t="s">
        <v>13170</v>
      </c>
      <c r="C353" s="1429" t="s">
        <v>13169</v>
      </c>
      <c r="D353" s="1429" t="s">
        <v>12855</v>
      </c>
      <c r="E353" s="1429" t="s">
        <v>12854</v>
      </c>
      <c r="F353" s="1429" t="s">
        <v>8092</v>
      </c>
      <c r="G353" s="1429">
        <v>2022</v>
      </c>
      <c r="H353" s="1429">
        <v>2026</v>
      </c>
      <c r="I353" s="1429" t="s">
        <v>13168</v>
      </c>
      <c r="J353" s="1429" t="s">
        <v>3662</v>
      </c>
      <c r="K353" s="1430">
        <v>67575</v>
      </c>
      <c r="L353" s="1430">
        <v>0</v>
      </c>
      <c r="M353" s="1429" t="s">
        <v>11757</v>
      </c>
      <c r="N353" s="1431" t="s">
        <v>12</v>
      </c>
      <c r="O353" s="1429"/>
    </row>
    <row r="354" spans="1:15" hidden="1">
      <c r="A354" s="1429" t="s">
        <v>3662</v>
      </c>
      <c r="B354" s="1429" t="s">
        <v>13123</v>
      </c>
      <c r="C354" s="1429" t="s">
        <v>13122</v>
      </c>
      <c r="D354" s="1429" t="s">
        <v>12855</v>
      </c>
      <c r="E354" s="1429" t="s">
        <v>12854</v>
      </c>
      <c r="F354" s="1429" t="s">
        <v>8092</v>
      </c>
      <c r="G354" s="1429">
        <v>2022</v>
      </c>
      <c r="H354" s="1429">
        <v>2026</v>
      </c>
      <c r="I354" s="1429" t="s">
        <v>13121</v>
      </c>
      <c r="J354" s="1429" t="s">
        <v>13120</v>
      </c>
      <c r="K354" s="1430">
        <v>51078</v>
      </c>
      <c r="L354" s="1430">
        <v>0</v>
      </c>
      <c r="M354" s="1429" t="s">
        <v>11757</v>
      </c>
      <c r="N354" s="1431" t="s">
        <v>12</v>
      </c>
      <c r="O354" s="1429"/>
    </row>
    <row r="355" spans="1:15" hidden="1">
      <c r="A355" s="1429" t="s">
        <v>3662</v>
      </c>
      <c r="B355" s="1429" t="s">
        <v>13096</v>
      </c>
      <c r="C355" s="1429" t="s">
        <v>13095</v>
      </c>
      <c r="D355" s="1429" t="s">
        <v>12855</v>
      </c>
      <c r="E355" s="1429" t="s">
        <v>12854</v>
      </c>
      <c r="F355" s="1429" t="s">
        <v>8092</v>
      </c>
      <c r="G355" s="1429">
        <v>2022</v>
      </c>
      <c r="H355" s="1429">
        <v>2026</v>
      </c>
      <c r="I355" s="1429" t="s">
        <v>13094</v>
      </c>
      <c r="J355" s="1429" t="s">
        <v>3662</v>
      </c>
      <c r="K355" s="1430">
        <v>63120</v>
      </c>
      <c r="L355" s="1430">
        <v>0</v>
      </c>
      <c r="M355" s="1429" t="s">
        <v>11757</v>
      </c>
      <c r="N355" s="1431" t="s">
        <v>12</v>
      </c>
      <c r="O355" s="1429"/>
    </row>
    <row r="356" spans="1:15" hidden="1">
      <c r="A356" s="1429" t="s">
        <v>3662</v>
      </c>
      <c r="B356" s="1429" t="s">
        <v>13029</v>
      </c>
      <c r="C356" s="1429" t="s">
        <v>13028</v>
      </c>
      <c r="D356" s="1429" t="s">
        <v>12855</v>
      </c>
      <c r="E356" s="1429" t="s">
        <v>12854</v>
      </c>
      <c r="F356" s="1429" t="s">
        <v>8092</v>
      </c>
      <c r="G356" s="1429">
        <v>2022</v>
      </c>
      <c r="H356" s="1429">
        <v>2026</v>
      </c>
      <c r="I356" s="1429" t="s">
        <v>13027</v>
      </c>
      <c r="J356" s="1429" t="s">
        <v>13026</v>
      </c>
      <c r="K356" s="1430">
        <v>43346</v>
      </c>
      <c r="L356" s="1430">
        <v>0</v>
      </c>
      <c r="M356" s="1429" t="s">
        <v>11757</v>
      </c>
      <c r="N356" s="1431" t="s">
        <v>12</v>
      </c>
      <c r="O356" s="1429"/>
    </row>
    <row r="357" spans="1:15" hidden="1">
      <c r="A357" s="1429" t="s">
        <v>3662</v>
      </c>
      <c r="B357" s="1429" t="s">
        <v>12807</v>
      </c>
      <c r="C357" s="1429" t="s">
        <v>12806</v>
      </c>
      <c r="D357" s="1429" t="s">
        <v>12504</v>
      </c>
      <c r="E357" s="1429" t="s">
        <v>12503</v>
      </c>
      <c r="F357" s="1429" t="s">
        <v>8092</v>
      </c>
      <c r="G357" s="1429">
        <v>2023</v>
      </c>
      <c r="H357" s="1429">
        <v>2027</v>
      </c>
      <c r="I357" s="1429" t="s">
        <v>12805</v>
      </c>
      <c r="J357" s="1429" t="s">
        <v>12804</v>
      </c>
      <c r="K357" s="1430">
        <v>11816</v>
      </c>
      <c r="L357" s="1430">
        <v>0</v>
      </c>
      <c r="M357" s="1429" t="s">
        <v>11757</v>
      </c>
      <c r="N357" s="1431" t="s">
        <v>12</v>
      </c>
      <c r="O357" s="1429"/>
    </row>
    <row r="358" spans="1:15" hidden="1">
      <c r="A358" s="1429" t="s">
        <v>3662</v>
      </c>
      <c r="B358" s="1429" t="s">
        <v>12762</v>
      </c>
      <c r="C358" s="1429" t="s">
        <v>12761</v>
      </c>
      <c r="D358" s="1429" t="s">
        <v>12504</v>
      </c>
      <c r="E358" s="1429" t="s">
        <v>12503</v>
      </c>
      <c r="F358" s="1429" t="s">
        <v>8092</v>
      </c>
      <c r="G358" s="1429">
        <v>2023</v>
      </c>
      <c r="H358" s="1429">
        <v>2027</v>
      </c>
      <c r="I358" s="1429" t="s">
        <v>12760</v>
      </c>
      <c r="J358" s="1429" t="s">
        <v>3662</v>
      </c>
      <c r="K358" s="1430">
        <v>56300</v>
      </c>
      <c r="L358" s="1430">
        <v>0</v>
      </c>
      <c r="M358" s="1429" t="s">
        <v>11757</v>
      </c>
      <c r="N358" s="1431" t="s">
        <v>12</v>
      </c>
      <c r="O358" s="1429"/>
    </row>
    <row r="359" spans="1:15" hidden="1">
      <c r="A359" s="1429" t="s">
        <v>3662</v>
      </c>
      <c r="B359" s="1429" t="s">
        <v>12756</v>
      </c>
      <c r="C359" s="1429" t="s">
        <v>12755</v>
      </c>
      <c r="D359" s="1429" t="s">
        <v>12504</v>
      </c>
      <c r="E359" s="1429" t="s">
        <v>12503</v>
      </c>
      <c r="F359" s="1429" t="s">
        <v>8092</v>
      </c>
      <c r="G359" s="1429">
        <v>2023</v>
      </c>
      <c r="H359" s="1429">
        <v>2027</v>
      </c>
      <c r="I359" s="1429" t="s">
        <v>12754</v>
      </c>
      <c r="J359" s="1429" t="s">
        <v>3662</v>
      </c>
      <c r="K359" s="1430">
        <v>52620</v>
      </c>
      <c r="L359" s="1430">
        <v>0</v>
      </c>
      <c r="M359" s="1429" t="s">
        <v>11757</v>
      </c>
      <c r="N359" s="1431" t="s">
        <v>12</v>
      </c>
      <c r="O359" s="1429"/>
    </row>
    <row r="360" spans="1:15" hidden="1">
      <c r="A360" s="1429" t="s">
        <v>3662</v>
      </c>
      <c r="B360" s="1429" t="s">
        <v>12696</v>
      </c>
      <c r="C360" s="1429" t="s">
        <v>12695</v>
      </c>
      <c r="D360" s="1429" t="s">
        <v>12504</v>
      </c>
      <c r="E360" s="1429" t="s">
        <v>12503</v>
      </c>
      <c r="F360" s="1429" t="s">
        <v>8092</v>
      </c>
      <c r="G360" s="1429">
        <v>2023</v>
      </c>
      <c r="H360" s="1429">
        <v>2027</v>
      </c>
      <c r="I360" s="1429" t="s">
        <v>11652</v>
      </c>
      <c r="J360" s="1429" t="s">
        <v>3662</v>
      </c>
      <c r="K360" s="1430">
        <v>63669</v>
      </c>
      <c r="L360" s="1430">
        <v>0</v>
      </c>
      <c r="M360" s="1429" t="s">
        <v>11757</v>
      </c>
      <c r="N360" s="1431" t="s">
        <v>12</v>
      </c>
      <c r="O360" s="1429"/>
    </row>
    <row r="361" spans="1:15" hidden="1">
      <c r="A361" s="1429" t="s">
        <v>3662</v>
      </c>
      <c r="B361" s="1429" t="s">
        <v>12383</v>
      </c>
      <c r="C361" s="1429" t="s">
        <v>12382</v>
      </c>
      <c r="D361" s="1429" t="s">
        <v>11956</v>
      </c>
      <c r="E361" s="1429" t="s">
        <v>11955</v>
      </c>
      <c r="F361" s="1429" t="s">
        <v>8092</v>
      </c>
      <c r="G361" s="1429">
        <v>2024</v>
      </c>
      <c r="H361" s="1429">
        <v>2027</v>
      </c>
      <c r="I361" s="1429" t="s">
        <v>12381</v>
      </c>
      <c r="J361" s="1429" t="s">
        <v>12380</v>
      </c>
      <c r="K361" s="1430">
        <v>17000</v>
      </c>
      <c r="L361" s="1430">
        <v>0</v>
      </c>
      <c r="M361" s="1429" t="s">
        <v>11757</v>
      </c>
      <c r="N361" s="1431" t="s">
        <v>12</v>
      </c>
      <c r="O361" s="1429"/>
    </row>
    <row r="362" spans="1:15" hidden="1">
      <c r="A362" s="1429" t="s">
        <v>3662</v>
      </c>
      <c r="B362" s="1429" t="s">
        <v>12268</v>
      </c>
      <c r="C362" s="1429" t="s">
        <v>12267</v>
      </c>
      <c r="D362" s="1429" t="s">
        <v>11956</v>
      </c>
      <c r="E362" s="1429" t="s">
        <v>11955</v>
      </c>
      <c r="F362" s="1429" t="s">
        <v>8092</v>
      </c>
      <c r="G362" s="1429">
        <v>2024</v>
      </c>
      <c r="H362" s="1429">
        <v>2028</v>
      </c>
      <c r="I362" s="1429" t="s">
        <v>12266</v>
      </c>
      <c r="J362" s="1429" t="s">
        <v>12265</v>
      </c>
      <c r="K362" s="1430">
        <v>6267</v>
      </c>
      <c r="L362" s="1430">
        <v>0</v>
      </c>
      <c r="M362" s="1429" t="s">
        <v>11757</v>
      </c>
      <c r="N362" s="1431" t="s">
        <v>12</v>
      </c>
      <c r="O362" s="1429"/>
    </row>
    <row r="363" spans="1:15" hidden="1">
      <c r="A363" s="1429" t="s">
        <v>13370</v>
      </c>
      <c r="B363" s="1429" t="s">
        <v>13369</v>
      </c>
      <c r="C363" s="1429" t="s">
        <v>13368</v>
      </c>
      <c r="D363" s="1429" t="s">
        <v>13195</v>
      </c>
      <c r="E363" s="1429" t="s">
        <v>13194</v>
      </c>
      <c r="F363" s="1429" t="s">
        <v>8092</v>
      </c>
      <c r="G363" s="1429">
        <v>2021</v>
      </c>
      <c r="H363" s="1429">
        <v>2025</v>
      </c>
      <c r="I363" s="1429" t="s">
        <v>13367</v>
      </c>
      <c r="J363" s="1429" t="s">
        <v>13366</v>
      </c>
      <c r="K363" s="1430">
        <v>8000</v>
      </c>
      <c r="L363" s="1430">
        <v>0</v>
      </c>
      <c r="M363" s="1429" t="s">
        <v>11764</v>
      </c>
      <c r="N363" s="1431" t="s">
        <v>12</v>
      </c>
      <c r="O363" s="1429"/>
    </row>
    <row r="364" spans="1:15" hidden="1">
      <c r="A364" s="1429" t="s">
        <v>13558</v>
      </c>
      <c r="B364" s="1429" t="s">
        <v>13569</v>
      </c>
      <c r="C364" s="1429" t="s">
        <v>13568</v>
      </c>
      <c r="D364" s="1429" t="s">
        <v>13561</v>
      </c>
      <c r="E364" s="1429" t="s">
        <v>13560</v>
      </c>
      <c r="F364" s="1429" t="s">
        <v>8092</v>
      </c>
      <c r="G364" s="1429">
        <v>2020</v>
      </c>
      <c r="H364" s="1429">
        <v>2024</v>
      </c>
      <c r="I364" s="1429" t="s">
        <v>13567</v>
      </c>
      <c r="J364" s="1429" t="s">
        <v>13566</v>
      </c>
      <c r="K364" s="1430">
        <v>20166</v>
      </c>
      <c r="L364" s="1430">
        <v>0</v>
      </c>
      <c r="M364" s="1429" t="s">
        <v>11764</v>
      </c>
      <c r="N364" s="1431" t="s">
        <v>12</v>
      </c>
      <c r="O364" s="1429"/>
    </row>
    <row r="365" spans="1:15" hidden="1">
      <c r="A365" s="1429" t="s">
        <v>13558</v>
      </c>
      <c r="B365" s="1429" t="s">
        <v>13557</v>
      </c>
      <c r="C365" s="1429" t="s">
        <v>13556</v>
      </c>
      <c r="D365" s="1429" t="s">
        <v>13195</v>
      </c>
      <c r="E365" s="1429" t="s">
        <v>13194</v>
      </c>
      <c r="F365" s="1429" t="s">
        <v>8092</v>
      </c>
      <c r="G365" s="1429">
        <v>2021</v>
      </c>
      <c r="H365" s="1429">
        <v>2024</v>
      </c>
      <c r="I365" s="1429" t="s">
        <v>13555</v>
      </c>
      <c r="J365" s="1429" t="s">
        <v>13554</v>
      </c>
      <c r="K365" s="1430">
        <v>7715</v>
      </c>
      <c r="L365" s="1430">
        <v>0</v>
      </c>
      <c r="M365" s="1429" t="s">
        <v>11757</v>
      </c>
      <c r="N365" s="1431" t="s">
        <v>12</v>
      </c>
      <c r="O365" s="1429"/>
    </row>
    <row r="366" spans="1:15" hidden="1">
      <c r="A366" s="1429" t="s">
        <v>11651</v>
      </c>
      <c r="B366" s="1429" t="s">
        <v>13694</v>
      </c>
      <c r="C366" s="1429" t="s">
        <v>13693</v>
      </c>
      <c r="D366" s="1429" t="s">
        <v>13561</v>
      </c>
      <c r="E366" s="1429" t="s">
        <v>13560</v>
      </c>
      <c r="F366" s="1429" t="s">
        <v>8092</v>
      </c>
      <c r="G366" s="1429">
        <v>2020</v>
      </c>
      <c r="H366" s="1429">
        <v>2024</v>
      </c>
      <c r="I366" s="1429" t="s">
        <v>12270</v>
      </c>
      <c r="J366" s="1429" t="s">
        <v>13692</v>
      </c>
      <c r="K366" s="1430">
        <v>12600</v>
      </c>
      <c r="L366" s="1430">
        <v>0</v>
      </c>
      <c r="M366" s="1429" t="s">
        <v>11757</v>
      </c>
      <c r="N366" s="1431" t="s">
        <v>12</v>
      </c>
      <c r="O366" s="1429"/>
    </row>
    <row r="367" spans="1:15" hidden="1">
      <c r="A367" s="1429" t="s">
        <v>11651</v>
      </c>
      <c r="B367" s="1429" t="s">
        <v>13664</v>
      </c>
      <c r="C367" s="1429" t="s">
        <v>13663</v>
      </c>
      <c r="D367" s="1429" t="s">
        <v>13561</v>
      </c>
      <c r="E367" s="1429" t="s">
        <v>13560</v>
      </c>
      <c r="F367" s="1429" t="s">
        <v>8092</v>
      </c>
      <c r="G367" s="1429">
        <v>2020</v>
      </c>
      <c r="H367" s="1429">
        <v>2024</v>
      </c>
      <c r="I367" s="1429" t="s">
        <v>13662</v>
      </c>
      <c r="J367" s="1429" t="s">
        <v>12420</v>
      </c>
      <c r="K367" s="1430">
        <v>11500</v>
      </c>
      <c r="L367" s="1430">
        <v>0</v>
      </c>
      <c r="M367" s="1429" t="s">
        <v>11757</v>
      </c>
      <c r="N367" s="1431" t="s">
        <v>12</v>
      </c>
      <c r="O367" s="1429"/>
    </row>
    <row r="368" spans="1:15" hidden="1">
      <c r="A368" s="1429" t="s">
        <v>11651</v>
      </c>
      <c r="B368" s="1429" t="s">
        <v>13643</v>
      </c>
      <c r="C368" s="1429" t="s">
        <v>13642</v>
      </c>
      <c r="D368" s="1429" t="s">
        <v>13561</v>
      </c>
      <c r="E368" s="1429" t="s">
        <v>13560</v>
      </c>
      <c r="F368" s="1429" t="s">
        <v>8092</v>
      </c>
      <c r="G368" s="1429">
        <v>2020</v>
      </c>
      <c r="H368" s="1429">
        <v>2024</v>
      </c>
      <c r="I368" s="1429" t="s">
        <v>12090</v>
      </c>
      <c r="J368" s="1429" t="s">
        <v>11651</v>
      </c>
      <c r="K368" s="1430">
        <v>17708</v>
      </c>
      <c r="L368" s="1430">
        <v>0</v>
      </c>
      <c r="M368" s="1429" t="s">
        <v>11757</v>
      </c>
      <c r="N368" s="1431" t="s">
        <v>12</v>
      </c>
      <c r="O368" s="1429"/>
    </row>
    <row r="369" spans="1:15" hidden="1">
      <c r="A369" s="1429" t="s">
        <v>11651</v>
      </c>
      <c r="B369" s="1429" t="s">
        <v>13638</v>
      </c>
      <c r="C369" s="1429" t="s">
        <v>13637</v>
      </c>
      <c r="D369" s="1429" t="s">
        <v>13561</v>
      </c>
      <c r="E369" s="1429" t="s">
        <v>13560</v>
      </c>
      <c r="F369" s="1429" t="s">
        <v>8092</v>
      </c>
      <c r="G369" s="1429">
        <v>2020</v>
      </c>
      <c r="H369" s="1429">
        <v>2024</v>
      </c>
      <c r="I369" s="1429" t="s">
        <v>12076</v>
      </c>
      <c r="J369" s="1429" t="s">
        <v>11651</v>
      </c>
      <c r="K369" s="1430">
        <v>25657</v>
      </c>
      <c r="L369" s="1430">
        <v>0</v>
      </c>
      <c r="M369" s="1429" t="s">
        <v>11757</v>
      </c>
      <c r="N369" s="1431" t="s">
        <v>12</v>
      </c>
      <c r="O369" s="1429"/>
    </row>
    <row r="370" spans="1:15" hidden="1">
      <c r="A370" s="1429" t="s">
        <v>11651</v>
      </c>
      <c r="B370" s="1429" t="s">
        <v>13337</v>
      </c>
      <c r="C370" s="1429" t="s">
        <v>13336</v>
      </c>
      <c r="D370" s="1429" t="s">
        <v>13195</v>
      </c>
      <c r="E370" s="1429" t="s">
        <v>13194</v>
      </c>
      <c r="F370" s="1429" t="s">
        <v>8092</v>
      </c>
      <c r="G370" s="1429">
        <v>2021</v>
      </c>
      <c r="H370" s="1429">
        <v>2025</v>
      </c>
      <c r="I370" s="1429" t="s">
        <v>13335</v>
      </c>
      <c r="J370" s="1429" t="s">
        <v>11651</v>
      </c>
      <c r="K370" s="1430">
        <v>22700</v>
      </c>
      <c r="L370" s="1430">
        <v>0</v>
      </c>
      <c r="M370" s="1429" t="s">
        <v>11757</v>
      </c>
      <c r="N370" s="1431" t="s">
        <v>12</v>
      </c>
      <c r="O370" s="1429"/>
    </row>
    <row r="371" spans="1:15" hidden="1">
      <c r="A371" s="1429" t="s">
        <v>11651</v>
      </c>
      <c r="B371" s="1429" t="s">
        <v>13304</v>
      </c>
      <c r="C371" s="1429" t="s">
        <v>13303</v>
      </c>
      <c r="D371" s="1429" t="s">
        <v>13195</v>
      </c>
      <c r="E371" s="1429" t="s">
        <v>13194</v>
      </c>
      <c r="F371" s="1429" t="s">
        <v>8092</v>
      </c>
      <c r="G371" s="1429">
        <v>2021</v>
      </c>
      <c r="H371" s="1429">
        <v>2025</v>
      </c>
      <c r="I371" s="1429" t="s">
        <v>13302</v>
      </c>
      <c r="J371" s="1429" t="s">
        <v>11651</v>
      </c>
      <c r="K371" s="1430">
        <v>37827</v>
      </c>
      <c r="L371" s="1430">
        <v>0</v>
      </c>
      <c r="M371" s="1429" t="s">
        <v>11757</v>
      </c>
      <c r="N371" s="1431" t="s">
        <v>12</v>
      </c>
      <c r="O371" s="1429"/>
    </row>
    <row r="372" spans="1:15" hidden="1">
      <c r="A372" s="1429" t="s">
        <v>11651</v>
      </c>
      <c r="B372" s="1429" t="s">
        <v>13277</v>
      </c>
      <c r="C372" s="1429" t="s">
        <v>13276</v>
      </c>
      <c r="D372" s="1429" t="s">
        <v>13195</v>
      </c>
      <c r="E372" s="1429" t="s">
        <v>13194</v>
      </c>
      <c r="F372" s="1429" t="s">
        <v>8092</v>
      </c>
      <c r="G372" s="1429">
        <v>2021</v>
      </c>
      <c r="H372" s="1429">
        <v>2024</v>
      </c>
      <c r="I372" s="1429" t="s">
        <v>11795</v>
      </c>
      <c r="J372" s="1429" t="s">
        <v>13275</v>
      </c>
      <c r="K372" s="1430">
        <v>12654</v>
      </c>
      <c r="L372" s="1430">
        <v>0</v>
      </c>
      <c r="M372" s="1429" t="s">
        <v>11757</v>
      </c>
      <c r="N372" s="1431" t="s">
        <v>12</v>
      </c>
      <c r="O372" s="1429"/>
    </row>
    <row r="373" spans="1:15" hidden="1">
      <c r="A373" s="1429" t="s">
        <v>11651</v>
      </c>
      <c r="B373" s="1429" t="s">
        <v>13222</v>
      </c>
      <c r="C373" s="1429" t="s">
        <v>13221</v>
      </c>
      <c r="D373" s="1429" t="s">
        <v>13195</v>
      </c>
      <c r="E373" s="1429" t="s">
        <v>13194</v>
      </c>
      <c r="F373" s="1429" t="s">
        <v>8092</v>
      </c>
      <c r="G373" s="1429">
        <v>2021</v>
      </c>
      <c r="H373" s="1429">
        <v>2025</v>
      </c>
      <c r="I373" s="1429" t="s">
        <v>13220</v>
      </c>
      <c r="J373" s="1429" t="s">
        <v>11651</v>
      </c>
      <c r="K373" s="1430">
        <v>39414</v>
      </c>
      <c r="L373" s="1430">
        <v>0</v>
      </c>
      <c r="M373" s="1429" t="s">
        <v>11757</v>
      </c>
      <c r="N373" s="1431" t="s">
        <v>12</v>
      </c>
      <c r="O373" s="1429"/>
    </row>
    <row r="374" spans="1:15" hidden="1">
      <c r="A374" s="1429" t="s">
        <v>11651</v>
      </c>
      <c r="B374" s="1429" t="s">
        <v>13180</v>
      </c>
      <c r="C374" s="1429" t="s">
        <v>13179</v>
      </c>
      <c r="D374" s="1429" t="s">
        <v>12855</v>
      </c>
      <c r="E374" s="1429" t="s">
        <v>12854</v>
      </c>
      <c r="F374" s="1429" t="s">
        <v>8092</v>
      </c>
      <c r="G374" s="1429">
        <v>2022</v>
      </c>
      <c r="H374" s="1429">
        <v>2025</v>
      </c>
      <c r="I374" s="1429" t="s">
        <v>13178</v>
      </c>
      <c r="J374" s="1429" t="s">
        <v>13177</v>
      </c>
      <c r="K374" s="1430">
        <v>31680</v>
      </c>
      <c r="L374" s="1430">
        <v>0</v>
      </c>
      <c r="M374" s="1429" t="s">
        <v>11757</v>
      </c>
      <c r="N374" s="1431" t="s">
        <v>12</v>
      </c>
      <c r="O374" s="1429"/>
    </row>
    <row r="375" spans="1:15" hidden="1">
      <c r="A375" s="1429" t="s">
        <v>11651</v>
      </c>
      <c r="B375" s="1429" t="s">
        <v>13160</v>
      </c>
      <c r="C375" s="1429" t="s">
        <v>13159</v>
      </c>
      <c r="D375" s="1429" t="s">
        <v>12855</v>
      </c>
      <c r="E375" s="1429" t="s">
        <v>12854</v>
      </c>
      <c r="F375" s="1429" t="s">
        <v>8092</v>
      </c>
      <c r="G375" s="1429">
        <v>2022</v>
      </c>
      <c r="H375" s="1429">
        <v>2026</v>
      </c>
      <c r="I375" s="1429" t="s">
        <v>13158</v>
      </c>
      <c r="J375" s="1429" t="s">
        <v>13157</v>
      </c>
      <c r="K375" s="1430">
        <v>24000</v>
      </c>
      <c r="L375" s="1430">
        <v>0</v>
      </c>
      <c r="M375" s="1429" t="s">
        <v>11757</v>
      </c>
      <c r="N375" s="1431" t="s">
        <v>12</v>
      </c>
      <c r="O375" s="1429"/>
    </row>
    <row r="376" spans="1:15" hidden="1">
      <c r="A376" s="1429" t="s">
        <v>11651</v>
      </c>
      <c r="B376" s="1429" t="s">
        <v>13135</v>
      </c>
      <c r="C376" s="1429" t="s">
        <v>13134</v>
      </c>
      <c r="D376" s="1429" t="s">
        <v>12855</v>
      </c>
      <c r="E376" s="1429" t="s">
        <v>12854</v>
      </c>
      <c r="F376" s="1429" t="s">
        <v>8092</v>
      </c>
      <c r="G376" s="1429">
        <v>2022</v>
      </c>
      <c r="H376" s="1429">
        <v>2026</v>
      </c>
      <c r="I376" s="1429" t="s">
        <v>13133</v>
      </c>
      <c r="J376" s="1429" t="s">
        <v>13132</v>
      </c>
      <c r="K376" s="1430">
        <v>21503</v>
      </c>
      <c r="L376" s="1430">
        <v>0</v>
      </c>
      <c r="M376" s="1429" t="s">
        <v>11757</v>
      </c>
      <c r="N376" s="1431" t="s">
        <v>12</v>
      </c>
      <c r="O376" s="1429"/>
    </row>
    <row r="377" spans="1:15" hidden="1">
      <c r="A377" s="1429" t="s">
        <v>11651</v>
      </c>
      <c r="B377" s="1429" t="s">
        <v>13100</v>
      </c>
      <c r="C377" s="1429" t="s">
        <v>13099</v>
      </c>
      <c r="D377" s="1429" t="s">
        <v>12855</v>
      </c>
      <c r="E377" s="1429" t="s">
        <v>12854</v>
      </c>
      <c r="F377" s="1429" t="s">
        <v>8092</v>
      </c>
      <c r="G377" s="1429">
        <v>2022</v>
      </c>
      <c r="H377" s="1429">
        <v>2026</v>
      </c>
      <c r="I377" s="1429" t="s">
        <v>13098</v>
      </c>
      <c r="J377" s="1429" t="s">
        <v>13097</v>
      </c>
      <c r="K377" s="1430">
        <v>47302</v>
      </c>
      <c r="L377" s="1430">
        <v>0</v>
      </c>
      <c r="M377" s="1429" t="s">
        <v>11764</v>
      </c>
      <c r="N377" s="1431" t="s">
        <v>12</v>
      </c>
      <c r="O377" s="1429"/>
    </row>
    <row r="378" spans="1:15" hidden="1">
      <c r="A378" s="1429" t="s">
        <v>11651</v>
      </c>
      <c r="B378" s="1429" t="s">
        <v>12945</v>
      </c>
      <c r="C378" s="1429" t="s">
        <v>12944</v>
      </c>
      <c r="D378" s="1429" t="s">
        <v>12855</v>
      </c>
      <c r="E378" s="1429" t="s">
        <v>12854</v>
      </c>
      <c r="F378" s="1429" t="s">
        <v>8092</v>
      </c>
      <c r="G378" s="1429">
        <v>2022</v>
      </c>
      <c r="H378" s="1429">
        <v>2026</v>
      </c>
      <c r="I378" s="1429" t="s">
        <v>12943</v>
      </c>
      <c r="J378" s="1429" t="s">
        <v>11651</v>
      </c>
      <c r="K378" s="1430">
        <v>47394</v>
      </c>
      <c r="L378" s="1430">
        <v>0</v>
      </c>
      <c r="M378" s="1429" t="s">
        <v>11757</v>
      </c>
      <c r="N378" s="1431" t="s">
        <v>12</v>
      </c>
      <c r="O378" s="1429"/>
    </row>
    <row r="379" spans="1:15" hidden="1">
      <c r="A379" s="1429" t="s">
        <v>11651</v>
      </c>
      <c r="B379" s="1429" t="s">
        <v>12921</v>
      </c>
      <c r="C379" s="1429" t="s">
        <v>12920</v>
      </c>
      <c r="D379" s="1429" t="s">
        <v>12855</v>
      </c>
      <c r="E379" s="1429" t="s">
        <v>12854</v>
      </c>
      <c r="F379" s="1429" t="s">
        <v>8092</v>
      </c>
      <c r="G379" s="1429">
        <v>2022</v>
      </c>
      <c r="H379" s="1429">
        <v>2026</v>
      </c>
      <c r="I379" s="1429" t="s">
        <v>12919</v>
      </c>
      <c r="J379" s="1429" t="s">
        <v>11651</v>
      </c>
      <c r="K379" s="1430">
        <v>48800</v>
      </c>
      <c r="L379" s="1430">
        <v>0</v>
      </c>
      <c r="M379" s="1429" t="s">
        <v>11757</v>
      </c>
      <c r="N379" s="1431" t="s">
        <v>12</v>
      </c>
      <c r="O379" s="1429"/>
    </row>
    <row r="380" spans="1:15" hidden="1">
      <c r="A380" s="1429" t="s">
        <v>11651</v>
      </c>
      <c r="B380" s="1429" t="s">
        <v>12677</v>
      </c>
      <c r="C380" s="1429" t="s">
        <v>12676</v>
      </c>
      <c r="D380" s="1429" t="s">
        <v>12504</v>
      </c>
      <c r="E380" s="1429" t="s">
        <v>12503</v>
      </c>
      <c r="F380" s="1429" t="s">
        <v>8092</v>
      </c>
      <c r="G380" s="1429">
        <v>2023</v>
      </c>
      <c r="H380" s="1429">
        <v>2027</v>
      </c>
      <c r="I380" s="1429" t="s">
        <v>12675</v>
      </c>
      <c r="J380" s="1429" t="s">
        <v>11651</v>
      </c>
      <c r="K380" s="1430">
        <v>28305</v>
      </c>
      <c r="L380" s="1430">
        <v>0</v>
      </c>
      <c r="M380" s="1429" t="s">
        <v>11757</v>
      </c>
      <c r="N380" s="1431" t="s">
        <v>12</v>
      </c>
      <c r="O380" s="1429"/>
    </row>
    <row r="381" spans="1:15" hidden="1">
      <c r="A381" s="1429" t="s">
        <v>11651</v>
      </c>
      <c r="B381" s="1429" t="s">
        <v>12599</v>
      </c>
      <c r="C381" s="1429" t="s">
        <v>12598</v>
      </c>
      <c r="D381" s="1429" t="s">
        <v>12504</v>
      </c>
      <c r="E381" s="1429" t="s">
        <v>12503</v>
      </c>
      <c r="F381" s="1429" t="s">
        <v>8092</v>
      </c>
      <c r="G381" s="1429">
        <v>2023</v>
      </c>
      <c r="H381" s="1429">
        <v>2027</v>
      </c>
      <c r="I381" s="1429" t="s">
        <v>12597</v>
      </c>
      <c r="J381" s="1429" t="s">
        <v>11651</v>
      </c>
      <c r="K381" s="1430">
        <v>37424</v>
      </c>
      <c r="L381" s="1430">
        <v>0</v>
      </c>
      <c r="M381" s="1429" t="s">
        <v>11757</v>
      </c>
      <c r="N381" s="1431" t="s">
        <v>12</v>
      </c>
      <c r="O381" s="1429"/>
    </row>
    <row r="382" spans="1:15" hidden="1">
      <c r="A382" s="1429" t="s">
        <v>11651</v>
      </c>
      <c r="B382" s="1429" t="s">
        <v>12538</v>
      </c>
      <c r="C382" s="1429" t="s">
        <v>12537</v>
      </c>
      <c r="D382" s="1429" t="s">
        <v>12504</v>
      </c>
      <c r="E382" s="1429" t="s">
        <v>12503</v>
      </c>
      <c r="F382" s="1429" t="s">
        <v>8092</v>
      </c>
      <c r="G382" s="1429">
        <v>2023</v>
      </c>
      <c r="H382" s="1429">
        <v>2027</v>
      </c>
      <c r="I382" s="1429" t="s">
        <v>12536</v>
      </c>
      <c r="J382" s="1429" t="s">
        <v>12535</v>
      </c>
      <c r="K382" s="1430">
        <v>31069</v>
      </c>
      <c r="L382" s="1430">
        <v>0</v>
      </c>
      <c r="M382" s="1429" t="s">
        <v>11757</v>
      </c>
      <c r="N382" s="1431" t="s">
        <v>12</v>
      </c>
      <c r="O382" s="1429"/>
    </row>
    <row r="383" spans="1:15" hidden="1">
      <c r="A383" s="1429" t="s">
        <v>11651</v>
      </c>
      <c r="B383" s="1429" t="s">
        <v>12455</v>
      </c>
      <c r="C383" s="1429" t="s">
        <v>12454</v>
      </c>
      <c r="D383" s="1429" t="s">
        <v>11956</v>
      </c>
      <c r="E383" s="1429" t="s">
        <v>11955</v>
      </c>
      <c r="F383" s="1429" t="s">
        <v>8092</v>
      </c>
      <c r="G383" s="1429">
        <v>2024</v>
      </c>
      <c r="H383" s="1429">
        <v>2028</v>
      </c>
      <c r="I383" s="1429" t="s">
        <v>12453</v>
      </c>
      <c r="J383" s="1429" t="s">
        <v>11651</v>
      </c>
      <c r="K383" s="1430">
        <v>24138</v>
      </c>
      <c r="L383" s="1430">
        <v>0</v>
      </c>
      <c r="M383" s="1429" t="s">
        <v>11757</v>
      </c>
      <c r="N383" s="1431" t="s">
        <v>12</v>
      </c>
      <c r="O383" s="1429"/>
    </row>
    <row r="384" spans="1:15" hidden="1">
      <c r="A384" s="1429" t="s">
        <v>11651</v>
      </c>
      <c r="B384" s="1429" t="s">
        <v>12422</v>
      </c>
      <c r="C384" s="1429" t="s">
        <v>12421</v>
      </c>
      <c r="D384" s="1429" t="s">
        <v>11956</v>
      </c>
      <c r="E384" s="1429" t="s">
        <v>11955</v>
      </c>
      <c r="F384" s="1429" t="s">
        <v>8092</v>
      </c>
      <c r="G384" s="1429">
        <v>2024</v>
      </c>
      <c r="H384" s="1429">
        <v>2028</v>
      </c>
      <c r="I384" s="1429" t="s">
        <v>11882</v>
      </c>
      <c r="J384" s="1429" t="s">
        <v>12420</v>
      </c>
      <c r="K384" s="1430">
        <v>9500</v>
      </c>
      <c r="L384" s="1430">
        <v>0</v>
      </c>
      <c r="M384" s="1429" t="s">
        <v>11757</v>
      </c>
      <c r="N384" s="1431" t="s">
        <v>12</v>
      </c>
      <c r="O384" s="1429"/>
    </row>
    <row r="385" spans="1:15" hidden="1">
      <c r="A385" s="1429" t="s">
        <v>11651</v>
      </c>
      <c r="B385" s="1429" t="s">
        <v>12297</v>
      </c>
      <c r="C385" s="1429" t="s">
        <v>12296</v>
      </c>
      <c r="D385" s="1429" t="s">
        <v>11956</v>
      </c>
      <c r="E385" s="1429" t="s">
        <v>11955</v>
      </c>
      <c r="F385" s="1429" t="s">
        <v>8092</v>
      </c>
      <c r="G385" s="1429">
        <v>2024</v>
      </c>
      <c r="H385" s="1429">
        <v>2027</v>
      </c>
      <c r="I385" s="1429" t="s">
        <v>12295</v>
      </c>
      <c r="J385" s="1429" t="s">
        <v>12294</v>
      </c>
      <c r="K385" s="1430">
        <v>9184</v>
      </c>
      <c r="L385" s="1430">
        <v>0</v>
      </c>
      <c r="M385" s="1429" t="s">
        <v>11764</v>
      </c>
      <c r="N385" s="1431" t="s">
        <v>12</v>
      </c>
      <c r="O385" s="1429"/>
    </row>
    <row r="386" spans="1:15" hidden="1">
      <c r="A386" s="1429" t="s">
        <v>11651</v>
      </c>
      <c r="B386" s="1429" t="s">
        <v>12272</v>
      </c>
      <c r="C386" s="1429" t="s">
        <v>12271</v>
      </c>
      <c r="D386" s="1429" t="s">
        <v>11956</v>
      </c>
      <c r="E386" s="1429" t="s">
        <v>11955</v>
      </c>
      <c r="F386" s="1429" t="s">
        <v>8092</v>
      </c>
      <c r="G386" s="1429">
        <v>2024</v>
      </c>
      <c r="H386" s="1429">
        <v>2028</v>
      </c>
      <c r="I386" s="1429" t="s">
        <v>12270</v>
      </c>
      <c r="J386" s="1429" t="s">
        <v>12269</v>
      </c>
      <c r="K386" s="1430">
        <v>9000</v>
      </c>
      <c r="L386" s="1430">
        <v>0</v>
      </c>
      <c r="M386" s="1429" t="s">
        <v>11757</v>
      </c>
      <c r="N386" s="1431" t="s">
        <v>12</v>
      </c>
      <c r="O386" s="1429"/>
    </row>
    <row r="387" spans="1:15" hidden="1">
      <c r="A387" s="1429" t="s">
        <v>11651</v>
      </c>
      <c r="B387" s="1429" t="s">
        <v>12244</v>
      </c>
      <c r="C387" s="1429" t="s">
        <v>12243</v>
      </c>
      <c r="D387" s="1429" t="s">
        <v>11956</v>
      </c>
      <c r="E387" s="1429" t="s">
        <v>11955</v>
      </c>
      <c r="F387" s="1429" t="s">
        <v>8092</v>
      </c>
      <c r="G387" s="1429">
        <v>2024</v>
      </c>
      <c r="H387" s="1429">
        <v>2028</v>
      </c>
      <c r="I387" s="1429" t="s">
        <v>12242</v>
      </c>
      <c r="J387" s="1429" t="s">
        <v>11651</v>
      </c>
      <c r="K387" s="1430">
        <v>15480</v>
      </c>
      <c r="L387" s="1430">
        <v>0</v>
      </c>
      <c r="M387" s="1429" t="s">
        <v>11757</v>
      </c>
      <c r="N387" s="1431" t="s">
        <v>12</v>
      </c>
      <c r="O387" s="1429"/>
    </row>
    <row r="388" spans="1:15" hidden="1">
      <c r="A388" s="1429" t="s">
        <v>11651</v>
      </c>
      <c r="B388" s="1429" t="s">
        <v>12092</v>
      </c>
      <c r="C388" s="1429" t="s">
        <v>12091</v>
      </c>
      <c r="D388" s="1429" t="s">
        <v>11956</v>
      </c>
      <c r="E388" s="1429" t="s">
        <v>11955</v>
      </c>
      <c r="F388" s="1429" t="s">
        <v>8092</v>
      </c>
      <c r="G388" s="1429">
        <v>2024</v>
      </c>
      <c r="H388" s="1429">
        <v>2028</v>
      </c>
      <c r="I388" s="1429" t="s">
        <v>12090</v>
      </c>
      <c r="J388" s="1429" t="s">
        <v>11651</v>
      </c>
      <c r="K388" s="1430">
        <v>18881</v>
      </c>
      <c r="L388" s="1430">
        <v>0</v>
      </c>
      <c r="M388" s="1429" t="s">
        <v>11757</v>
      </c>
      <c r="N388" s="1431" t="s">
        <v>12</v>
      </c>
      <c r="O388" s="1429"/>
    </row>
    <row r="389" spans="1:15" hidden="1">
      <c r="A389" s="1429" t="s">
        <v>11651</v>
      </c>
      <c r="B389" s="1429" t="s">
        <v>12078</v>
      </c>
      <c r="C389" s="1429" t="s">
        <v>12077</v>
      </c>
      <c r="D389" s="1429" t="s">
        <v>11956</v>
      </c>
      <c r="E389" s="1429" t="s">
        <v>11955</v>
      </c>
      <c r="F389" s="1429" t="s">
        <v>8092</v>
      </c>
      <c r="G389" s="1429">
        <v>2024</v>
      </c>
      <c r="H389" s="1429">
        <v>2028</v>
      </c>
      <c r="I389" s="1429" t="s">
        <v>12076</v>
      </c>
      <c r="J389" s="1429" t="s">
        <v>11651</v>
      </c>
      <c r="K389" s="1430">
        <v>23941</v>
      </c>
      <c r="L389" s="1430">
        <v>0</v>
      </c>
      <c r="M389" s="1429" t="s">
        <v>11757</v>
      </c>
      <c r="N389" s="1431" t="s">
        <v>12</v>
      </c>
      <c r="O389" s="1429"/>
    </row>
    <row r="390" spans="1:15" hidden="1">
      <c r="A390" s="1429" t="s">
        <v>11651</v>
      </c>
      <c r="B390" s="1429" t="s">
        <v>11929</v>
      </c>
      <c r="C390" s="1429" t="s">
        <v>11928</v>
      </c>
      <c r="D390" s="1429" t="s">
        <v>11918</v>
      </c>
      <c r="E390" s="1429" t="s">
        <v>11917</v>
      </c>
      <c r="F390" s="1429" t="s">
        <v>8092</v>
      </c>
      <c r="G390" s="1429">
        <v>2023</v>
      </c>
      <c r="H390" s="1429">
        <v>2025</v>
      </c>
      <c r="I390" s="1429" t="s">
        <v>11927</v>
      </c>
      <c r="J390" s="1429" t="s">
        <v>11651</v>
      </c>
      <c r="K390" s="1430">
        <v>5000</v>
      </c>
      <c r="L390" s="1430">
        <v>0</v>
      </c>
      <c r="M390" s="1429"/>
      <c r="N390" s="1431" t="s">
        <v>2198</v>
      </c>
      <c r="O390" s="1429"/>
    </row>
    <row r="391" spans="1:15" hidden="1">
      <c r="A391" s="1429" t="s">
        <v>11651</v>
      </c>
      <c r="B391" s="1429" t="s">
        <v>11884</v>
      </c>
      <c r="C391" s="1429" t="s">
        <v>11883</v>
      </c>
      <c r="D391" s="1429" t="s">
        <v>11875</v>
      </c>
      <c r="E391" s="1429" t="s">
        <v>11874</v>
      </c>
      <c r="F391" s="1429" t="s">
        <v>8092</v>
      </c>
      <c r="G391" s="1429">
        <v>2024</v>
      </c>
      <c r="H391" s="1429">
        <v>2026</v>
      </c>
      <c r="I391" s="1429" t="s">
        <v>11882</v>
      </c>
      <c r="J391" s="1429" t="s">
        <v>11651</v>
      </c>
      <c r="K391" s="1430">
        <v>2000</v>
      </c>
      <c r="L391" s="1430">
        <v>0</v>
      </c>
      <c r="M391" s="1429"/>
      <c r="N391" s="1431" t="s">
        <v>2198</v>
      </c>
      <c r="O391" s="1429"/>
    </row>
    <row r="392" spans="1:15" hidden="1">
      <c r="A392" s="1429" t="s">
        <v>11651</v>
      </c>
      <c r="B392" s="1429" t="s">
        <v>11877</v>
      </c>
      <c r="C392" s="1429" t="s">
        <v>11876</v>
      </c>
      <c r="D392" s="1429" t="s">
        <v>11875</v>
      </c>
      <c r="E392" s="1429" t="s">
        <v>11874</v>
      </c>
      <c r="F392" s="1429" t="s">
        <v>8092</v>
      </c>
      <c r="G392" s="1429">
        <v>2024</v>
      </c>
      <c r="H392" s="1429">
        <v>2026</v>
      </c>
      <c r="I392" s="1429" t="s">
        <v>11873</v>
      </c>
      <c r="J392" s="1429" t="s">
        <v>11651</v>
      </c>
      <c r="K392" s="1430">
        <v>1530</v>
      </c>
      <c r="L392" s="1430">
        <v>0</v>
      </c>
      <c r="M392" s="1429"/>
      <c r="N392" s="1431" t="s">
        <v>2198</v>
      </c>
      <c r="O392" s="1429"/>
    </row>
    <row r="393" spans="1:15" hidden="1">
      <c r="A393" s="1429" t="s">
        <v>11651</v>
      </c>
      <c r="B393" s="1429" t="s">
        <v>11780</v>
      </c>
      <c r="C393" s="1429" t="s">
        <v>11779</v>
      </c>
      <c r="D393" s="1429" t="s">
        <v>11771</v>
      </c>
      <c r="E393" s="1429" t="s">
        <v>11770</v>
      </c>
      <c r="F393" s="1429" t="s">
        <v>8092</v>
      </c>
      <c r="G393" s="1429">
        <v>2023</v>
      </c>
      <c r="H393" s="1429">
        <v>2025</v>
      </c>
      <c r="I393" s="1429" t="s">
        <v>11778</v>
      </c>
      <c r="J393" s="1429" t="s">
        <v>11651</v>
      </c>
      <c r="K393" s="1430">
        <v>2630</v>
      </c>
      <c r="L393" s="1430">
        <v>0</v>
      </c>
      <c r="M393" s="1429"/>
      <c r="N393" s="1431" t="s">
        <v>2198</v>
      </c>
      <c r="O393" s="1429"/>
    </row>
    <row r="394" spans="1:15" hidden="1">
      <c r="A394" s="1429" t="s">
        <v>11651</v>
      </c>
      <c r="B394" s="1429" t="s">
        <v>11724</v>
      </c>
      <c r="C394" s="1429" t="s">
        <v>11723</v>
      </c>
      <c r="D394" s="1429" t="s">
        <v>11697</v>
      </c>
      <c r="E394" s="1429" t="s">
        <v>11696</v>
      </c>
      <c r="F394" s="1429" t="s">
        <v>8092</v>
      </c>
      <c r="G394" s="1429">
        <v>2024</v>
      </c>
      <c r="H394" s="1429">
        <v>2025</v>
      </c>
      <c r="I394" s="1429" t="s">
        <v>11722</v>
      </c>
      <c r="J394" s="1429" t="s">
        <v>11651</v>
      </c>
      <c r="K394" s="1430">
        <v>2392</v>
      </c>
      <c r="L394" s="1430">
        <v>0</v>
      </c>
      <c r="M394" s="1429"/>
      <c r="N394" s="1431" t="s">
        <v>2198</v>
      </c>
      <c r="O394" s="1429"/>
    </row>
    <row r="395" spans="1:15" hidden="1">
      <c r="A395" s="1429" t="s">
        <v>11651</v>
      </c>
      <c r="B395" s="1429" t="s">
        <v>11654</v>
      </c>
      <c r="C395" s="1429" t="s">
        <v>11653</v>
      </c>
      <c r="D395" s="1429" t="s">
        <v>11640</v>
      </c>
      <c r="E395" s="1429" t="s">
        <v>11639</v>
      </c>
      <c r="F395" s="1429" t="s">
        <v>8092</v>
      </c>
      <c r="G395" s="1429">
        <v>2024</v>
      </c>
      <c r="H395" s="1429">
        <v>2025</v>
      </c>
      <c r="I395" s="1429" t="s">
        <v>11652</v>
      </c>
      <c r="J395" s="1429" t="s">
        <v>11651</v>
      </c>
      <c r="K395" s="1430">
        <v>2350</v>
      </c>
      <c r="L395" s="1430">
        <v>0</v>
      </c>
      <c r="M395" s="1429"/>
      <c r="N395" s="1431" t="s">
        <v>2198</v>
      </c>
      <c r="O395" s="1429"/>
    </row>
    <row r="396" spans="1:15" hidden="1">
      <c r="A396" s="1429" t="s">
        <v>12038</v>
      </c>
      <c r="B396" s="1429" t="s">
        <v>13021</v>
      </c>
      <c r="C396" s="1429" t="s">
        <v>13020</v>
      </c>
      <c r="D396" s="1429" t="s">
        <v>12855</v>
      </c>
      <c r="E396" s="1429" t="s">
        <v>12854</v>
      </c>
      <c r="F396" s="1429" t="s">
        <v>8092</v>
      </c>
      <c r="G396" s="1429">
        <v>2022</v>
      </c>
      <c r="H396" s="1429">
        <v>2026</v>
      </c>
      <c r="I396" s="1429" t="s">
        <v>13019</v>
      </c>
      <c r="J396" s="1429" t="s">
        <v>13018</v>
      </c>
      <c r="K396" s="1430">
        <v>56992</v>
      </c>
      <c r="L396" s="1430">
        <v>0</v>
      </c>
      <c r="M396" s="1429" t="s">
        <v>11757</v>
      </c>
      <c r="N396" s="1431" t="s">
        <v>12</v>
      </c>
      <c r="O396" s="1429"/>
    </row>
    <row r="397" spans="1:15" hidden="1">
      <c r="A397" s="1429" t="s">
        <v>12038</v>
      </c>
      <c r="B397" s="1429" t="s">
        <v>12545</v>
      </c>
      <c r="C397" s="1429" t="s">
        <v>12544</v>
      </c>
      <c r="D397" s="1429" t="s">
        <v>12504</v>
      </c>
      <c r="E397" s="1429" t="s">
        <v>12503</v>
      </c>
      <c r="F397" s="1429" t="s">
        <v>8092</v>
      </c>
      <c r="G397" s="1429">
        <v>2023</v>
      </c>
      <c r="H397" s="1429">
        <v>2027</v>
      </c>
      <c r="I397" s="1429" t="s">
        <v>12543</v>
      </c>
      <c r="J397" s="1429" t="s">
        <v>12038</v>
      </c>
      <c r="K397" s="1430">
        <v>65511</v>
      </c>
      <c r="L397" s="1430">
        <v>0</v>
      </c>
      <c r="M397" s="1429" t="s">
        <v>11757</v>
      </c>
      <c r="N397" s="1431" t="s">
        <v>12</v>
      </c>
      <c r="O397" s="1429"/>
    </row>
    <row r="398" spans="1:15" hidden="1">
      <c r="A398" s="1429" t="s">
        <v>12038</v>
      </c>
      <c r="B398" s="1429" t="s">
        <v>12041</v>
      </c>
      <c r="C398" s="1429" t="s">
        <v>12040</v>
      </c>
      <c r="D398" s="1429" t="s">
        <v>11956</v>
      </c>
      <c r="E398" s="1429" t="s">
        <v>11955</v>
      </c>
      <c r="F398" s="1429" t="s">
        <v>8092</v>
      </c>
      <c r="G398" s="1429">
        <v>2024</v>
      </c>
      <c r="H398" s="1429">
        <v>2028</v>
      </c>
      <c r="I398" s="1429" t="s">
        <v>12039</v>
      </c>
      <c r="J398" s="1429" t="s">
        <v>12038</v>
      </c>
      <c r="K398" s="1430">
        <v>25577</v>
      </c>
      <c r="L398" s="1430">
        <v>0</v>
      </c>
      <c r="M398" s="1429" t="s">
        <v>11764</v>
      </c>
      <c r="N398" s="1431" t="s">
        <v>12</v>
      </c>
      <c r="O398" s="1429"/>
    </row>
    <row r="399" spans="1:15" hidden="1">
      <c r="A399" s="1429" t="s">
        <v>12507</v>
      </c>
      <c r="B399" s="1429" t="s">
        <v>12820</v>
      </c>
      <c r="C399" s="1429" t="s">
        <v>12819</v>
      </c>
      <c r="D399" s="1429" t="s">
        <v>12504</v>
      </c>
      <c r="E399" s="1429" t="s">
        <v>12503</v>
      </c>
      <c r="F399" s="1429" t="s">
        <v>8092</v>
      </c>
      <c r="G399" s="1429">
        <v>2023</v>
      </c>
      <c r="H399" s="1429">
        <v>2027</v>
      </c>
      <c r="I399" s="1429" t="s">
        <v>12818</v>
      </c>
      <c r="J399" s="1429" t="s">
        <v>12817</v>
      </c>
      <c r="K399" s="1430">
        <v>35208</v>
      </c>
      <c r="L399" s="1430">
        <v>0</v>
      </c>
      <c r="M399" s="1429" t="s">
        <v>11757</v>
      </c>
      <c r="N399" s="1431" t="s">
        <v>12</v>
      </c>
      <c r="O399" s="1429"/>
    </row>
    <row r="400" spans="1:15" hidden="1">
      <c r="A400" s="1429" t="s">
        <v>12507</v>
      </c>
      <c r="B400" s="1429" t="s">
        <v>8124</v>
      </c>
      <c r="C400" s="1429" t="s">
        <v>12561</v>
      </c>
      <c r="D400" s="1429" t="s">
        <v>12504</v>
      </c>
      <c r="E400" s="1429" t="s">
        <v>12503</v>
      </c>
      <c r="F400" s="1429" t="s">
        <v>8092</v>
      </c>
      <c r="G400" s="1429">
        <v>2023</v>
      </c>
      <c r="H400" s="1429">
        <v>2026</v>
      </c>
      <c r="I400" s="1429" t="s">
        <v>12560</v>
      </c>
      <c r="J400" s="1429" t="s">
        <v>12559</v>
      </c>
      <c r="K400" s="1430">
        <v>32967</v>
      </c>
      <c r="L400" s="1430">
        <v>0</v>
      </c>
      <c r="M400" s="1429" t="s">
        <v>11757</v>
      </c>
      <c r="N400" s="1431" t="s">
        <v>12</v>
      </c>
      <c r="O400" s="1429"/>
    </row>
    <row r="401" spans="1:15" hidden="1">
      <c r="A401" s="1429" t="s">
        <v>12507</v>
      </c>
      <c r="B401" s="1429" t="s">
        <v>12506</v>
      </c>
      <c r="C401" s="1429" t="s">
        <v>12505</v>
      </c>
      <c r="D401" s="1429" t="s">
        <v>12504</v>
      </c>
      <c r="E401" s="1429" t="s">
        <v>12503</v>
      </c>
      <c r="F401" s="1429" t="s">
        <v>8092</v>
      </c>
      <c r="G401" s="1429">
        <v>2023</v>
      </c>
      <c r="H401" s="1429">
        <v>2026</v>
      </c>
      <c r="I401" s="1429" t="s">
        <v>12502</v>
      </c>
      <c r="J401" s="1429" t="s">
        <v>12501</v>
      </c>
      <c r="K401" s="1430">
        <v>16857</v>
      </c>
      <c r="L401" s="1430">
        <v>0</v>
      </c>
      <c r="M401" s="1429" t="s">
        <v>11764</v>
      </c>
      <c r="N401" s="1431" t="s">
        <v>12</v>
      </c>
      <c r="O401" s="1429"/>
    </row>
    <row r="402" spans="1:15" hidden="1">
      <c r="A402" s="1429" t="s">
        <v>12105</v>
      </c>
      <c r="B402" s="1429" t="s">
        <v>13604</v>
      </c>
      <c r="C402" s="1429" t="s">
        <v>13603</v>
      </c>
      <c r="D402" s="1429" t="s">
        <v>13561</v>
      </c>
      <c r="E402" s="1429" t="s">
        <v>13560</v>
      </c>
      <c r="F402" s="1429" t="s">
        <v>8092</v>
      </c>
      <c r="G402" s="1429">
        <v>2020</v>
      </c>
      <c r="H402" s="1429">
        <v>2024</v>
      </c>
      <c r="I402" s="1429" t="s">
        <v>12106</v>
      </c>
      <c r="J402" s="1429" t="s">
        <v>12105</v>
      </c>
      <c r="K402" s="1430">
        <v>28824</v>
      </c>
      <c r="L402" s="1430">
        <v>0</v>
      </c>
      <c r="M402" s="1429" t="s">
        <v>11757</v>
      </c>
      <c r="N402" s="1431" t="s">
        <v>12</v>
      </c>
      <c r="O402" s="1429"/>
    </row>
    <row r="403" spans="1:15" hidden="1">
      <c r="A403" s="1429" t="s">
        <v>12105</v>
      </c>
      <c r="B403" s="1429" t="s">
        <v>13540</v>
      </c>
      <c r="C403" s="1429" t="s">
        <v>13539</v>
      </c>
      <c r="D403" s="1429" t="s">
        <v>13195</v>
      </c>
      <c r="E403" s="1429" t="s">
        <v>13194</v>
      </c>
      <c r="F403" s="1429" t="s">
        <v>8092</v>
      </c>
      <c r="G403" s="1429">
        <v>2021</v>
      </c>
      <c r="H403" s="1429">
        <v>2025</v>
      </c>
      <c r="I403" s="1429" t="s">
        <v>13538</v>
      </c>
      <c r="J403" s="1429" t="s">
        <v>13537</v>
      </c>
      <c r="K403" s="1430">
        <v>23112</v>
      </c>
      <c r="L403" s="1430">
        <v>0</v>
      </c>
      <c r="M403" s="1429" t="s">
        <v>11764</v>
      </c>
      <c r="N403" s="1431" t="s">
        <v>12</v>
      </c>
      <c r="O403" s="1429"/>
    </row>
    <row r="404" spans="1:15" hidden="1">
      <c r="A404" s="1429" t="s">
        <v>12105</v>
      </c>
      <c r="B404" s="1429" t="s">
        <v>13391</v>
      </c>
      <c r="C404" s="1429" t="s">
        <v>13390</v>
      </c>
      <c r="D404" s="1429" t="s">
        <v>13195</v>
      </c>
      <c r="E404" s="1429" t="s">
        <v>13194</v>
      </c>
      <c r="F404" s="1429" t="s">
        <v>8092</v>
      </c>
      <c r="G404" s="1429">
        <v>2021</v>
      </c>
      <c r="H404" s="1429">
        <v>2025</v>
      </c>
      <c r="I404" s="1429" t="s">
        <v>13389</v>
      </c>
      <c r="J404" s="1429" t="s">
        <v>13388</v>
      </c>
      <c r="K404" s="1430">
        <v>42660</v>
      </c>
      <c r="L404" s="1430">
        <v>0</v>
      </c>
      <c r="M404" s="1429" t="s">
        <v>11757</v>
      </c>
      <c r="N404" s="1431" t="s">
        <v>12</v>
      </c>
      <c r="O404" s="1429"/>
    </row>
    <row r="405" spans="1:15" hidden="1">
      <c r="A405" s="1429" t="s">
        <v>12105</v>
      </c>
      <c r="B405" s="1429" t="s">
        <v>13131</v>
      </c>
      <c r="C405" s="1429" t="s">
        <v>13130</v>
      </c>
      <c r="D405" s="1429" t="s">
        <v>12855</v>
      </c>
      <c r="E405" s="1429" t="s">
        <v>12854</v>
      </c>
      <c r="F405" s="1429" t="s">
        <v>8092</v>
      </c>
      <c r="G405" s="1429">
        <v>2022</v>
      </c>
      <c r="H405" s="1429">
        <v>2026</v>
      </c>
      <c r="I405" s="1429" t="s">
        <v>13129</v>
      </c>
      <c r="J405" s="1429" t="s">
        <v>13128</v>
      </c>
      <c r="K405" s="1430">
        <v>22999</v>
      </c>
      <c r="L405" s="1430">
        <v>0</v>
      </c>
      <c r="M405" s="1429" t="s">
        <v>11757</v>
      </c>
      <c r="N405" s="1431" t="s">
        <v>12</v>
      </c>
      <c r="O405" s="1429"/>
    </row>
    <row r="406" spans="1:15" hidden="1">
      <c r="A406" s="1429" t="s">
        <v>12105</v>
      </c>
      <c r="B406" s="1429" t="s">
        <v>12542</v>
      </c>
      <c r="C406" s="1429" t="s">
        <v>12541</v>
      </c>
      <c r="D406" s="1429" t="s">
        <v>12504</v>
      </c>
      <c r="E406" s="1429" t="s">
        <v>12503</v>
      </c>
      <c r="F406" s="1429" t="s">
        <v>8092</v>
      </c>
      <c r="G406" s="1429">
        <v>2023</v>
      </c>
      <c r="H406" s="1429">
        <v>2027</v>
      </c>
      <c r="I406" s="1429" t="s">
        <v>12540</v>
      </c>
      <c r="J406" s="1429" t="s">
        <v>12539</v>
      </c>
      <c r="K406" s="1430">
        <v>56632</v>
      </c>
      <c r="L406" s="1430">
        <v>0</v>
      </c>
      <c r="M406" s="1429" t="s">
        <v>11757</v>
      </c>
      <c r="N406" s="1431" t="s">
        <v>12</v>
      </c>
      <c r="O406" s="1429"/>
    </row>
    <row r="407" spans="1:15" hidden="1">
      <c r="A407" s="1429" t="s">
        <v>12105</v>
      </c>
      <c r="B407" s="1429" t="s">
        <v>12361</v>
      </c>
      <c r="C407" s="1429" t="s">
        <v>12360</v>
      </c>
      <c r="D407" s="1429" t="s">
        <v>11956</v>
      </c>
      <c r="E407" s="1429" t="s">
        <v>11955</v>
      </c>
      <c r="F407" s="1429" t="s">
        <v>8092</v>
      </c>
      <c r="G407" s="1429">
        <v>2024</v>
      </c>
      <c r="H407" s="1429">
        <v>2028</v>
      </c>
      <c r="I407" s="1429" t="s">
        <v>12359</v>
      </c>
      <c r="J407" s="1429" t="s">
        <v>12358</v>
      </c>
      <c r="K407" s="1430">
        <v>4392</v>
      </c>
      <c r="L407" s="1430">
        <v>0</v>
      </c>
      <c r="M407" s="1429" t="s">
        <v>11757</v>
      </c>
      <c r="N407" s="1431" t="s">
        <v>12</v>
      </c>
      <c r="O407" s="1429"/>
    </row>
    <row r="408" spans="1:15" hidden="1">
      <c r="A408" s="1429" t="s">
        <v>12105</v>
      </c>
      <c r="B408" s="1429" t="s">
        <v>12221</v>
      </c>
      <c r="C408" s="1429" t="s">
        <v>12220</v>
      </c>
      <c r="D408" s="1429" t="s">
        <v>11956</v>
      </c>
      <c r="E408" s="1429" t="s">
        <v>11955</v>
      </c>
      <c r="F408" s="1429" t="s">
        <v>8092</v>
      </c>
      <c r="G408" s="1429">
        <v>2024</v>
      </c>
      <c r="H408" s="1429">
        <v>2028</v>
      </c>
      <c r="I408" s="1429" t="s">
        <v>12219</v>
      </c>
      <c r="J408" s="1429" t="s">
        <v>12105</v>
      </c>
      <c r="K408" s="1430">
        <v>10180</v>
      </c>
      <c r="L408" s="1430">
        <v>0</v>
      </c>
      <c r="M408" s="1429" t="s">
        <v>11757</v>
      </c>
      <c r="N408" s="1431" t="s">
        <v>12</v>
      </c>
      <c r="O408" s="1429"/>
    </row>
    <row r="409" spans="1:15" hidden="1">
      <c r="A409" s="1429" t="s">
        <v>12105</v>
      </c>
      <c r="B409" s="1429" t="s">
        <v>12168</v>
      </c>
      <c r="C409" s="1429" t="s">
        <v>12167</v>
      </c>
      <c r="D409" s="1429" t="s">
        <v>11956</v>
      </c>
      <c r="E409" s="1429" t="s">
        <v>11955</v>
      </c>
      <c r="F409" s="1429" t="s">
        <v>8092</v>
      </c>
      <c r="G409" s="1429">
        <v>2024</v>
      </c>
      <c r="H409" s="1429">
        <v>2028</v>
      </c>
      <c r="I409" s="1429" t="s">
        <v>12166</v>
      </c>
      <c r="J409" s="1429" t="s">
        <v>12105</v>
      </c>
      <c r="K409" s="1430">
        <v>26800</v>
      </c>
      <c r="L409" s="1430">
        <v>0</v>
      </c>
      <c r="M409" s="1429" t="s">
        <v>11757</v>
      </c>
      <c r="N409" s="1431" t="s">
        <v>12</v>
      </c>
      <c r="O409" s="1429"/>
    </row>
    <row r="410" spans="1:15" hidden="1">
      <c r="A410" s="1429" t="s">
        <v>12105</v>
      </c>
      <c r="B410" s="1429" t="s">
        <v>12108</v>
      </c>
      <c r="C410" s="1429" t="s">
        <v>12107</v>
      </c>
      <c r="D410" s="1429" t="s">
        <v>11956</v>
      </c>
      <c r="E410" s="1429" t="s">
        <v>11955</v>
      </c>
      <c r="F410" s="1429" t="s">
        <v>8092</v>
      </c>
      <c r="G410" s="1429">
        <v>2024</v>
      </c>
      <c r="H410" s="1429">
        <v>2028</v>
      </c>
      <c r="I410" s="1429" t="s">
        <v>12106</v>
      </c>
      <c r="J410" s="1429" t="s">
        <v>12105</v>
      </c>
      <c r="K410" s="1430">
        <v>19928</v>
      </c>
      <c r="L410" s="1430">
        <v>0</v>
      </c>
      <c r="M410" s="1429" t="s">
        <v>11757</v>
      </c>
      <c r="N410" s="1431" t="s">
        <v>12</v>
      </c>
      <c r="O410" s="1429"/>
    </row>
    <row r="411" spans="1:15" hidden="1">
      <c r="A411" s="1429" t="s">
        <v>12105</v>
      </c>
      <c r="B411" s="1429" t="s">
        <v>12104</v>
      </c>
      <c r="C411" s="1429" t="s">
        <v>12103</v>
      </c>
      <c r="D411" s="1429" t="s">
        <v>11956</v>
      </c>
      <c r="E411" s="1429" t="s">
        <v>11955</v>
      </c>
      <c r="F411" s="1429" t="s">
        <v>8092</v>
      </c>
      <c r="G411" s="1429">
        <v>2024</v>
      </c>
      <c r="H411" s="1429">
        <v>2028</v>
      </c>
      <c r="I411" s="1429" t="s">
        <v>12102</v>
      </c>
      <c r="J411" s="1429" t="s">
        <v>12101</v>
      </c>
      <c r="K411" s="1430">
        <v>48056</v>
      </c>
      <c r="L411" s="1430">
        <v>0</v>
      </c>
      <c r="M411" s="1429" t="s">
        <v>11757</v>
      </c>
      <c r="N411" s="1431" t="s">
        <v>12</v>
      </c>
      <c r="O411" s="1429"/>
    </row>
    <row r="412" spans="1:15" hidden="1">
      <c r="A412" s="1429" t="s">
        <v>11985</v>
      </c>
      <c r="B412" s="1429" t="s">
        <v>13718</v>
      </c>
      <c r="C412" s="1429" t="s">
        <v>13717</v>
      </c>
      <c r="D412" s="1429" t="s">
        <v>13561</v>
      </c>
      <c r="E412" s="1429" t="s">
        <v>13560</v>
      </c>
      <c r="F412" s="1429" t="s">
        <v>8092</v>
      </c>
      <c r="G412" s="1429">
        <v>2020</v>
      </c>
      <c r="H412" s="1429">
        <v>2024</v>
      </c>
      <c r="I412" s="1429" t="s">
        <v>13716</v>
      </c>
      <c r="J412" s="1429" t="s">
        <v>13715</v>
      </c>
      <c r="K412" s="1430">
        <v>10441</v>
      </c>
      <c r="L412" s="1430">
        <v>0</v>
      </c>
      <c r="M412" s="1429" t="s">
        <v>11757</v>
      </c>
      <c r="N412" s="1431" t="s">
        <v>12</v>
      </c>
      <c r="O412" s="1429"/>
    </row>
    <row r="413" spans="1:15" hidden="1">
      <c r="A413" s="1429" t="s">
        <v>11985</v>
      </c>
      <c r="B413" s="1429" t="s">
        <v>13649</v>
      </c>
      <c r="C413" s="1429" t="s">
        <v>13648</v>
      </c>
      <c r="D413" s="1429" t="s">
        <v>13561</v>
      </c>
      <c r="E413" s="1429" t="s">
        <v>13560</v>
      </c>
      <c r="F413" s="1429" t="s">
        <v>8092</v>
      </c>
      <c r="G413" s="1429">
        <v>2020</v>
      </c>
      <c r="H413" s="1429">
        <v>2024</v>
      </c>
      <c r="I413" s="1429" t="s">
        <v>12031</v>
      </c>
      <c r="J413" s="1429" t="s">
        <v>13647</v>
      </c>
      <c r="K413" s="1430">
        <v>0</v>
      </c>
      <c r="L413" s="1430">
        <v>0</v>
      </c>
      <c r="M413" s="1429" t="s">
        <v>11757</v>
      </c>
      <c r="N413" s="1431" t="s">
        <v>2198</v>
      </c>
      <c r="O413" s="1429"/>
    </row>
    <row r="414" spans="1:15" hidden="1">
      <c r="A414" s="1429" t="s">
        <v>11985</v>
      </c>
      <c r="B414" s="1429" t="s">
        <v>13213</v>
      </c>
      <c r="C414" s="1429" t="s">
        <v>13212</v>
      </c>
      <c r="D414" s="1429" t="s">
        <v>13195</v>
      </c>
      <c r="E414" s="1429" t="s">
        <v>13194</v>
      </c>
      <c r="F414" s="1429" t="s">
        <v>8092</v>
      </c>
      <c r="G414" s="1429">
        <v>2021</v>
      </c>
      <c r="H414" s="1429">
        <v>2025</v>
      </c>
      <c r="I414" s="1429" t="s">
        <v>13211</v>
      </c>
      <c r="J414" s="1429" t="s">
        <v>11985</v>
      </c>
      <c r="K414" s="1430">
        <v>36732</v>
      </c>
      <c r="L414" s="1430">
        <v>0</v>
      </c>
      <c r="M414" s="1429" t="s">
        <v>11757</v>
      </c>
      <c r="N414" s="1431" t="s">
        <v>12</v>
      </c>
      <c r="O414" s="1429"/>
    </row>
    <row r="415" spans="1:15" hidden="1">
      <c r="A415" s="1429" t="s">
        <v>11985</v>
      </c>
      <c r="B415" s="1429" t="s">
        <v>12905</v>
      </c>
      <c r="C415" s="1429" t="s">
        <v>12904</v>
      </c>
      <c r="D415" s="1429" t="s">
        <v>12855</v>
      </c>
      <c r="E415" s="1429" t="s">
        <v>12854</v>
      </c>
      <c r="F415" s="1429" t="s">
        <v>8092</v>
      </c>
      <c r="G415" s="1429">
        <v>2022</v>
      </c>
      <c r="H415" s="1429">
        <v>2026</v>
      </c>
      <c r="I415" s="1429" t="s">
        <v>12903</v>
      </c>
      <c r="J415" s="1429" t="s">
        <v>11985</v>
      </c>
      <c r="K415" s="1430">
        <v>54422</v>
      </c>
      <c r="L415" s="1430">
        <v>0</v>
      </c>
      <c r="M415" s="1429" t="s">
        <v>11757</v>
      </c>
      <c r="N415" s="1431" t="s">
        <v>12</v>
      </c>
      <c r="O415" s="1429"/>
    </row>
    <row r="416" spans="1:15" hidden="1">
      <c r="A416" s="1429" t="s">
        <v>11985</v>
      </c>
      <c r="B416" s="1429" t="s">
        <v>12902</v>
      </c>
      <c r="C416" s="1429" t="s">
        <v>12901</v>
      </c>
      <c r="D416" s="1429" t="s">
        <v>12855</v>
      </c>
      <c r="E416" s="1429" t="s">
        <v>12854</v>
      </c>
      <c r="F416" s="1429" t="s">
        <v>8092</v>
      </c>
      <c r="G416" s="1429">
        <v>2022</v>
      </c>
      <c r="H416" s="1429">
        <v>2026</v>
      </c>
      <c r="I416" s="1429" t="s">
        <v>12900</v>
      </c>
      <c r="J416" s="1429" t="s">
        <v>11985</v>
      </c>
      <c r="K416" s="1430">
        <v>60244</v>
      </c>
      <c r="L416" s="1430">
        <v>0</v>
      </c>
      <c r="M416" s="1429" t="s">
        <v>11757</v>
      </c>
      <c r="N416" s="1431" t="s">
        <v>12</v>
      </c>
      <c r="O416" s="1429"/>
    </row>
    <row r="417" spans="1:15" hidden="1">
      <c r="A417" s="1429" t="s">
        <v>11985</v>
      </c>
      <c r="B417" s="1429" t="s">
        <v>12872</v>
      </c>
      <c r="C417" s="1429" t="s">
        <v>12871</v>
      </c>
      <c r="D417" s="1429" t="s">
        <v>12855</v>
      </c>
      <c r="E417" s="1429" t="s">
        <v>12854</v>
      </c>
      <c r="F417" s="1429" t="s">
        <v>8092</v>
      </c>
      <c r="G417" s="1429">
        <v>2022</v>
      </c>
      <c r="H417" s="1429">
        <v>2026</v>
      </c>
      <c r="I417" s="1429" t="s">
        <v>12870</v>
      </c>
      <c r="J417" s="1429" t="s">
        <v>11985</v>
      </c>
      <c r="K417" s="1430">
        <v>57719</v>
      </c>
      <c r="L417" s="1430">
        <v>0</v>
      </c>
      <c r="M417" s="1429" t="s">
        <v>11757</v>
      </c>
      <c r="N417" s="1431" t="s">
        <v>12</v>
      </c>
      <c r="O417" s="1429"/>
    </row>
    <row r="418" spans="1:15" hidden="1">
      <c r="A418" s="1429" t="s">
        <v>11985</v>
      </c>
      <c r="B418" s="1429" t="s">
        <v>12792</v>
      </c>
      <c r="C418" s="1429" t="s">
        <v>12791</v>
      </c>
      <c r="D418" s="1429" t="s">
        <v>12504</v>
      </c>
      <c r="E418" s="1429" t="s">
        <v>12503</v>
      </c>
      <c r="F418" s="1429" t="s">
        <v>8092</v>
      </c>
      <c r="G418" s="1429">
        <v>2023</v>
      </c>
      <c r="H418" s="1429">
        <v>2026</v>
      </c>
      <c r="I418" s="1429" t="s">
        <v>12790</v>
      </c>
      <c r="J418" s="1429" t="s">
        <v>12789</v>
      </c>
      <c r="K418" s="1430">
        <v>11721</v>
      </c>
      <c r="L418" s="1430">
        <v>0</v>
      </c>
      <c r="M418" s="1429" t="s">
        <v>11757</v>
      </c>
      <c r="N418" s="1431" t="s">
        <v>12</v>
      </c>
      <c r="O418" s="1429"/>
    </row>
    <row r="419" spans="1:15" hidden="1">
      <c r="A419" s="1429" t="s">
        <v>11985</v>
      </c>
      <c r="B419" s="1429" t="s">
        <v>12765</v>
      </c>
      <c r="C419" s="1429" t="s">
        <v>8090</v>
      </c>
      <c r="D419" s="1429" t="s">
        <v>12504</v>
      </c>
      <c r="E419" s="1429" t="s">
        <v>12503</v>
      </c>
      <c r="F419" s="1429" t="s">
        <v>8092</v>
      </c>
      <c r="G419" s="1429">
        <v>2023</v>
      </c>
      <c r="H419" s="1429">
        <v>2027</v>
      </c>
      <c r="I419" s="1429" t="s">
        <v>12764</v>
      </c>
      <c r="J419" s="1429" t="s">
        <v>12763</v>
      </c>
      <c r="K419" s="1430">
        <v>51021</v>
      </c>
      <c r="L419" s="1430">
        <v>0</v>
      </c>
      <c r="M419" s="1429" t="s">
        <v>11757</v>
      </c>
      <c r="N419" s="1431" t="s">
        <v>12</v>
      </c>
      <c r="O419" s="1429"/>
    </row>
    <row r="420" spans="1:15" hidden="1">
      <c r="A420" s="1429" t="s">
        <v>11985</v>
      </c>
      <c r="B420" s="1429" t="s">
        <v>12686</v>
      </c>
      <c r="C420" s="1429" t="s">
        <v>12685</v>
      </c>
      <c r="D420" s="1429" t="s">
        <v>12504</v>
      </c>
      <c r="E420" s="1429" t="s">
        <v>12503</v>
      </c>
      <c r="F420" s="1429" t="s">
        <v>8092</v>
      </c>
      <c r="G420" s="1429">
        <v>2023</v>
      </c>
      <c r="H420" s="1429">
        <v>2027</v>
      </c>
      <c r="I420" s="1429" t="s">
        <v>12684</v>
      </c>
      <c r="J420" s="1429" t="s">
        <v>11985</v>
      </c>
      <c r="K420" s="1430">
        <v>36929</v>
      </c>
      <c r="L420" s="1430">
        <v>0</v>
      </c>
      <c r="M420" s="1429" t="s">
        <v>11757</v>
      </c>
      <c r="N420" s="1431" t="s">
        <v>12</v>
      </c>
      <c r="O420" s="1429"/>
    </row>
    <row r="421" spans="1:15" hidden="1">
      <c r="A421" s="1429" t="s">
        <v>11985</v>
      </c>
      <c r="B421" s="1429" t="s">
        <v>12663</v>
      </c>
      <c r="C421" s="1429" t="s">
        <v>12662</v>
      </c>
      <c r="D421" s="1429" t="s">
        <v>12504</v>
      </c>
      <c r="E421" s="1429" t="s">
        <v>12503</v>
      </c>
      <c r="F421" s="1429" t="s">
        <v>8092</v>
      </c>
      <c r="G421" s="1429">
        <v>2023</v>
      </c>
      <c r="H421" s="1429">
        <v>2027</v>
      </c>
      <c r="I421" s="1429" t="s">
        <v>12661</v>
      </c>
      <c r="J421" s="1429" t="s">
        <v>12660</v>
      </c>
      <c r="K421" s="1430">
        <v>20127</v>
      </c>
      <c r="L421" s="1430">
        <v>0</v>
      </c>
      <c r="M421" s="1429" t="s">
        <v>11757</v>
      </c>
      <c r="N421" s="1431" t="s">
        <v>12</v>
      </c>
      <c r="O421" s="1429"/>
    </row>
    <row r="422" spans="1:15" hidden="1">
      <c r="A422" s="1429" t="s">
        <v>11985</v>
      </c>
      <c r="B422" s="1429" t="s">
        <v>12612</v>
      </c>
      <c r="C422" s="1429" t="s">
        <v>12611</v>
      </c>
      <c r="D422" s="1429" t="s">
        <v>12504</v>
      </c>
      <c r="E422" s="1429" t="s">
        <v>12503</v>
      </c>
      <c r="F422" s="1429" t="s">
        <v>8092</v>
      </c>
      <c r="G422" s="1429">
        <v>2023</v>
      </c>
      <c r="H422" s="1429">
        <v>2027</v>
      </c>
      <c r="I422" s="1429" t="s">
        <v>12610</v>
      </c>
      <c r="J422" s="1429" t="s">
        <v>11985</v>
      </c>
      <c r="K422" s="1430">
        <v>45984</v>
      </c>
      <c r="L422" s="1430">
        <v>0</v>
      </c>
      <c r="M422" s="1429" t="s">
        <v>11757</v>
      </c>
      <c r="N422" s="1431" t="s">
        <v>12</v>
      </c>
      <c r="O422" s="1429"/>
    </row>
    <row r="423" spans="1:15" hidden="1">
      <c r="A423" s="1429" t="s">
        <v>11985</v>
      </c>
      <c r="B423" s="1429" t="s">
        <v>12469</v>
      </c>
      <c r="C423" s="1429" t="s">
        <v>12468</v>
      </c>
      <c r="D423" s="1429" t="s">
        <v>11956</v>
      </c>
      <c r="E423" s="1429" t="s">
        <v>11955</v>
      </c>
      <c r="F423" s="1429" t="s">
        <v>8092</v>
      </c>
      <c r="G423" s="1429">
        <v>2024</v>
      </c>
      <c r="H423" s="1429">
        <v>2027</v>
      </c>
      <c r="I423" s="1429" t="s">
        <v>12467</v>
      </c>
      <c r="J423" s="1429" t="s">
        <v>11985</v>
      </c>
      <c r="K423" s="1430">
        <v>25280</v>
      </c>
      <c r="L423" s="1430">
        <v>0</v>
      </c>
      <c r="M423" s="1429" t="s">
        <v>11757</v>
      </c>
      <c r="N423" s="1431" t="s">
        <v>12</v>
      </c>
      <c r="O423" s="1429"/>
    </row>
    <row r="424" spans="1:15" hidden="1">
      <c r="A424" s="1429" t="s">
        <v>11985</v>
      </c>
      <c r="B424" s="1429" t="s">
        <v>12172</v>
      </c>
      <c r="C424" s="1429" t="s">
        <v>12171</v>
      </c>
      <c r="D424" s="1429" t="s">
        <v>11956</v>
      </c>
      <c r="E424" s="1429" t="s">
        <v>11955</v>
      </c>
      <c r="F424" s="1429" t="s">
        <v>8092</v>
      </c>
      <c r="G424" s="1429">
        <v>2024</v>
      </c>
      <c r="H424" s="1429">
        <v>2028</v>
      </c>
      <c r="I424" s="1429" t="s">
        <v>12170</v>
      </c>
      <c r="J424" s="1429" t="s">
        <v>12169</v>
      </c>
      <c r="K424" s="1430">
        <v>28903</v>
      </c>
      <c r="L424" s="1430">
        <v>0</v>
      </c>
      <c r="M424" s="1429" t="s">
        <v>11757</v>
      </c>
      <c r="N424" s="1431" t="s">
        <v>12</v>
      </c>
      <c r="O424" s="1429"/>
    </row>
    <row r="425" spans="1:15" hidden="1">
      <c r="A425" s="1429" t="s">
        <v>11985</v>
      </c>
      <c r="B425" s="1429" t="s">
        <v>12118</v>
      </c>
      <c r="C425" s="1429" t="s">
        <v>12117</v>
      </c>
      <c r="D425" s="1429" t="s">
        <v>11956</v>
      </c>
      <c r="E425" s="1429" t="s">
        <v>11955</v>
      </c>
      <c r="F425" s="1429" t="s">
        <v>8092</v>
      </c>
      <c r="G425" s="1429">
        <v>2024</v>
      </c>
      <c r="H425" s="1429">
        <v>2027</v>
      </c>
      <c r="I425" s="1429" t="s">
        <v>12116</v>
      </c>
      <c r="J425" s="1429" t="s">
        <v>12115</v>
      </c>
      <c r="K425" s="1430">
        <v>10255</v>
      </c>
      <c r="L425" s="1430">
        <v>0</v>
      </c>
      <c r="M425" s="1429" t="s">
        <v>11757</v>
      </c>
      <c r="N425" s="1431" t="s">
        <v>12</v>
      </c>
      <c r="O425" s="1429"/>
    </row>
    <row r="426" spans="1:15" hidden="1">
      <c r="A426" s="1429" t="s">
        <v>11985</v>
      </c>
      <c r="B426" s="1429" t="s">
        <v>12114</v>
      </c>
      <c r="C426" s="1429" t="s">
        <v>12113</v>
      </c>
      <c r="D426" s="1429" t="s">
        <v>11956</v>
      </c>
      <c r="E426" s="1429" t="s">
        <v>11955</v>
      </c>
      <c r="F426" s="1429" t="s">
        <v>8092</v>
      </c>
      <c r="G426" s="1429">
        <v>2024</v>
      </c>
      <c r="H426" s="1429">
        <v>2027</v>
      </c>
      <c r="I426" s="1429" t="s">
        <v>12112</v>
      </c>
      <c r="J426" s="1429" t="s">
        <v>11985</v>
      </c>
      <c r="K426" s="1430">
        <v>24580</v>
      </c>
      <c r="L426" s="1430">
        <v>0</v>
      </c>
      <c r="M426" s="1429" t="s">
        <v>11757</v>
      </c>
      <c r="N426" s="1431" t="s">
        <v>12</v>
      </c>
      <c r="O426" s="1429"/>
    </row>
    <row r="427" spans="1:15" hidden="1">
      <c r="A427" s="1429" t="s">
        <v>11985</v>
      </c>
      <c r="B427" s="1429" t="s">
        <v>12075</v>
      </c>
      <c r="C427" s="1429" t="s">
        <v>12074</v>
      </c>
      <c r="D427" s="1429" t="s">
        <v>11956</v>
      </c>
      <c r="E427" s="1429" t="s">
        <v>11955</v>
      </c>
      <c r="F427" s="1429" t="s">
        <v>8092</v>
      </c>
      <c r="G427" s="1429">
        <v>2024</v>
      </c>
      <c r="H427" s="1429">
        <v>2028</v>
      </c>
      <c r="I427" s="1429" t="s">
        <v>12073</v>
      </c>
      <c r="J427" s="1429" t="s">
        <v>11985</v>
      </c>
      <c r="K427" s="1430">
        <v>23077</v>
      </c>
      <c r="L427" s="1430">
        <v>0</v>
      </c>
      <c r="M427" s="1429" t="s">
        <v>11757</v>
      </c>
      <c r="N427" s="1431" t="s">
        <v>12</v>
      </c>
      <c r="O427" s="1429"/>
    </row>
    <row r="428" spans="1:15" hidden="1">
      <c r="A428" s="1429" t="s">
        <v>11985</v>
      </c>
      <c r="B428" s="1429" t="s">
        <v>12064</v>
      </c>
      <c r="C428" s="1429" t="s">
        <v>12063</v>
      </c>
      <c r="D428" s="1429" t="s">
        <v>11956</v>
      </c>
      <c r="E428" s="1429" t="s">
        <v>11955</v>
      </c>
      <c r="F428" s="1429" t="s">
        <v>8092</v>
      </c>
      <c r="G428" s="1429">
        <v>2024</v>
      </c>
      <c r="H428" s="1429">
        <v>2028</v>
      </c>
      <c r="I428" s="1429" t="s">
        <v>12062</v>
      </c>
      <c r="J428" s="1429" t="s">
        <v>11985</v>
      </c>
      <c r="K428" s="1430">
        <v>12050</v>
      </c>
      <c r="L428" s="1430">
        <v>0</v>
      </c>
      <c r="M428" s="1429" t="s">
        <v>11764</v>
      </c>
      <c r="N428" s="1431" t="s">
        <v>12</v>
      </c>
      <c r="O428" s="1429"/>
    </row>
    <row r="429" spans="1:15" hidden="1">
      <c r="A429" s="1429" t="s">
        <v>11985</v>
      </c>
      <c r="B429" s="1429" t="s">
        <v>11988</v>
      </c>
      <c r="C429" s="1429" t="s">
        <v>11987</v>
      </c>
      <c r="D429" s="1429" t="s">
        <v>11956</v>
      </c>
      <c r="E429" s="1429" t="s">
        <v>11955</v>
      </c>
      <c r="F429" s="1429" t="s">
        <v>8092</v>
      </c>
      <c r="G429" s="1429">
        <v>2024</v>
      </c>
      <c r="H429" s="1429">
        <v>2028</v>
      </c>
      <c r="I429" s="1429" t="s">
        <v>11986</v>
      </c>
      <c r="J429" s="1429" t="s">
        <v>11985</v>
      </c>
      <c r="K429" s="1430">
        <v>24030</v>
      </c>
      <c r="L429" s="1430">
        <v>0</v>
      </c>
      <c r="M429" s="1429" t="s">
        <v>11757</v>
      </c>
      <c r="N429" s="1431" t="s">
        <v>12</v>
      </c>
      <c r="O429" s="1429"/>
    </row>
    <row r="430" spans="1:15" hidden="1">
      <c r="A430" s="1429" t="s">
        <v>12145</v>
      </c>
      <c r="B430" s="1429" t="s">
        <v>13765</v>
      </c>
      <c r="C430" s="1429" t="s">
        <v>13764</v>
      </c>
      <c r="D430" s="1429" t="s">
        <v>13561</v>
      </c>
      <c r="E430" s="1429" t="s">
        <v>13560</v>
      </c>
      <c r="F430" s="1429" t="s">
        <v>8092</v>
      </c>
      <c r="G430" s="1429">
        <v>2020</v>
      </c>
      <c r="H430" s="1429">
        <v>2024</v>
      </c>
      <c r="I430" s="1429" t="s">
        <v>12288</v>
      </c>
      <c r="J430" s="1429" t="s">
        <v>12145</v>
      </c>
      <c r="K430" s="1430">
        <v>31561</v>
      </c>
      <c r="L430" s="1430">
        <v>0</v>
      </c>
      <c r="M430" s="1429" t="s">
        <v>11757</v>
      </c>
      <c r="N430" s="1431" t="s">
        <v>12</v>
      </c>
      <c r="O430" s="1429"/>
    </row>
    <row r="431" spans="1:15" hidden="1">
      <c r="A431" s="1429" t="s">
        <v>12145</v>
      </c>
      <c r="B431" s="1429" t="s">
        <v>13691</v>
      </c>
      <c r="C431" s="1429" t="s">
        <v>13690</v>
      </c>
      <c r="D431" s="1429" t="s">
        <v>13561</v>
      </c>
      <c r="E431" s="1429" t="s">
        <v>13560</v>
      </c>
      <c r="F431" s="1429" t="s">
        <v>8092</v>
      </c>
      <c r="G431" s="1429">
        <v>2020</v>
      </c>
      <c r="H431" s="1429">
        <v>2024</v>
      </c>
      <c r="I431" s="1429" t="s">
        <v>12184</v>
      </c>
      <c r="J431" s="1429" t="s">
        <v>13689</v>
      </c>
      <c r="K431" s="1430">
        <v>38734</v>
      </c>
      <c r="L431" s="1430">
        <v>0</v>
      </c>
      <c r="M431" s="1429" t="s">
        <v>11757</v>
      </c>
      <c r="N431" s="1431" t="s">
        <v>12</v>
      </c>
      <c r="O431" s="1429"/>
    </row>
    <row r="432" spans="1:15" hidden="1">
      <c r="A432" s="1429" t="s">
        <v>12145</v>
      </c>
      <c r="B432" s="1429" t="s">
        <v>13403</v>
      </c>
      <c r="C432" s="1429" t="s">
        <v>13402</v>
      </c>
      <c r="D432" s="1429" t="s">
        <v>13195</v>
      </c>
      <c r="E432" s="1429" t="s">
        <v>13194</v>
      </c>
      <c r="F432" s="1429" t="s">
        <v>8092</v>
      </c>
      <c r="G432" s="1429">
        <v>2021</v>
      </c>
      <c r="H432" s="1429">
        <v>2024</v>
      </c>
      <c r="I432" s="1429" t="s">
        <v>13401</v>
      </c>
      <c r="J432" s="1429" t="s">
        <v>13400</v>
      </c>
      <c r="K432" s="1430">
        <v>13721</v>
      </c>
      <c r="L432" s="1430">
        <v>0</v>
      </c>
      <c r="M432" s="1429" t="s">
        <v>11757</v>
      </c>
      <c r="N432" s="1431" t="s">
        <v>12</v>
      </c>
      <c r="O432" s="1429"/>
    </row>
    <row r="433" spans="1:15" hidden="1">
      <c r="A433" s="1429" t="s">
        <v>12145</v>
      </c>
      <c r="B433" s="1429" t="s">
        <v>12924</v>
      </c>
      <c r="C433" s="1429" t="s">
        <v>12923</v>
      </c>
      <c r="D433" s="1429" t="s">
        <v>12855</v>
      </c>
      <c r="E433" s="1429" t="s">
        <v>12854</v>
      </c>
      <c r="F433" s="1429" t="s">
        <v>8092</v>
      </c>
      <c r="G433" s="1429">
        <v>2022</v>
      </c>
      <c r="H433" s="1429">
        <v>2026</v>
      </c>
      <c r="I433" s="1429" t="s">
        <v>12922</v>
      </c>
      <c r="J433" s="1429" t="s">
        <v>12145</v>
      </c>
      <c r="K433" s="1430">
        <v>50312</v>
      </c>
      <c r="L433" s="1430">
        <v>0</v>
      </c>
      <c r="M433" s="1429" t="s">
        <v>12388</v>
      </c>
      <c r="N433" s="1431" t="s">
        <v>12</v>
      </c>
      <c r="O433" s="1429"/>
    </row>
    <row r="434" spans="1:15" hidden="1">
      <c r="A434" s="1429" t="s">
        <v>12145</v>
      </c>
      <c r="B434" s="1429" t="s">
        <v>12816</v>
      </c>
      <c r="C434" s="1429" t="s">
        <v>12815</v>
      </c>
      <c r="D434" s="1429" t="s">
        <v>12504</v>
      </c>
      <c r="E434" s="1429" t="s">
        <v>12503</v>
      </c>
      <c r="F434" s="1429" t="s">
        <v>8092</v>
      </c>
      <c r="G434" s="1429">
        <v>2023</v>
      </c>
      <c r="H434" s="1429">
        <v>2027</v>
      </c>
      <c r="I434" s="1429" t="s">
        <v>12814</v>
      </c>
      <c r="J434" s="1429" t="s">
        <v>12145</v>
      </c>
      <c r="K434" s="1430">
        <v>41200</v>
      </c>
      <c r="L434" s="1430">
        <v>0</v>
      </c>
      <c r="M434" s="1429" t="s">
        <v>11757</v>
      </c>
      <c r="N434" s="1431" t="s">
        <v>12</v>
      </c>
      <c r="O434" s="1429"/>
    </row>
    <row r="435" spans="1:15" hidden="1">
      <c r="A435" s="1429" t="s">
        <v>12145</v>
      </c>
      <c r="B435" s="1429" t="s">
        <v>12773</v>
      </c>
      <c r="C435" s="1429" t="s">
        <v>12772</v>
      </c>
      <c r="D435" s="1429" t="s">
        <v>12504</v>
      </c>
      <c r="E435" s="1429" t="s">
        <v>12503</v>
      </c>
      <c r="F435" s="1429" t="s">
        <v>8092</v>
      </c>
      <c r="G435" s="1429">
        <v>2023</v>
      </c>
      <c r="H435" s="1429">
        <v>2027</v>
      </c>
      <c r="I435" s="1429" t="s">
        <v>12771</v>
      </c>
      <c r="J435" s="1429" t="s">
        <v>12770</v>
      </c>
      <c r="K435" s="1430">
        <v>49902</v>
      </c>
      <c r="L435" s="1430">
        <v>0</v>
      </c>
      <c r="M435" s="1429" t="s">
        <v>11764</v>
      </c>
      <c r="N435" s="1431" t="s">
        <v>12</v>
      </c>
      <c r="O435" s="1429"/>
    </row>
    <row r="436" spans="1:15" hidden="1">
      <c r="A436" s="1429" t="s">
        <v>12145</v>
      </c>
      <c r="B436" s="1429" t="s">
        <v>12638</v>
      </c>
      <c r="C436" s="1429" t="s">
        <v>12637</v>
      </c>
      <c r="D436" s="1429" t="s">
        <v>12504</v>
      </c>
      <c r="E436" s="1429" t="s">
        <v>12503</v>
      </c>
      <c r="F436" s="1429" t="s">
        <v>8092</v>
      </c>
      <c r="G436" s="1429">
        <v>2023</v>
      </c>
      <c r="H436" s="1429">
        <v>2027</v>
      </c>
      <c r="I436" s="1429" t="s">
        <v>12636</v>
      </c>
      <c r="J436" s="1429" t="s">
        <v>12145</v>
      </c>
      <c r="K436" s="1430">
        <v>59632</v>
      </c>
      <c r="L436" s="1430">
        <v>0</v>
      </c>
      <c r="M436" s="1429" t="s">
        <v>11757</v>
      </c>
      <c r="N436" s="1431" t="s">
        <v>12</v>
      </c>
      <c r="O436" s="1429"/>
    </row>
    <row r="437" spans="1:15" hidden="1">
      <c r="A437" s="1429" t="s">
        <v>12145</v>
      </c>
      <c r="B437" s="1429" t="s">
        <v>12371</v>
      </c>
      <c r="C437" s="1429" t="s">
        <v>12370</v>
      </c>
      <c r="D437" s="1429" t="s">
        <v>11956</v>
      </c>
      <c r="E437" s="1429" t="s">
        <v>11955</v>
      </c>
      <c r="F437" s="1429" t="s">
        <v>8092</v>
      </c>
      <c r="G437" s="1429">
        <v>2024</v>
      </c>
      <c r="H437" s="1429">
        <v>2027</v>
      </c>
      <c r="I437" s="1429" t="s">
        <v>12369</v>
      </c>
      <c r="J437" s="1429" t="s">
        <v>12368</v>
      </c>
      <c r="K437" s="1430">
        <v>8573</v>
      </c>
      <c r="L437" s="1430">
        <v>0</v>
      </c>
      <c r="M437" s="1429" t="s">
        <v>11764</v>
      </c>
      <c r="N437" s="1431" t="s">
        <v>12</v>
      </c>
      <c r="O437" s="1429"/>
    </row>
    <row r="438" spans="1:15" hidden="1">
      <c r="A438" s="1429" t="s">
        <v>12145</v>
      </c>
      <c r="B438" s="1429" t="s">
        <v>12290</v>
      </c>
      <c r="C438" s="1429" t="s">
        <v>12289</v>
      </c>
      <c r="D438" s="1429" t="s">
        <v>11956</v>
      </c>
      <c r="E438" s="1429" t="s">
        <v>11955</v>
      </c>
      <c r="F438" s="1429" t="s">
        <v>8092</v>
      </c>
      <c r="G438" s="1429">
        <v>2024</v>
      </c>
      <c r="H438" s="1429">
        <v>2028</v>
      </c>
      <c r="I438" s="1429" t="s">
        <v>12288</v>
      </c>
      <c r="J438" s="1429" t="s">
        <v>12145</v>
      </c>
      <c r="K438" s="1430">
        <v>25000</v>
      </c>
      <c r="L438" s="1430">
        <v>0</v>
      </c>
      <c r="M438" s="1429" t="s">
        <v>11757</v>
      </c>
      <c r="N438" s="1431" t="s">
        <v>12</v>
      </c>
      <c r="O438" s="1429"/>
    </row>
    <row r="439" spans="1:15" hidden="1">
      <c r="A439" s="1429" t="s">
        <v>12145</v>
      </c>
      <c r="B439" s="1429" t="s">
        <v>12229</v>
      </c>
      <c r="C439" s="1429" t="s">
        <v>12228</v>
      </c>
      <c r="D439" s="1429" t="s">
        <v>11956</v>
      </c>
      <c r="E439" s="1429" t="s">
        <v>11955</v>
      </c>
      <c r="F439" s="1429" t="s">
        <v>8092</v>
      </c>
      <c r="G439" s="1429">
        <v>2024</v>
      </c>
      <c r="H439" s="1429">
        <v>2027</v>
      </c>
      <c r="I439" s="1429" t="s">
        <v>12227</v>
      </c>
      <c r="J439" s="1429" t="s">
        <v>12226</v>
      </c>
      <c r="K439" s="1430">
        <v>10222</v>
      </c>
      <c r="L439" s="1430">
        <v>0</v>
      </c>
      <c r="M439" s="1429" t="s">
        <v>11764</v>
      </c>
      <c r="N439" s="1431" t="s">
        <v>12</v>
      </c>
      <c r="O439" s="1429"/>
    </row>
    <row r="440" spans="1:15" hidden="1">
      <c r="A440" s="1429" t="s">
        <v>12145</v>
      </c>
      <c r="B440" s="1429" t="s">
        <v>12208</v>
      </c>
      <c r="C440" s="1429" t="s">
        <v>12207</v>
      </c>
      <c r="D440" s="1429" t="s">
        <v>11956</v>
      </c>
      <c r="E440" s="1429" t="s">
        <v>11955</v>
      </c>
      <c r="F440" s="1429" t="s">
        <v>8092</v>
      </c>
      <c r="G440" s="1429">
        <v>2024</v>
      </c>
      <c r="H440" s="1429">
        <v>2028</v>
      </c>
      <c r="I440" s="1429" t="s">
        <v>12206</v>
      </c>
      <c r="J440" s="1429" t="s">
        <v>12145</v>
      </c>
      <c r="K440" s="1430">
        <v>5712</v>
      </c>
      <c r="L440" s="1430">
        <v>0</v>
      </c>
      <c r="M440" s="1429" t="s">
        <v>11757</v>
      </c>
      <c r="N440" s="1431" t="s">
        <v>12</v>
      </c>
      <c r="O440" s="1429"/>
    </row>
    <row r="441" spans="1:15" hidden="1">
      <c r="A441" s="1429" t="s">
        <v>12145</v>
      </c>
      <c r="B441" s="1429" t="s">
        <v>12186</v>
      </c>
      <c r="C441" s="1429" t="s">
        <v>12185</v>
      </c>
      <c r="D441" s="1429" t="s">
        <v>11956</v>
      </c>
      <c r="E441" s="1429" t="s">
        <v>11955</v>
      </c>
      <c r="F441" s="1429" t="s">
        <v>8092</v>
      </c>
      <c r="G441" s="1429">
        <v>2024</v>
      </c>
      <c r="H441" s="1429">
        <v>2027</v>
      </c>
      <c r="I441" s="1429" t="s">
        <v>12184</v>
      </c>
      <c r="J441" s="1429" t="s">
        <v>12183</v>
      </c>
      <c r="K441" s="1430">
        <v>33699</v>
      </c>
      <c r="L441" s="1430">
        <v>0</v>
      </c>
      <c r="M441" s="1429" t="s">
        <v>11757</v>
      </c>
      <c r="N441" s="1431" t="s">
        <v>12</v>
      </c>
      <c r="O441" s="1429"/>
    </row>
    <row r="442" spans="1:15" hidden="1">
      <c r="A442" s="1429" t="s">
        <v>12145</v>
      </c>
      <c r="B442" s="1429" t="s">
        <v>12148</v>
      </c>
      <c r="C442" s="1429" t="s">
        <v>12147</v>
      </c>
      <c r="D442" s="1429" t="s">
        <v>11956</v>
      </c>
      <c r="E442" s="1429" t="s">
        <v>11955</v>
      </c>
      <c r="F442" s="1429" t="s">
        <v>8092</v>
      </c>
      <c r="G442" s="1429">
        <v>2024</v>
      </c>
      <c r="H442" s="1429">
        <v>2028</v>
      </c>
      <c r="I442" s="1429" t="s">
        <v>12146</v>
      </c>
      <c r="J442" s="1429" t="s">
        <v>12145</v>
      </c>
      <c r="K442" s="1430">
        <v>10328</v>
      </c>
      <c r="L442" s="1430">
        <v>0</v>
      </c>
      <c r="M442" s="1429" t="s">
        <v>11757</v>
      </c>
      <c r="N442" s="1431" t="s">
        <v>12</v>
      </c>
      <c r="O442" s="1429"/>
    </row>
    <row r="443" spans="1:15" hidden="1">
      <c r="A443" s="1429" t="s">
        <v>11963</v>
      </c>
      <c r="B443" s="1429" t="s">
        <v>13749</v>
      </c>
      <c r="C443" s="1429" t="s">
        <v>13748</v>
      </c>
      <c r="D443" s="1429" t="s">
        <v>13561</v>
      </c>
      <c r="E443" s="1429" t="s">
        <v>13560</v>
      </c>
      <c r="F443" s="1429" t="s">
        <v>8092</v>
      </c>
      <c r="G443" s="1429">
        <v>2020</v>
      </c>
      <c r="H443" s="1429">
        <v>2024</v>
      </c>
      <c r="I443" s="1429" t="s">
        <v>13747</v>
      </c>
      <c r="J443" s="1429" t="s">
        <v>13746</v>
      </c>
      <c r="K443" s="1430">
        <v>21501</v>
      </c>
      <c r="L443" s="1430">
        <v>0</v>
      </c>
      <c r="M443" s="1429" t="s">
        <v>11757</v>
      </c>
      <c r="N443" s="1431" t="s">
        <v>12</v>
      </c>
      <c r="O443" s="1429"/>
    </row>
    <row r="444" spans="1:15" hidden="1">
      <c r="A444" s="1429" t="s">
        <v>11963</v>
      </c>
      <c r="B444" s="1429" t="s">
        <v>13634</v>
      </c>
      <c r="C444" s="1429" t="s">
        <v>13633</v>
      </c>
      <c r="D444" s="1429" t="s">
        <v>13561</v>
      </c>
      <c r="E444" s="1429" t="s">
        <v>13560</v>
      </c>
      <c r="F444" s="1429" t="s">
        <v>8092</v>
      </c>
      <c r="G444" s="1429">
        <v>2020</v>
      </c>
      <c r="H444" s="1429">
        <v>2024</v>
      </c>
      <c r="I444" s="1429" t="s">
        <v>13632</v>
      </c>
      <c r="J444" s="1429" t="s">
        <v>13631</v>
      </c>
      <c r="K444" s="1430">
        <v>7668</v>
      </c>
      <c r="L444" s="1430">
        <v>0</v>
      </c>
      <c r="M444" s="1429" t="s">
        <v>11757</v>
      </c>
      <c r="N444" s="1431" t="s">
        <v>12</v>
      </c>
      <c r="O444" s="1429"/>
    </row>
    <row r="445" spans="1:15" hidden="1">
      <c r="A445" s="1429" t="s">
        <v>11963</v>
      </c>
      <c r="B445" s="1429" t="s">
        <v>13513</v>
      </c>
      <c r="C445" s="1429" t="s">
        <v>13512</v>
      </c>
      <c r="D445" s="1429" t="s">
        <v>13195</v>
      </c>
      <c r="E445" s="1429" t="s">
        <v>13194</v>
      </c>
      <c r="F445" s="1429" t="s">
        <v>8092</v>
      </c>
      <c r="G445" s="1429">
        <v>2021</v>
      </c>
      <c r="H445" s="1429">
        <v>2024</v>
      </c>
      <c r="I445" s="1429" t="s">
        <v>13511</v>
      </c>
      <c r="J445" s="1429" t="s">
        <v>13510</v>
      </c>
      <c r="K445" s="1430">
        <v>18490</v>
      </c>
      <c r="L445" s="1430">
        <v>0</v>
      </c>
      <c r="M445" s="1429" t="s">
        <v>11757</v>
      </c>
      <c r="N445" s="1431" t="s">
        <v>12</v>
      </c>
      <c r="O445" s="1429"/>
    </row>
    <row r="446" spans="1:15" hidden="1">
      <c r="A446" s="1429" t="s">
        <v>11963</v>
      </c>
      <c r="B446" s="1429" t="s">
        <v>13448</v>
      </c>
      <c r="C446" s="1429" t="s">
        <v>13447</v>
      </c>
      <c r="D446" s="1429" t="s">
        <v>13195</v>
      </c>
      <c r="E446" s="1429" t="s">
        <v>13194</v>
      </c>
      <c r="F446" s="1429" t="s">
        <v>8092</v>
      </c>
      <c r="G446" s="1429">
        <v>2021</v>
      </c>
      <c r="H446" s="1429">
        <v>2024</v>
      </c>
      <c r="I446" s="1429" t="s">
        <v>13446</v>
      </c>
      <c r="J446" s="1429" t="s">
        <v>12704</v>
      </c>
      <c r="K446" s="1430">
        <v>36303</v>
      </c>
      <c r="L446" s="1430">
        <v>0</v>
      </c>
      <c r="M446" s="1429" t="s">
        <v>11757</v>
      </c>
      <c r="N446" s="1431" t="s">
        <v>12</v>
      </c>
      <c r="O446" s="1429"/>
    </row>
    <row r="447" spans="1:15" hidden="1">
      <c r="A447" s="1429" t="s">
        <v>11963</v>
      </c>
      <c r="B447" s="1429" t="s">
        <v>13438</v>
      </c>
      <c r="C447" s="1429" t="s">
        <v>13437</v>
      </c>
      <c r="D447" s="1429" t="s">
        <v>13195</v>
      </c>
      <c r="E447" s="1429" t="s">
        <v>13194</v>
      </c>
      <c r="F447" s="1429" t="s">
        <v>8092</v>
      </c>
      <c r="G447" s="1429">
        <v>2021</v>
      </c>
      <c r="H447" s="1429">
        <v>2025</v>
      </c>
      <c r="I447" s="1429" t="s">
        <v>13436</v>
      </c>
      <c r="J447" s="1429" t="s">
        <v>13435</v>
      </c>
      <c r="K447" s="1430">
        <v>14456</v>
      </c>
      <c r="L447" s="1430">
        <v>0</v>
      </c>
      <c r="M447" s="1429" t="s">
        <v>11757</v>
      </c>
      <c r="N447" s="1431" t="s">
        <v>12</v>
      </c>
      <c r="O447" s="1429"/>
    </row>
    <row r="448" spans="1:15" hidden="1">
      <c r="A448" s="1429" t="s">
        <v>11963</v>
      </c>
      <c r="B448" s="1429" t="s">
        <v>13399</v>
      </c>
      <c r="C448" s="1429" t="s">
        <v>13398</v>
      </c>
      <c r="D448" s="1429" t="s">
        <v>13195</v>
      </c>
      <c r="E448" s="1429" t="s">
        <v>13194</v>
      </c>
      <c r="F448" s="1429" t="s">
        <v>8092</v>
      </c>
      <c r="G448" s="1429">
        <v>2021</v>
      </c>
      <c r="H448" s="1429">
        <v>2025</v>
      </c>
      <c r="I448" s="1429" t="s">
        <v>13397</v>
      </c>
      <c r="J448" s="1429" t="s">
        <v>13396</v>
      </c>
      <c r="K448" s="1430">
        <v>28304</v>
      </c>
      <c r="L448" s="1430">
        <v>0</v>
      </c>
      <c r="M448" s="1429" t="s">
        <v>11757</v>
      </c>
      <c r="N448" s="1431" t="s">
        <v>12</v>
      </c>
      <c r="O448" s="1429"/>
    </row>
    <row r="449" spans="1:15" hidden="1">
      <c r="A449" s="1429" t="s">
        <v>11963</v>
      </c>
      <c r="B449" s="1429" t="s">
        <v>13249</v>
      </c>
      <c r="C449" s="1429" t="s">
        <v>13248</v>
      </c>
      <c r="D449" s="1429" t="s">
        <v>13195</v>
      </c>
      <c r="E449" s="1429" t="s">
        <v>13194</v>
      </c>
      <c r="F449" s="1429" t="s">
        <v>8092</v>
      </c>
      <c r="G449" s="1429">
        <v>2021</v>
      </c>
      <c r="H449" s="1429">
        <v>2024</v>
      </c>
      <c r="I449" s="1429" t="s">
        <v>13247</v>
      </c>
      <c r="J449" s="1429" t="s">
        <v>12005</v>
      </c>
      <c r="K449" s="1430">
        <v>31500</v>
      </c>
      <c r="L449" s="1430">
        <v>0</v>
      </c>
      <c r="M449" s="1429" t="s">
        <v>11757</v>
      </c>
      <c r="N449" s="1431" t="s">
        <v>12</v>
      </c>
      <c r="O449" s="1429"/>
    </row>
    <row r="450" spans="1:15" hidden="1">
      <c r="A450" s="1429" t="s">
        <v>11963</v>
      </c>
      <c r="B450" s="1429" t="s">
        <v>13085</v>
      </c>
      <c r="C450" s="1429" t="s">
        <v>13084</v>
      </c>
      <c r="D450" s="1429" t="s">
        <v>12855</v>
      </c>
      <c r="E450" s="1429" t="s">
        <v>12854</v>
      </c>
      <c r="F450" s="1429" t="s">
        <v>8092</v>
      </c>
      <c r="G450" s="1429">
        <v>2022</v>
      </c>
      <c r="H450" s="1429">
        <v>2025</v>
      </c>
      <c r="I450" s="1429" t="s">
        <v>13083</v>
      </c>
      <c r="J450" s="1429" t="s">
        <v>13082</v>
      </c>
      <c r="K450" s="1430">
        <v>20785</v>
      </c>
      <c r="L450" s="1430">
        <v>0</v>
      </c>
      <c r="M450" s="1429" t="s">
        <v>11764</v>
      </c>
      <c r="N450" s="1431" t="s">
        <v>12</v>
      </c>
      <c r="O450" s="1429"/>
    </row>
    <row r="451" spans="1:15" hidden="1">
      <c r="A451" s="1429" t="s">
        <v>11963</v>
      </c>
      <c r="B451" s="1429" t="s">
        <v>13017</v>
      </c>
      <c r="C451" s="1429" t="s">
        <v>13016</v>
      </c>
      <c r="D451" s="1429" t="s">
        <v>12855</v>
      </c>
      <c r="E451" s="1429" t="s">
        <v>12854</v>
      </c>
      <c r="F451" s="1429" t="s">
        <v>8092</v>
      </c>
      <c r="G451" s="1429">
        <v>2022</v>
      </c>
      <c r="H451" s="1429">
        <v>2026</v>
      </c>
      <c r="I451" s="1429" t="s">
        <v>13015</v>
      </c>
      <c r="J451" s="1429" t="s">
        <v>13014</v>
      </c>
      <c r="K451" s="1430">
        <v>52412</v>
      </c>
      <c r="L451" s="1430">
        <v>0</v>
      </c>
      <c r="M451" s="1429" t="s">
        <v>11757</v>
      </c>
      <c r="N451" s="1431" t="s">
        <v>12</v>
      </c>
      <c r="O451" s="1429"/>
    </row>
    <row r="452" spans="1:15" hidden="1">
      <c r="A452" s="1429" t="s">
        <v>11963</v>
      </c>
      <c r="B452" s="1429" t="s">
        <v>12948</v>
      </c>
      <c r="C452" s="1429" t="s">
        <v>12947</v>
      </c>
      <c r="D452" s="1429" t="s">
        <v>12855</v>
      </c>
      <c r="E452" s="1429" t="s">
        <v>12854</v>
      </c>
      <c r="F452" s="1429" t="s">
        <v>8092</v>
      </c>
      <c r="G452" s="1429">
        <v>2022</v>
      </c>
      <c r="H452" s="1429">
        <v>2026</v>
      </c>
      <c r="I452" s="1429" t="s">
        <v>12946</v>
      </c>
      <c r="J452" s="1429" t="s">
        <v>11963</v>
      </c>
      <c r="K452" s="1430">
        <v>59425</v>
      </c>
      <c r="L452" s="1430">
        <v>0</v>
      </c>
      <c r="M452" s="1429" t="s">
        <v>11757</v>
      </c>
      <c r="N452" s="1431" t="s">
        <v>12</v>
      </c>
      <c r="O452" s="1429"/>
    </row>
    <row r="453" spans="1:15" hidden="1">
      <c r="A453" s="1429" t="s">
        <v>11963</v>
      </c>
      <c r="B453" s="1429" t="s">
        <v>12927</v>
      </c>
      <c r="C453" s="1429" t="s">
        <v>12926</v>
      </c>
      <c r="D453" s="1429" t="s">
        <v>12855</v>
      </c>
      <c r="E453" s="1429" t="s">
        <v>12854</v>
      </c>
      <c r="F453" s="1429" t="s">
        <v>8092</v>
      </c>
      <c r="G453" s="1429">
        <v>2022</v>
      </c>
      <c r="H453" s="1429">
        <v>2025</v>
      </c>
      <c r="I453" s="1429" t="s">
        <v>12925</v>
      </c>
      <c r="J453" s="1429" t="s">
        <v>11963</v>
      </c>
      <c r="K453" s="1430">
        <v>70000</v>
      </c>
      <c r="L453" s="1430">
        <v>0</v>
      </c>
      <c r="M453" s="1429" t="s">
        <v>11757</v>
      </c>
      <c r="N453" s="1431" t="s">
        <v>12</v>
      </c>
      <c r="O453" s="1429"/>
    </row>
    <row r="454" spans="1:15" hidden="1">
      <c r="A454" s="1429" t="s">
        <v>11963</v>
      </c>
      <c r="B454" s="1429" t="s">
        <v>12918</v>
      </c>
      <c r="C454" s="1429" t="s">
        <v>12917</v>
      </c>
      <c r="D454" s="1429" t="s">
        <v>12855</v>
      </c>
      <c r="E454" s="1429" t="s">
        <v>12854</v>
      </c>
      <c r="F454" s="1429" t="s">
        <v>8092</v>
      </c>
      <c r="G454" s="1429">
        <v>2022</v>
      </c>
      <c r="H454" s="1429">
        <v>2026</v>
      </c>
      <c r="I454" s="1429" t="s">
        <v>12916</v>
      </c>
      <c r="J454" s="1429" t="s">
        <v>11963</v>
      </c>
      <c r="K454" s="1430">
        <v>40000</v>
      </c>
      <c r="L454" s="1430">
        <v>0</v>
      </c>
      <c r="M454" s="1429" t="s">
        <v>11757</v>
      </c>
      <c r="N454" s="1431" t="s">
        <v>12</v>
      </c>
      <c r="O454" s="1429"/>
    </row>
    <row r="455" spans="1:15" hidden="1">
      <c r="A455" s="1429" t="s">
        <v>11963</v>
      </c>
      <c r="B455" s="1429" t="s">
        <v>12857</v>
      </c>
      <c r="C455" s="1429" t="s">
        <v>12856</v>
      </c>
      <c r="D455" s="1429" t="s">
        <v>12855</v>
      </c>
      <c r="E455" s="1429" t="s">
        <v>12854</v>
      </c>
      <c r="F455" s="1429" t="s">
        <v>8092</v>
      </c>
      <c r="G455" s="1429">
        <v>2022</v>
      </c>
      <c r="H455" s="1429">
        <v>2025</v>
      </c>
      <c r="I455" s="1429" t="s">
        <v>12853</v>
      </c>
      <c r="J455" s="1429" t="s">
        <v>12852</v>
      </c>
      <c r="K455" s="1430">
        <v>10060</v>
      </c>
      <c r="L455" s="1430">
        <v>0</v>
      </c>
      <c r="M455" s="1429" t="s">
        <v>11764</v>
      </c>
      <c r="N455" s="1431" t="s">
        <v>12</v>
      </c>
      <c r="O455" s="1429"/>
    </row>
    <row r="456" spans="1:15" hidden="1">
      <c r="A456" s="1429" t="s">
        <v>11963</v>
      </c>
      <c r="B456" s="1429" t="s">
        <v>12742</v>
      </c>
      <c r="C456" s="1429" t="s">
        <v>12741</v>
      </c>
      <c r="D456" s="1429" t="s">
        <v>12504</v>
      </c>
      <c r="E456" s="1429" t="s">
        <v>12503</v>
      </c>
      <c r="F456" s="1429" t="s">
        <v>8092</v>
      </c>
      <c r="G456" s="1429">
        <v>2023</v>
      </c>
      <c r="H456" s="1429">
        <v>2027</v>
      </c>
      <c r="I456" s="1429" t="s">
        <v>12740</v>
      </c>
      <c r="J456" s="1429" t="s">
        <v>12739</v>
      </c>
      <c r="K456" s="1430">
        <v>42342</v>
      </c>
      <c r="L456" s="1430">
        <v>0</v>
      </c>
      <c r="M456" s="1429" t="s">
        <v>11757</v>
      </c>
      <c r="N456" s="1431" t="s">
        <v>12</v>
      </c>
      <c r="O456" s="1429"/>
    </row>
    <row r="457" spans="1:15" hidden="1">
      <c r="A457" s="1429" t="s">
        <v>11963</v>
      </c>
      <c r="B457" s="1429" t="s">
        <v>12707</v>
      </c>
      <c r="C457" s="1429" t="s">
        <v>12706</v>
      </c>
      <c r="D457" s="1429" t="s">
        <v>12504</v>
      </c>
      <c r="E457" s="1429" t="s">
        <v>12503</v>
      </c>
      <c r="F457" s="1429" t="s">
        <v>8092</v>
      </c>
      <c r="G457" s="1429">
        <v>2023</v>
      </c>
      <c r="H457" s="1429">
        <v>2027</v>
      </c>
      <c r="I457" s="1429" t="s">
        <v>12705</v>
      </c>
      <c r="J457" s="1429" t="s">
        <v>12704</v>
      </c>
      <c r="K457" s="1430">
        <v>54668</v>
      </c>
      <c r="L457" s="1430">
        <v>0</v>
      </c>
      <c r="M457" s="1429" t="s">
        <v>11757</v>
      </c>
      <c r="N457" s="1431" t="s">
        <v>12</v>
      </c>
      <c r="O457" s="1429"/>
    </row>
    <row r="458" spans="1:15" hidden="1">
      <c r="A458" s="1429" t="s">
        <v>11963</v>
      </c>
      <c r="B458" s="1429" t="s">
        <v>12534</v>
      </c>
      <c r="C458" s="1429" t="s">
        <v>12533</v>
      </c>
      <c r="D458" s="1429" t="s">
        <v>12504</v>
      </c>
      <c r="E458" s="1429" t="s">
        <v>12503</v>
      </c>
      <c r="F458" s="1429" t="s">
        <v>8092</v>
      </c>
      <c r="G458" s="1429">
        <v>2023</v>
      </c>
      <c r="H458" s="1429">
        <v>2027</v>
      </c>
      <c r="I458" s="1429" t="s">
        <v>12532</v>
      </c>
      <c r="J458" s="1429" t="s">
        <v>11963</v>
      </c>
      <c r="K458" s="1430">
        <v>60000</v>
      </c>
      <c r="L458" s="1430">
        <v>0</v>
      </c>
      <c r="M458" s="1429" t="s">
        <v>11757</v>
      </c>
      <c r="N458" s="1431" t="s">
        <v>12</v>
      </c>
      <c r="O458" s="1429"/>
    </row>
    <row r="459" spans="1:15" hidden="1">
      <c r="A459" s="1429" t="s">
        <v>11963</v>
      </c>
      <c r="B459" s="1429" t="s">
        <v>12480</v>
      </c>
      <c r="C459" s="1429" t="s">
        <v>12479</v>
      </c>
      <c r="D459" s="1429" t="s">
        <v>11956</v>
      </c>
      <c r="E459" s="1429" t="s">
        <v>11955</v>
      </c>
      <c r="F459" s="1429" t="s">
        <v>8092</v>
      </c>
      <c r="G459" s="1429">
        <v>2024</v>
      </c>
      <c r="H459" s="1429">
        <v>2028</v>
      </c>
      <c r="I459" s="1429" t="s">
        <v>12478</v>
      </c>
      <c r="J459" s="1429" t="s">
        <v>12477</v>
      </c>
      <c r="K459" s="1430">
        <v>9773</v>
      </c>
      <c r="L459" s="1430">
        <v>0</v>
      </c>
      <c r="M459" s="1429" t="s">
        <v>11757</v>
      </c>
      <c r="N459" s="1431" t="s">
        <v>12</v>
      </c>
      <c r="O459" s="1429"/>
    </row>
    <row r="460" spans="1:15" hidden="1">
      <c r="A460" s="1429" t="s">
        <v>11963</v>
      </c>
      <c r="B460" s="1429" t="s">
        <v>12122</v>
      </c>
      <c r="C460" s="1429" t="s">
        <v>12121</v>
      </c>
      <c r="D460" s="1429" t="s">
        <v>11956</v>
      </c>
      <c r="E460" s="1429" t="s">
        <v>11955</v>
      </c>
      <c r="F460" s="1429" t="s">
        <v>8092</v>
      </c>
      <c r="G460" s="1429">
        <v>2024</v>
      </c>
      <c r="H460" s="1429">
        <v>2027</v>
      </c>
      <c r="I460" s="1429" t="s">
        <v>12120</v>
      </c>
      <c r="J460" s="1429" t="s">
        <v>12119</v>
      </c>
      <c r="K460" s="1430">
        <v>0</v>
      </c>
      <c r="L460" s="1430">
        <v>0</v>
      </c>
      <c r="M460" s="1429" t="s">
        <v>11757</v>
      </c>
      <c r="N460" s="1431" t="s">
        <v>2198</v>
      </c>
      <c r="O460" s="1429"/>
    </row>
    <row r="461" spans="1:15" hidden="1">
      <c r="A461" s="1429" t="s">
        <v>11963</v>
      </c>
      <c r="B461" s="1429" t="s">
        <v>12061</v>
      </c>
      <c r="C461" s="1429" t="s">
        <v>12060</v>
      </c>
      <c r="D461" s="1429" t="s">
        <v>11956</v>
      </c>
      <c r="E461" s="1429" t="s">
        <v>11955</v>
      </c>
      <c r="F461" s="1429" t="s">
        <v>8092</v>
      </c>
      <c r="G461" s="1429">
        <v>2024</v>
      </c>
      <c r="H461" s="1429">
        <v>2028</v>
      </c>
      <c r="I461" s="1429" t="s">
        <v>12059</v>
      </c>
      <c r="J461" s="1429" t="s">
        <v>12058</v>
      </c>
      <c r="K461" s="1430">
        <v>5611</v>
      </c>
      <c r="L461" s="1430">
        <v>0</v>
      </c>
      <c r="M461" s="1429" t="s">
        <v>11764</v>
      </c>
      <c r="N461" s="1431" t="s">
        <v>12</v>
      </c>
      <c r="O461" s="1429"/>
    </row>
    <row r="462" spans="1:15" hidden="1">
      <c r="A462" s="1429" t="s">
        <v>11963</v>
      </c>
      <c r="B462" s="1429" t="s">
        <v>12044</v>
      </c>
      <c r="C462" s="1429" t="s">
        <v>12043</v>
      </c>
      <c r="D462" s="1429" t="s">
        <v>11956</v>
      </c>
      <c r="E462" s="1429" t="s">
        <v>11955</v>
      </c>
      <c r="F462" s="1429" t="s">
        <v>8092</v>
      </c>
      <c r="G462" s="1429">
        <v>2024</v>
      </c>
      <c r="H462" s="1429">
        <v>2028</v>
      </c>
      <c r="I462" s="1429" t="s">
        <v>12042</v>
      </c>
      <c r="J462" s="1429" t="s">
        <v>11963</v>
      </c>
      <c r="K462" s="1430">
        <v>28068</v>
      </c>
      <c r="L462" s="1430">
        <v>0</v>
      </c>
      <c r="M462" s="1429" t="s">
        <v>11757</v>
      </c>
      <c r="N462" s="1431" t="s">
        <v>12</v>
      </c>
      <c r="O462" s="1429"/>
    </row>
    <row r="463" spans="1:15" hidden="1">
      <c r="A463" s="1429" t="s">
        <v>11963</v>
      </c>
      <c r="B463" s="1429" t="s">
        <v>12025</v>
      </c>
      <c r="C463" s="1429" t="s">
        <v>12024</v>
      </c>
      <c r="D463" s="1429" t="s">
        <v>11956</v>
      </c>
      <c r="E463" s="1429" t="s">
        <v>11955</v>
      </c>
      <c r="F463" s="1429" t="s">
        <v>8092</v>
      </c>
      <c r="G463" s="1429">
        <v>2024</v>
      </c>
      <c r="H463" s="1429">
        <v>2028</v>
      </c>
      <c r="I463" s="1429" t="s">
        <v>12023</v>
      </c>
      <c r="J463" s="1429" t="s">
        <v>11963</v>
      </c>
      <c r="K463" s="1430">
        <v>10306</v>
      </c>
      <c r="L463" s="1430">
        <v>0</v>
      </c>
      <c r="M463" s="1429" t="s">
        <v>11764</v>
      </c>
      <c r="N463" s="1431" t="s">
        <v>12</v>
      </c>
      <c r="O463" s="1429"/>
    </row>
    <row r="464" spans="1:15" hidden="1">
      <c r="A464" s="1429" t="s">
        <v>11963</v>
      </c>
      <c r="B464" s="1429" t="s">
        <v>12008</v>
      </c>
      <c r="C464" s="1429" t="s">
        <v>12007</v>
      </c>
      <c r="D464" s="1429" t="s">
        <v>11956</v>
      </c>
      <c r="E464" s="1429" t="s">
        <v>11955</v>
      </c>
      <c r="F464" s="1429" t="s">
        <v>8092</v>
      </c>
      <c r="G464" s="1429">
        <v>2024</v>
      </c>
      <c r="H464" s="1429">
        <v>2027</v>
      </c>
      <c r="I464" s="1429" t="s">
        <v>12006</v>
      </c>
      <c r="J464" s="1429" t="s">
        <v>12005</v>
      </c>
      <c r="K464" s="1430">
        <v>4827</v>
      </c>
      <c r="L464" s="1430">
        <v>0</v>
      </c>
      <c r="M464" s="1429" t="s">
        <v>11764</v>
      </c>
      <c r="N464" s="1431" t="s">
        <v>12</v>
      </c>
      <c r="O464" s="1429"/>
    </row>
    <row r="465" spans="1:15" hidden="1">
      <c r="A465" s="1429" t="s">
        <v>11963</v>
      </c>
      <c r="B465" s="1429" t="s">
        <v>11966</v>
      </c>
      <c r="C465" s="1429" t="s">
        <v>11965</v>
      </c>
      <c r="D465" s="1429" t="s">
        <v>11956</v>
      </c>
      <c r="E465" s="1429" t="s">
        <v>11955</v>
      </c>
      <c r="F465" s="1429" t="s">
        <v>8092</v>
      </c>
      <c r="G465" s="1429">
        <v>2024</v>
      </c>
      <c r="H465" s="1429">
        <v>2028</v>
      </c>
      <c r="I465" s="1429" t="s">
        <v>11964</v>
      </c>
      <c r="J465" s="1429" t="s">
        <v>11963</v>
      </c>
      <c r="K465" s="1430">
        <v>27289</v>
      </c>
      <c r="L465" s="1430">
        <v>0</v>
      </c>
      <c r="M465" s="1429" t="s">
        <v>11764</v>
      </c>
      <c r="N465" s="1431" t="s">
        <v>12</v>
      </c>
      <c r="O465" s="1429"/>
    </row>
    <row r="466" spans="1:15" hidden="1">
      <c r="A466" s="1429" t="s">
        <v>12277</v>
      </c>
      <c r="B466" s="1429" t="s">
        <v>12796</v>
      </c>
      <c r="C466" s="1429" t="s">
        <v>12795</v>
      </c>
      <c r="D466" s="1429" t="s">
        <v>12504</v>
      </c>
      <c r="E466" s="1429" t="s">
        <v>12503</v>
      </c>
      <c r="F466" s="1429" t="s">
        <v>8092</v>
      </c>
      <c r="G466" s="1429">
        <v>2023</v>
      </c>
      <c r="H466" s="1429">
        <v>2027</v>
      </c>
      <c r="I466" s="1429" t="s">
        <v>12794</v>
      </c>
      <c r="J466" s="1429" t="s">
        <v>12338</v>
      </c>
      <c r="K466" s="1430">
        <v>15281</v>
      </c>
      <c r="L466" s="1430">
        <v>0</v>
      </c>
      <c r="M466" s="1429" t="s">
        <v>11757</v>
      </c>
      <c r="N466" s="1431" t="s">
        <v>12</v>
      </c>
      <c r="O466" s="1429"/>
    </row>
    <row r="467" spans="1:15" hidden="1">
      <c r="A467" s="1429" t="s">
        <v>12277</v>
      </c>
      <c r="B467" s="1429" t="s">
        <v>12341</v>
      </c>
      <c r="C467" s="1429" t="s">
        <v>12340</v>
      </c>
      <c r="D467" s="1429" t="s">
        <v>11956</v>
      </c>
      <c r="E467" s="1429" t="s">
        <v>11955</v>
      </c>
      <c r="F467" s="1429" t="s">
        <v>8092</v>
      </c>
      <c r="G467" s="1429">
        <v>2024</v>
      </c>
      <c r="H467" s="1429">
        <v>2028</v>
      </c>
      <c r="I467" s="1429" t="s">
        <v>12339</v>
      </c>
      <c r="J467" s="1429" t="s">
        <v>12338</v>
      </c>
      <c r="K467" s="1430">
        <v>17256</v>
      </c>
      <c r="L467" s="1430">
        <v>0</v>
      </c>
      <c r="M467" s="1429" t="s">
        <v>11757</v>
      </c>
      <c r="N467" s="1431" t="s">
        <v>12</v>
      </c>
      <c r="O467" s="1429"/>
    </row>
    <row r="468" spans="1:15" hidden="1">
      <c r="A468" s="1429" t="s">
        <v>12277</v>
      </c>
      <c r="B468" s="1429" t="s">
        <v>12280</v>
      </c>
      <c r="C468" s="1429" t="s">
        <v>12279</v>
      </c>
      <c r="D468" s="1429" t="s">
        <v>11956</v>
      </c>
      <c r="E468" s="1429" t="s">
        <v>11955</v>
      </c>
      <c r="F468" s="1429" t="s">
        <v>8092</v>
      </c>
      <c r="G468" s="1429">
        <v>2024</v>
      </c>
      <c r="H468" s="1429">
        <v>2028</v>
      </c>
      <c r="I468" s="1429" t="s">
        <v>12278</v>
      </c>
      <c r="J468" s="1429" t="s">
        <v>12277</v>
      </c>
      <c r="K468" s="1430">
        <v>14870</v>
      </c>
      <c r="L468" s="1430">
        <v>0</v>
      </c>
      <c r="M468" s="1429" t="s">
        <v>11757</v>
      </c>
      <c r="N468" s="1431" t="s">
        <v>12</v>
      </c>
      <c r="O468" s="1429"/>
    </row>
    <row r="469" spans="1:15" hidden="1">
      <c r="A469" s="1429" t="s">
        <v>11974</v>
      </c>
      <c r="B469" s="1429" t="s">
        <v>13736</v>
      </c>
      <c r="C469" s="1429" t="s">
        <v>13735</v>
      </c>
      <c r="D469" s="1429" t="s">
        <v>13561</v>
      </c>
      <c r="E469" s="1429" t="s">
        <v>13560</v>
      </c>
      <c r="F469" s="1429" t="s">
        <v>8092</v>
      </c>
      <c r="G469" s="1429">
        <v>2020</v>
      </c>
      <c r="H469" s="1429">
        <v>2024</v>
      </c>
      <c r="I469" s="1429" t="s">
        <v>13734</v>
      </c>
      <c r="J469" s="1429" t="s">
        <v>13733</v>
      </c>
      <c r="K469" s="1430">
        <v>17127</v>
      </c>
      <c r="L469" s="1430">
        <v>0</v>
      </c>
      <c r="M469" s="1429" t="s">
        <v>11764</v>
      </c>
      <c r="N469" s="1431" t="s">
        <v>12</v>
      </c>
      <c r="O469" s="1429"/>
    </row>
    <row r="470" spans="1:15" hidden="1">
      <c r="A470" s="1429" t="s">
        <v>11974</v>
      </c>
      <c r="B470" s="1429" t="s">
        <v>13710</v>
      </c>
      <c r="C470" s="1429" t="s">
        <v>13709</v>
      </c>
      <c r="D470" s="1429" t="s">
        <v>13561</v>
      </c>
      <c r="E470" s="1429" t="s">
        <v>13560</v>
      </c>
      <c r="F470" s="1429" t="s">
        <v>8092</v>
      </c>
      <c r="G470" s="1429">
        <v>2020</v>
      </c>
      <c r="H470" s="1429">
        <v>2024</v>
      </c>
      <c r="I470" s="1429" t="s">
        <v>13708</v>
      </c>
      <c r="J470" s="1429" t="s">
        <v>13707</v>
      </c>
      <c r="K470" s="1430">
        <v>15678</v>
      </c>
      <c r="L470" s="1430">
        <v>0</v>
      </c>
      <c r="M470" s="1429" t="s">
        <v>11757</v>
      </c>
      <c r="N470" s="1431" t="s">
        <v>12</v>
      </c>
      <c r="O470" s="1429"/>
    </row>
    <row r="471" spans="1:15" hidden="1">
      <c r="A471" s="1429" t="s">
        <v>11974</v>
      </c>
      <c r="B471" s="1429" t="s">
        <v>13590</v>
      </c>
      <c r="C471" s="1429" t="s">
        <v>13589</v>
      </c>
      <c r="D471" s="1429" t="s">
        <v>13561</v>
      </c>
      <c r="E471" s="1429" t="s">
        <v>13560</v>
      </c>
      <c r="F471" s="1429" t="s">
        <v>8092</v>
      </c>
      <c r="G471" s="1429">
        <v>2020</v>
      </c>
      <c r="H471" s="1429">
        <v>2024</v>
      </c>
      <c r="I471" s="1429" t="s">
        <v>13588</v>
      </c>
      <c r="J471" s="1429" t="s">
        <v>11974</v>
      </c>
      <c r="K471" s="1430">
        <v>24336</v>
      </c>
      <c r="L471" s="1430">
        <v>0</v>
      </c>
      <c r="M471" s="1429" t="s">
        <v>11764</v>
      </c>
      <c r="N471" s="1431" t="s">
        <v>12</v>
      </c>
      <c r="O471" s="1429"/>
    </row>
    <row r="472" spans="1:15" hidden="1">
      <c r="A472" s="1429" t="s">
        <v>11974</v>
      </c>
      <c r="B472" s="1429" t="s">
        <v>13498</v>
      </c>
      <c r="C472" s="1429" t="s">
        <v>13497</v>
      </c>
      <c r="D472" s="1429" t="s">
        <v>13195</v>
      </c>
      <c r="E472" s="1429" t="s">
        <v>13194</v>
      </c>
      <c r="F472" s="1429" t="s">
        <v>8092</v>
      </c>
      <c r="G472" s="1429">
        <v>2021</v>
      </c>
      <c r="H472" s="1429">
        <v>2024</v>
      </c>
      <c r="I472" s="1429" t="s">
        <v>13496</v>
      </c>
      <c r="J472" s="1429" t="s">
        <v>13495</v>
      </c>
      <c r="K472" s="1430">
        <v>542</v>
      </c>
      <c r="L472" s="1430">
        <v>0</v>
      </c>
      <c r="M472" s="1429" t="s">
        <v>11764</v>
      </c>
      <c r="N472" s="1431" t="s">
        <v>12</v>
      </c>
      <c r="O472" s="1429"/>
    </row>
    <row r="473" spans="1:15" hidden="1">
      <c r="A473" s="1429" t="s">
        <v>11974</v>
      </c>
      <c r="B473" s="1429" t="s">
        <v>13264</v>
      </c>
      <c r="C473" s="1429" t="s">
        <v>13263</v>
      </c>
      <c r="D473" s="1429" t="s">
        <v>13195</v>
      </c>
      <c r="E473" s="1429" t="s">
        <v>13194</v>
      </c>
      <c r="F473" s="1429" t="s">
        <v>8092</v>
      </c>
      <c r="G473" s="1429">
        <v>2021</v>
      </c>
      <c r="H473" s="1429">
        <v>2025</v>
      </c>
      <c r="I473" s="1429" t="s">
        <v>13262</v>
      </c>
      <c r="J473" s="1429" t="s">
        <v>11974</v>
      </c>
      <c r="K473" s="1430">
        <v>50372</v>
      </c>
      <c r="L473" s="1430">
        <v>0</v>
      </c>
      <c r="M473" s="1429" t="s">
        <v>11764</v>
      </c>
      <c r="N473" s="1431" t="s">
        <v>12</v>
      </c>
      <c r="O473" s="1429"/>
    </row>
    <row r="474" spans="1:15" hidden="1">
      <c r="A474" s="1429" t="s">
        <v>11974</v>
      </c>
      <c r="B474" s="1429" t="s">
        <v>12558</v>
      </c>
      <c r="C474" s="1429" t="s">
        <v>12557</v>
      </c>
      <c r="D474" s="1429" t="s">
        <v>12504</v>
      </c>
      <c r="E474" s="1429" t="s">
        <v>12503</v>
      </c>
      <c r="F474" s="1429" t="s">
        <v>8092</v>
      </c>
      <c r="G474" s="1429">
        <v>2023</v>
      </c>
      <c r="H474" s="1429">
        <v>2025</v>
      </c>
      <c r="I474" s="1429" t="s">
        <v>12556</v>
      </c>
      <c r="J474" s="1429" t="s">
        <v>11974</v>
      </c>
      <c r="K474" s="1430">
        <v>34012</v>
      </c>
      <c r="L474" s="1430">
        <v>0</v>
      </c>
      <c r="M474" s="1429" t="s">
        <v>11764</v>
      </c>
      <c r="N474" s="1431" t="s">
        <v>12</v>
      </c>
      <c r="O474" s="1429"/>
    </row>
    <row r="475" spans="1:15" hidden="1">
      <c r="A475" s="1429" t="s">
        <v>11974</v>
      </c>
      <c r="B475" s="1429" t="s">
        <v>12387</v>
      </c>
      <c r="C475" s="1429" t="s">
        <v>12386</v>
      </c>
      <c r="D475" s="1429" t="s">
        <v>11956</v>
      </c>
      <c r="E475" s="1429" t="s">
        <v>11955</v>
      </c>
      <c r="F475" s="1429" t="s">
        <v>8092</v>
      </c>
      <c r="G475" s="1429">
        <v>2024</v>
      </c>
      <c r="H475" s="1429">
        <v>2027</v>
      </c>
      <c r="I475" s="1429" t="s">
        <v>12385</v>
      </c>
      <c r="J475" s="1429" t="s">
        <v>12384</v>
      </c>
      <c r="K475" s="1430">
        <v>12560</v>
      </c>
      <c r="L475" s="1430">
        <v>0</v>
      </c>
      <c r="M475" s="1429" t="s">
        <v>11764</v>
      </c>
      <c r="N475" s="1431" t="s">
        <v>12</v>
      </c>
      <c r="O475" s="1429"/>
    </row>
    <row r="476" spans="1:15" hidden="1">
      <c r="A476" s="1429" t="s">
        <v>11974</v>
      </c>
      <c r="B476" s="1429" t="s">
        <v>12352</v>
      </c>
      <c r="C476" s="1429" t="s">
        <v>12351</v>
      </c>
      <c r="D476" s="1429" t="s">
        <v>11956</v>
      </c>
      <c r="E476" s="1429" t="s">
        <v>11955</v>
      </c>
      <c r="F476" s="1429" t="s">
        <v>8092</v>
      </c>
      <c r="G476" s="1429">
        <v>2024</v>
      </c>
      <c r="H476" s="1429">
        <v>2028</v>
      </c>
      <c r="I476" s="1429" t="s">
        <v>12350</v>
      </c>
      <c r="J476" s="1429" t="s">
        <v>12349</v>
      </c>
      <c r="K476" s="1430">
        <v>8068</v>
      </c>
      <c r="L476" s="1430">
        <v>0</v>
      </c>
      <c r="M476" s="1429" t="s">
        <v>11757</v>
      </c>
      <c r="N476" s="1431" t="s">
        <v>12</v>
      </c>
      <c r="O476" s="1429"/>
    </row>
    <row r="477" spans="1:15" hidden="1">
      <c r="A477" s="1429" t="s">
        <v>11974</v>
      </c>
      <c r="B477" s="1429" t="s">
        <v>12293</v>
      </c>
      <c r="C477" s="1429" t="s">
        <v>12292</v>
      </c>
      <c r="D477" s="1429" t="s">
        <v>11956</v>
      </c>
      <c r="E477" s="1429" t="s">
        <v>11955</v>
      </c>
      <c r="F477" s="1429" t="s">
        <v>8092</v>
      </c>
      <c r="G477" s="1429">
        <v>2024</v>
      </c>
      <c r="H477" s="1429">
        <v>2027</v>
      </c>
      <c r="I477" s="1429" t="s">
        <v>12291</v>
      </c>
      <c r="J477" s="1429" t="s">
        <v>11974</v>
      </c>
      <c r="K477" s="1430">
        <v>26236</v>
      </c>
      <c r="L477" s="1430">
        <v>0</v>
      </c>
      <c r="M477" s="1429" t="s">
        <v>11757</v>
      </c>
      <c r="N477" s="1431" t="s">
        <v>12</v>
      </c>
      <c r="O477" s="1429"/>
    </row>
    <row r="478" spans="1:15" hidden="1">
      <c r="A478" s="1429" t="s">
        <v>11974</v>
      </c>
      <c r="B478" s="1429" t="s">
        <v>12089</v>
      </c>
      <c r="C478" s="1429" t="s">
        <v>12088</v>
      </c>
      <c r="D478" s="1429" t="s">
        <v>11956</v>
      </c>
      <c r="E478" s="1429" t="s">
        <v>11955</v>
      </c>
      <c r="F478" s="1429" t="s">
        <v>8092</v>
      </c>
      <c r="G478" s="1429">
        <v>2024</v>
      </c>
      <c r="H478" s="1429">
        <v>2027</v>
      </c>
      <c r="I478" s="1429" t="s">
        <v>12087</v>
      </c>
      <c r="J478" s="1429" t="s">
        <v>12086</v>
      </c>
      <c r="K478" s="1430">
        <v>14872</v>
      </c>
      <c r="L478" s="1430">
        <v>0</v>
      </c>
      <c r="M478" s="1429" t="s">
        <v>11764</v>
      </c>
      <c r="N478" s="1431" t="s">
        <v>12</v>
      </c>
      <c r="O478" s="1429"/>
    </row>
    <row r="479" spans="1:15" hidden="1">
      <c r="A479" s="1429" t="s">
        <v>11974</v>
      </c>
      <c r="B479" s="1429" t="s">
        <v>11977</v>
      </c>
      <c r="C479" s="1429" t="s">
        <v>11976</v>
      </c>
      <c r="D479" s="1429" t="s">
        <v>11956</v>
      </c>
      <c r="E479" s="1429" t="s">
        <v>11955</v>
      </c>
      <c r="F479" s="1429" t="s">
        <v>8092</v>
      </c>
      <c r="G479" s="1429">
        <v>2024</v>
      </c>
      <c r="H479" s="1429">
        <v>2028</v>
      </c>
      <c r="I479" s="1429" t="s">
        <v>11975</v>
      </c>
      <c r="J479" s="1429" t="s">
        <v>11974</v>
      </c>
      <c r="K479" s="1430">
        <v>18505</v>
      </c>
      <c r="L479" s="1430">
        <v>0</v>
      </c>
      <c r="M479" s="1429" t="s">
        <v>11764</v>
      </c>
      <c r="N479" s="1431" t="s">
        <v>12</v>
      </c>
      <c r="O479" s="1429"/>
    </row>
    <row r="480" spans="1:15" hidden="1">
      <c r="A480" s="1429" t="s">
        <v>11637</v>
      </c>
      <c r="B480" s="1429" t="s">
        <v>13751</v>
      </c>
      <c r="C480" s="1429" t="s">
        <v>13750</v>
      </c>
      <c r="D480" s="1429" t="s">
        <v>13561</v>
      </c>
      <c r="E480" s="1429" t="s">
        <v>13560</v>
      </c>
      <c r="F480" s="1429" t="s">
        <v>8092</v>
      </c>
      <c r="G480" s="1429">
        <v>2020</v>
      </c>
      <c r="H480" s="1429">
        <v>2024</v>
      </c>
      <c r="I480" s="1429" t="s">
        <v>12432</v>
      </c>
      <c r="J480" s="1429" t="s">
        <v>11637</v>
      </c>
      <c r="K480" s="1430">
        <v>25000</v>
      </c>
      <c r="L480" s="1430">
        <v>0</v>
      </c>
      <c r="M480" s="1429" t="s">
        <v>11757</v>
      </c>
      <c r="N480" s="1431" t="s">
        <v>12</v>
      </c>
      <c r="O480" s="1429"/>
    </row>
    <row r="481" spans="1:15" hidden="1">
      <c r="A481" s="1429" t="s">
        <v>11637</v>
      </c>
      <c r="B481" s="1429" t="s">
        <v>13745</v>
      </c>
      <c r="C481" s="1429" t="s">
        <v>13744</v>
      </c>
      <c r="D481" s="1429" t="s">
        <v>13561</v>
      </c>
      <c r="E481" s="1429" t="s">
        <v>13560</v>
      </c>
      <c r="F481" s="1429" t="s">
        <v>8092</v>
      </c>
      <c r="G481" s="1429">
        <v>2020</v>
      </c>
      <c r="H481" s="1429">
        <v>2024</v>
      </c>
      <c r="I481" s="1429" t="s">
        <v>12494</v>
      </c>
      <c r="J481" s="1429" t="s">
        <v>11637</v>
      </c>
      <c r="K481" s="1430">
        <v>19144</v>
      </c>
      <c r="L481" s="1430">
        <v>0</v>
      </c>
      <c r="M481" s="1429" t="s">
        <v>11757</v>
      </c>
      <c r="N481" s="1431" t="s">
        <v>12</v>
      </c>
      <c r="O481" s="1429"/>
    </row>
    <row r="482" spans="1:15" hidden="1">
      <c r="A482" s="1429" t="s">
        <v>11637</v>
      </c>
      <c r="B482" s="1429" t="s">
        <v>13740</v>
      </c>
      <c r="C482" s="1429" t="s">
        <v>13739</v>
      </c>
      <c r="D482" s="1429" t="s">
        <v>13561</v>
      </c>
      <c r="E482" s="1429" t="s">
        <v>13560</v>
      </c>
      <c r="F482" s="1429" t="s">
        <v>8092</v>
      </c>
      <c r="G482" s="1429">
        <v>2020</v>
      </c>
      <c r="H482" s="1429">
        <v>2024</v>
      </c>
      <c r="I482" s="1429" t="s">
        <v>13738</v>
      </c>
      <c r="J482" s="1429" t="s">
        <v>13737</v>
      </c>
      <c r="K482" s="1430">
        <v>6401</v>
      </c>
      <c r="L482" s="1430">
        <v>0</v>
      </c>
      <c r="M482" s="1429" t="s">
        <v>11757</v>
      </c>
      <c r="N482" s="1431" t="s">
        <v>12</v>
      </c>
      <c r="O482" s="1429"/>
    </row>
    <row r="483" spans="1:15" hidden="1">
      <c r="A483" s="1429" t="s">
        <v>11637</v>
      </c>
      <c r="B483" s="1429" t="s">
        <v>13725</v>
      </c>
      <c r="C483" s="1429" t="s">
        <v>13724</v>
      </c>
      <c r="D483" s="1429" t="s">
        <v>13561</v>
      </c>
      <c r="E483" s="1429" t="s">
        <v>13560</v>
      </c>
      <c r="F483" s="1429" t="s">
        <v>8092</v>
      </c>
      <c r="G483" s="1429">
        <v>2020</v>
      </c>
      <c r="H483" s="1429">
        <v>2024</v>
      </c>
      <c r="I483" s="1429" t="s">
        <v>13723</v>
      </c>
      <c r="J483" s="1429" t="s">
        <v>13722</v>
      </c>
      <c r="K483" s="1430">
        <v>8970</v>
      </c>
      <c r="L483" s="1430">
        <v>0</v>
      </c>
      <c r="M483" s="1429" t="s">
        <v>11764</v>
      </c>
      <c r="N483" s="1431" t="s">
        <v>12</v>
      </c>
      <c r="O483" s="1429"/>
    </row>
    <row r="484" spans="1:15" hidden="1">
      <c r="A484" s="1429" t="s">
        <v>11637</v>
      </c>
      <c r="B484" s="1429" t="s">
        <v>13700</v>
      </c>
      <c r="C484" s="1429" t="s">
        <v>13699</v>
      </c>
      <c r="D484" s="1429" t="s">
        <v>13561</v>
      </c>
      <c r="E484" s="1429" t="s">
        <v>13560</v>
      </c>
      <c r="F484" s="1429" t="s">
        <v>8092</v>
      </c>
      <c r="G484" s="1429">
        <v>2020</v>
      </c>
      <c r="H484" s="1429">
        <v>2024</v>
      </c>
      <c r="I484" s="1429" t="s">
        <v>13698</v>
      </c>
      <c r="J484" s="1429" t="s">
        <v>11637</v>
      </c>
      <c r="K484" s="1430">
        <v>32185</v>
      </c>
      <c r="L484" s="1430">
        <v>0</v>
      </c>
      <c r="M484" s="1429" t="s">
        <v>11757</v>
      </c>
      <c r="N484" s="1431" t="s">
        <v>12</v>
      </c>
      <c r="O484" s="1429"/>
    </row>
    <row r="485" spans="1:15" hidden="1">
      <c r="A485" s="1429" t="s">
        <v>11637</v>
      </c>
      <c r="B485" s="1429" t="s">
        <v>13678</v>
      </c>
      <c r="C485" s="1429" t="s">
        <v>13677</v>
      </c>
      <c r="D485" s="1429" t="s">
        <v>13561</v>
      </c>
      <c r="E485" s="1429" t="s">
        <v>13560</v>
      </c>
      <c r="F485" s="1429" t="s">
        <v>8092</v>
      </c>
      <c r="G485" s="1429">
        <v>2020</v>
      </c>
      <c r="H485" s="1429">
        <v>2024</v>
      </c>
      <c r="I485" s="1429" t="s">
        <v>13676</v>
      </c>
      <c r="J485" s="1429" t="s">
        <v>13675</v>
      </c>
      <c r="K485" s="1430">
        <v>12532</v>
      </c>
      <c r="L485" s="1430">
        <v>0</v>
      </c>
      <c r="M485" s="1429" t="s">
        <v>11764</v>
      </c>
      <c r="N485" s="1431" t="s">
        <v>12</v>
      </c>
      <c r="O485" s="1429"/>
    </row>
    <row r="486" spans="1:15" hidden="1">
      <c r="A486" s="1429" t="s">
        <v>11637</v>
      </c>
      <c r="B486" s="1429" t="s">
        <v>13636</v>
      </c>
      <c r="C486" s="1429" t="s">
        <v>13635</v>
      </c>
      <c r="D486" s="1429" t="s">
        <v>13561</v>
      </c>
      <c r="E486" s="1429" t="s">
        <v>13560</v>
      </c>
      <c r="F486" s="1429" t="s">
        <v>8092</v>
      </c>
      <c r="G486" s="1429">
        <v>2020</v>
      </c>
      <c r="H486" s="1429">
        <v>2024</v>
      </c>
      <c r="I486" s="1429" t="s">
        <v>12258</v>
      </c>
      <c r="J486" s="1429" t="s">
        <v>11637</v>
      </c>
      <c r="K486" s="1430">
        <v>28314</v>
      </c>
      <c r="L486" s="1430">
        <v>0</v>
      </c>
      <c r="M486" s="1429" t="s">
        <v>11757</v>
      </c>
      <c r="N486" s="1431" t="s">
        <v>12</v>
      </c>
      <c r="O486" s="1429"/>
    </row>
    <row r="487" spans="1:15" hidden="1">
      <c r="A487" s="1429" t="s">
        <v>11637</v>
      </c>
      <c r="B487" s="1429" t="s">
        <v>13482</v>
      </c>
      <c r="C487" s="1429" t="s">
        <v>13481</v>
      </c>
      <c r="D487" s="1429" t="s">
        <v>13195</v>
      </c>
      <c r="E487" s="1429" t="s">
        <v>13194</v>
      </c>
      <c r="F487" s="1429" t="s">
        <v>8092</v>
      </c>
      <c r="G487" s="1429">
        <v>2021</v>
      </c>
      <c r="H487" s="1429">
        <v>2025</v>
      </c>
      <c r="I487" s="1429" t="s">
        <v>13480</v>
      </c>
      <c r="J487" s="1429" t="s">
        <v>13479</v>
      </c>
      <c r="K487" s="1430">
        <v>26110</v>
      </c>
      <c r="L487" s="1430">
        <v>0</v>
      </c>
      <c r="M487" s="1429" t="s">
        <v>11757</v>
      </c>
      <c r="N487" s="1431" t="s">
        <v>12</v>
      </c>
      <c r="O487" s="1429"/>
    </row>
    <row r="488" spans="1:15" hidden="1">
      <c r="A488" s="1429" t="s">
        <v>11637</v>
      </c>
      <c r="B488" s="1429" t="s">
        <v>13467</v>
      </c>
      <c r="C488" s="1429" t="s">
        <v>13466</v>
      </c>
      <c r="D488" s="1429" t="s">
        <v>13195</v>
      </c>
      <c r="E488" s="1429" t="s">
        <v>13194</v>
      </c>
      <c r="F488" s="1429" t="s">
        <v>8092</v>
      </c>
      <c r="G488" s="1429">
        <v>2021</v>
      </c>
      <c r="H488" s="1429">
        <v>2025</v>
      </c>
      <c r="I488" s="1429" t="s">
        <v>13465</v>
      </c>
      <c r="J488" s="1429" t="s">
        <v>13464</v>
      </c>
      <c r="K488" s="1430">
        <v>34726</v>
      </c>
      <c r="L488" s="1430">
        <v>0</v>
      </c>
      <c r="M488" s="1429" t="s">
        <v>11757</v>
      </c>
      <c r="N488" s="1431" t="s">
        <v>12</v>
      </c>
      <c r="O488" s="1429"/>
    </row>
    <row r="489" spans="1:15" hidden="1">
      <c r="A489" s="1429" t="s">
        <v>11637</v>
      </c>
      <c r="B489" s="1429" t="s">
        <v>13455</v>
      </c>
      <c r="C489" s="1429" t="s">
        <v>13454</v>
      </c>
      <c r="D489" s="1429" t="s">
        <v>13195</v>
      </c>
      <c r="E489" s="1429" t="s">
        <v>13194</v>
      </c>
      <c r="F489" s="1429" t="s">
        <v>8092</v>
      </c>
      <c r="G489" s="1429">
        <v>2021</v>
      </c>
      <c r="H489" s="1429">
        <v>2025</v>
      </c>
      <c r="I489" s="1429" t="s">
        <v>13453</v>
      </c>
      <c r="J489" s="1429" t="s">
        <v>11637</v>
      </c>
      <c r="K489" s="1430">
        <v>45112</v>
      </c>
      <c r="L489" s="1430">
        <v>0</v>
      </c>
      <c r="M489" s="1429" t="s">
        <v>11757</v>
      </c>
      <c r="N489" s="1431" t="s">
        <v>12</v>
      </c>
      <c r="O489" s="1429"/>
    </row>
    <row r="490" spans="1:15" hidden="1">
      <c r="A490" s="1429" t="s">
        <v>11637</v>
      </c>
      <c r="B490" s="1429" t="s">
        <v>13426</v>
      </c>
      <c r="C490" s="1429" t="s">
        <v>13425</v>
      </c>
      <c r="D490" s="1429" t="s">
        <v>13195</v>
      </c>
      <c r="E490" s="1429" t="s">
        <v>13194</v>
      </c>
      <c r="F490" s="1429" t="s">
        <v>8092</v>
      </c>
      <c r="G490" s="1429">
        <v>2021</v>
      </c>
      <c r="H490" s="1429">
        <v>2025</v>
      </c>
      <c r="I490" s="1429" t="s">
        <v>13424</v>
      </c>
      <c r="J490" s="1429" t="s">
        <v>13423</v>
      </c>
      <c r="K490" s="1430">
        <v>24391</v>
      </c>
      <c r="L490" s="1430">
        <v>0</v>
      </c>
      <c r="M490" s="1429" t="s">
        <v>11764</v>
      </c>
      <c r="N490" s="1431" t="s">
        <v>12</v>
      </c>
      <c r="O490" s="1429"/>
    </row>
    <row r="491" spans="1:15" hidden="1">
      <c r="A491" s="1429" t="s">
        <v>11637</v>
      </c>
      <c r="B491" s="1429" t="s">
        <v>13395</v>
      </c>
      <c r="C491" s="1429" t="s">
        <v>13394</v>
      </c>
      <c r="D491" s="1429" t="s">
        <v>13195</v>
      </c>
      <c r="E491" s="1429" t="s">
        <v>13194</v>
      </c>
      <c r="F491" s="1429" t="s">
        <v>8092</v>
      </c>
      <c r="G491" s="1429">
        <v>2021</v>
      </c>
      <c r="H491" s="1429">
        <v>2025</v>
      </c>
      <c r="I491" s="1429" t="s">
        <v>13393</v>
      </c>
      <c r="J491" s="1429" t="s">
        <v>13392</v>
      </c>
      <c r="K491" s="1430">
        <v>55280</v>
      </c>
      <c r="L491" s="1430">
        <v>0</v>
      </c>
      <c r="M491" s="1429" t="s">
        <v>11757</v>
      </c>
      <c r="N491" s="1431" t="s">
        <v>12</v>
      </c>
      <c r="O491" s="1429"/>
    </row>
    <row r="492" spans="1:15" hidden="1">
      <c r="A492" s="1429" t="s">
        <v>11637</v>
      </c>
      <c r="B492" s="1429" t="s">
        <v>13387</v>
      </c>
      <c r="C492" s="1429" t="s">
        <v>13386</v>
      </c>
      <c r="D492" s="1429" t="s">
        <v>13195</v>
      </c>
      <c r="E492" s="1429" t="s">
        <v>13194</v>
      </c>
      <c r="F492" s="1429" t="s">
        <v>8092</v>
      </c>
      <c r="G492" s="1429">
        <v>2021</v>
      </c>
      <c r="H492" s="1429">
        <v>2025</v>
      </c>
      <c r="I492" s="1429" t="s">
        <v>11859</v>
      </c>
      <c r="J492" s="1429" t="s">
        <v>13385</v>
      </c>
      <c r="K492" s="1430">
        <v>36270</v>
      </c>
      <c r="L492" s="1430">
        <v>0</v>
      </c>
      <c r="M492" s="1429" t="s">
        <v>11764</v>
      </c>
      <c r="N492" s="1431" t="s">
        <v>12</v>
      </c>
      <c r="O492" s="1429"/>
    </row>
    <row r="493" spans="1:15" hidden="1">
      <c r="A493" s="1429" t="s">
        <v>11637</v>
      </c>
      <c r="B493" s="1429" t="s">
        <v>13340</v>
      </c>
      <c r="C493" s="1429" t="s">
        <v>13339</v>
      </c>
      <c r="D493" s="1429" t="s">
        <v>13195</v>
      </c>
      <c r="E493" s="1429" t="s">
        <v>13194</v>
      </c>
      <c r="F493" s="1429" t="s">
        <v>8092</v>
      </c>
      <c r="G493" s="1429">
        <v>2021</v>
      </c>
      <c r="H493" s="1429">
        <v>2024</v>
      </c>
      <c r="I493" s="1429" t="s">
        <v>12070</v>
      </c>
      <c r="J493" s="1429" t="s">
        <v>13338</v>
      </c>
      <c r="K493" s="1430">
        <v>8443</v>
      </c>
      <c r="L493" s="1430">
        <v>0</v>
      </c>
      <c r="M493" s="1429" t="s">
        <v>11757</v>
      </c>
      <c r="N493" s="1431" t="s">
        <v>12</v>
      </c>
      <c r="O493" s="1429"/>
    </row>
    <row r="494" spans="1:15" hidden="1">
      <c r="A494" s="1429" t="s">
        <v>11637</v>
      </c>
      <c r="B494" s="1429" t="s">
        <v>13331</v>
      </c>
      <c r="C494" s="1429" t="s">
        <v>13330</v>
      </c>
      <c r="D494" s="1429" t="s">
        <v>13195</v>
      </c>
      <c r="E494" s="1429" t="s">
        <v>13194</v>
      </c>
      <c r="F494" s="1429" t="s">
        <v>8092</v>
      </c>
      <c r="G494" s="1429">
        <v>2021</v>
      </c>
      <c r="H494" s="1429">
        <v>2025</v>
      </c>
      <c r="I494" s="1429" t="s">
        <v>13329</v>
      </c>
      <c r="J494" s="1429" t="s">
        <v>13328</v>
      </c>
      <c r="K494" s="1430">
        <v>28347</v>
      </c>
      <c r="L494" s="1430">
        <v>0</v>
      </c>
      <c r="M494" s="1429" t="s">
        <v>11764</v>
      </c>
      <c r="N494" s="1431" t="s">
        <v>12</v>
      </c>
      <c r="O494" s="1429"/>
    </row>
    <row r="495" spans="1:15" hidden="1">
      <c r="A495" s="1429" t="s">
        <v>11637</v>
      </c>
      <c r="B495" s="1429" t="s">
        <v>13300</v>
      </c>
      <c r="C495" s="1429" t="s">
        <v>13299</v>
      </c>
      <c r="D495" s="1429" t="s">
        <v>13195</v>
      </c>
      <c r="E495" s="1429" t="s">
        <v>13194</v>
      </c>
      <c r="F495" s="1429" t="s">
        <v>8092</v>
      </c>
      <c r="G495" s="1429">
        <v>2021</v>
      </c>
      <c r="H495" s="1429">
        <v>2025</v>
      </c>
      <c r="I495" s="1429" t="s">
        <v>13298</v>
      </c>
      <c r="J495" s="1429" t="s">
        <v>13297</v>
      </c>
      <c r="K495" s="1430">
        <v>8065</v>
      </c>
      <c r="L495" s="1430">
        <v>0</v>
      </c>
      <c r="M495" s="1429" t="s">
        <v>11757</v>
      </c>
      <c r="N495" s="1431" t="s">
        <v>12</v>
      </c>
      <c r="O495" s="1429"/>
    </row>
    <row r="496" spans="1:15" hidden="1">
      <c r="A496" s="1429" t="s">
        <v>11637</v>
      </c>
      <c r="B496" s="1429" t="s">
        <v>13252</v>
      </c>
      <c r="C496" s="1429" t="s">
        <v>13251</v>
      </c>
      <c r="D496" s="1429" t="s">
        <v>13195</v>
      </c>
      <c r="E496" s="1429" t="s">
        <v>13194</v>
      </c>
      <c r="F496" s="1429" t="s">
        <v>8092</v>
      </c>
      <c r="G496" s="1429">
        <v>2021</v>
      </c>
      <c r="H496" s="1429">
        <v>2025</v>
      </c>
      <c r="I496" s="1429" t="s">
        <v>13250</v>
      </c>
      <c r="J496" s="1429" t="s">
        <v>11637</v>
      </c>
      <c r="K496" s="1430">
        <v>47063</v>
      </c>
      <c r="L496" s="1430">
        <v>0</v>
      </c>
      <c r="M496" s="1429" t="s">
        <v>11764</v>
      </c>
      <c r="N496" s="1431" t="s">
        <v>12</v>
      </c>
      <c r="O496" s="1429"/>
    </row>
    <row r="497" spans="1:15" hidden="1">
      <c r="A497" s="1429" t="s">
        <v>11637</v>
      </c>
      <c r="B497" s="1429" t="s">
        <v>13153</v>
      </c>
      <c r="C497" s="1429" t="s">
        <v>13152</v>
      </c>
      <c r="D497" s="1429" t="s">
        <v>12855</v>
      </c>
      <c r="E497" s="1429" t="s">
        <v>12854</v>
      </c>
      <c r="F497" s="1429" t="s">
        <v>8092</v>
      </c>
      <c r="G497" s="1429">
        <v>2022</v>
      </c>
      <c r="H497" s="1429">
        <v>2026</v>
      </c>
      <c r="I497" s="1429" t="s">
        <v>13151</v>
      </c>
      <c r="J497" s="1429" t="s">
        <v>13150</v>
      </c>
      <c r="K497" s="1430">
        <v>37202</v>
      </c>
      <c r="L497" s="1430">
        <v>0</v>
      </c>
      <c r="M497" s="1429" t="s">
        <v>11764</v>
      </c>
      <c r="N497" s="1431" t="s">
        <v>12</v>
      </c>
      <c r="O497" s="1429"/>
    </row>
    <row r="498" spans="1:15" hidden="1">
      <c r="A498" s="1429" t="s">
        <v>11637</v>
      </c>
      <c r="B498" s="1429" t="s">
        <v>13046</v>
      </c>
      <c r="C498" s="1429" t="s">
        <v>13045</v>
      </c>
      <c r="D498" s="1429" t="s">
        <v>12855</v>
      </c>
      <c r="E498" s="1429" t="s">
        <v>12854</v>
      </c>
      <c r="F498" s="1429" t="s">
        <v>8092</v>
      </c>
      <c r="G498" s="1429">
        <v>2022</v>
      </c>
      <c r="H498" s="1429">
        <v>2026</v>
      </c>
      <c r="I498" s="1429" t="s">
        <v>13044</v>
      </c>
      <c r="J498" s="1429" t="s">
        <v>13043</v>
      </c>
      <c r="K498" s="1430">
        <v>15660</v>
      </c>
      <c r="L498" s="1430">
        <v>0</v>
      </c>
      <c r="M498" s="1429" t="s">
        <v>11764</v>
      </c>
      <c r="N498" s="1431" t="s">
        <v>12</v>
      </c>
      <c r="O498" s="1429"/>
    </row>
    <row r="499" spans="1:15" hidden="1">
      <c r="A499" s="1429" t="s">
        <v>11637</v>
      </c>
      <c r="B499" s="1429" t="s">
        <v>13042</v>
      </c>
      <c r="C499" s="1429" t="s">
        <v>13041</v>
      </c>
      <c r="D499" s="1429" t="s">
        <v>12855</v>
      </c>
      <c r="E499" s="1429" t="s">
        <v>12854</v>
      </c>
      <c r="F499" s="1429" t="s">
        <v>8092</v>
      </c>
      <c r="G499" s="1429">
        <v>2022</v>
      </c>
      <c r="H499" s="1429">
        <v>2026</v>
      </c>
      <c r="I499" s="1429" t="s">
        <v>13040</v>
      </c>
      <c r="J499" s="1429" t="s">
        <v>13039</v>
      </c>
      <c r="K499" s="1430">
        <v>29608</v>
      </c>
      <c r="L499" s="1430">
        <v>0</v>
      </c>
      <c r="M499" s="1429" t="s">
        <v>11764</v>
      </c>
      <c r="N499" s="1431" t="s">
        <v>12</v>
      </c>
      <c r="O499" s="1429"/>
    </row>
    <row r="500" spans="1:15" hidden="1">
      <c r="A500" s="1429" t="s">
        <v>11637</v>
      </c>
      <c r="B500" s="1429" t="s">
        <v>13035</v>
      </c>
      <c r="C500" s="1429" t="s">
        <v>13034</v>
      </c>
      <c r="D500" s="1429" t="s">
        <v>12855</v>
      </c>
      <c r="E500" s="1429" t="s">
        <v>12854</v>
      </c>
      <c r="F500" s="1429" t="s">
        <v>8092</v>
      </c>
      <c r="G500" s="1429">
        <v>2022</v>
      </c>
      <c r="H500" s="1429">
        <v>2026</v>
      </c>
      <c r="I500" s="1429" t="s">
        <v>13033</v>
      </c>
      <c r="J500" s="1429" t="s">
        <v>11637</v>
      </c>
      <c r="K500" s="1430">
        <v>58640</v>
      </c>
      <c r="L500" s="1430">
        <v>0</v>
      </c>
      <c r="M500" s="1429" t="s">
        <v>11757</v>
      </c>
      <c r="N500" s="1431" t="s">
        <v>12</v>
      </c>
      <c r="O500" s="1429"/>
    </row>
    <row r="501" spans="1:15" hidden="1">
      <c r="A501" s="1429" t="s">
        <v>11637</v>
      </c>
      <c r="B501" s="1429" t="s">
        <v>13001</v>
      </c>
      <c r="C501" s="1429" t="s">
        <v>13000</v>
      </c>
      <c r="D501" s="1429" t="s">
        <v>12855</v>
      </c>
      <c r="E501" s="1429" t="s">
        <v>12854</v>
      </c>
      <c r="F501" s="1429" t="s">
        <v>8092</v>
      </c>
      <c r="G501" s="1429">
        <v>2022</v>
      </c>
      <c r="H501" s="1429">
        <v>2026</v>
      </c>
      <c r="I501" s="1429" t="s">
        <v>12999</v>
      </c>
      <c r="J501" s="1429" t="s">
        <v>11637</v>
      </c>
      <c r="K501" s="1430">
        <v>50036</v>
      </c>
      <c r="L501" s="1430">
        <v>0</v>
      </c>
      <c r="M501" s="1429" t="s">
        <v>11757</v>
      </c>
      <c r="N501" s="1431" t="s">
        <v>12</v>
      </c>
      <c r="O501" s="1429"/>
    </row>
    <row r="502" spans="1:15" hidden="1">
      <c r="A502" s="1429" t="s">
        <v>11637</v>
      </c>
      <c r="B502" s="1429" t="s">
        <v>12998</v>
      </c>
      <c r="C502" s="1429" t="s">
        <v>12997</v>
      </c>
      <c r="D502" s="1429" t="s">
        <v>12855</v>
      </c>
      <c r="E502" s="1429" t="s">
        <v>12854</v>
      </c>
      <c r="F502" s="1429" t="s">
        <v>8092</v>
      </c>
      <c r="G502" s="1429">
        <v>2022</v>
      </c>
      <c r="H502" s="1429">
        <v>2025</v>
      </c>
      <c r="I502" s="1429" t="s">
        <v>12996</v>
      </c>
      <c r="J502" s="1429" t="s">
        <v>12995</v>
      </c>
      <c r="K502" s="1430">
        <v>20962</v>
      </c>
      <c r="L502" s="1430">
        <v>0</v>
      </c>
      <c r="M502" s="1429" t="s">
        <v>11757</v>
      </c>
      <c r="N502" s="1431" t="s">
        <v>12</v>
      </c>
      <c r="O502" s="1429"/>
    </row>
    <row r="503" spans="1:15" hidden="1">
      <c r="A503" s="1429" t="s">
        <v>11637</v>
      </c>
      <c r="B503" s="1429" t="s">
        <v>12982</v>
      </c>
      <c r="C503" s="1429" t="s">
        <v>12981</v>
      </c>
      <c r="D503" s="1429" t="s">
        <v>12855</v>
      </c>
      <c r="E503" s="1429" t="s">
        <v>12854</v>
      </c>
      <c r="F503" s="1429" t="s">
        <v>8092</v>
      </c>
      <c r="G503" s="1429">
        <v>2022</v>
      </c>
      <c r="H503" s="1429">
        <v>2026</v>
      </c>
      <c r="I503" s="1429" t="s">
        <v>12980</v>
      </c>
      <c r="J503" s="1429" t="s">
        <v>12747</v>
      </c>
      <c r="K503" s="1430">
        <v>31720</v>
      </c>
      <c r="L503" s="1430">
        <v>0</v>
      </c>
      <c r="M503" s="1429" t="s">
        <v>11757</v>
      </c>
      <c r="N503" s="1431" t="s">
        <v>12</v>
      </c>
      <c r="O503" s="1429"/>
    </row>
    <row r="504" spans="1:15" hidden="1">
      <c r="A504" s="1429" t="s">
        <v>11637</v>
      </c>
      <c r="B504" s="1429" t="s">
        <v>12965</v>
      </c>
      <c r="C504" s="1429" t="s">
        <v>12964</v>
      </c>
      <c r="D504" s="1429" t="s">
        <v>12855</v>
      </c>
      <c r="E504" s="1429" t="s">
        <v>12854</v>
      </c>
      <c r="F504" s="1429" t="s">
        <v>8092</v>
      </c>
      <c r="G504" s="1429">
        <v>2022</v>
      </c>
      <c r="H504" s="1429">
        <v>2026</v>
      </c>
      <c r="I504" s="1429" t="s">
        <v>12963</v>
      </c>
      <c r="J504" s="1429" t="s">
        <v>12962</v>
      </c>
      <c r="K504" s="1430">
        <v>30430</v>
      </c>
      <c r="L504" s="1430">
        <v>0</v>
      </c>
      <c r="M504" s="1429" t="s">
        <v>11764</v>
      </c>
      <c r="N504" s="1431" t="s">
        <v>12</v>
      </c>
      <c r="O504" s="1429"/>
    </row>
    <row r="505" spans="1:15" hidden="1">
      <c r="A505" s="1429" t="s">
        <v>11637</v>
      </c>
      <c r="B505" s="1429" t="s">
        <v>12866</v>
      </c>
      <c r="C505" s="1429" t="s">
        <v>12865</v>
      </c>
      <c r="D505" s="1429" t="s">
        <v>12855</v>
      </c>
      <c r="E505" s="1429" t="s">
        <v>12854</v>
      </c>
      <c r="F505" s="1429" t="s">
        <v>8092</v>
      </c>
      <c r="G505" s="1429">
        <v>2022</v>
      </c>
      <c r="H505" s="1429">
        <v>2025</v>
      </c>
      <c r="I505" s="1429" t="s">
        <v>12864</v>
      </c>
      <c r="J505" s="1429" t="s">
        <v>11637</v>
      </c>
      <c r="K505" s="1430">
        <v>40900</v>
      </c>
      <c r="L505" s="1430">
        <v>0</v>
      </c>
      <c r="M505" s="1429" t="s">
        <v>11757</v>
      </c>
      <c r="N505" s="1431" t="s">
        <v>12</v>
      </c>
      <c r="O505" s="1429"/>
    </row>
    <row r="506" spans="1:15" hidden="1">
      <c r="A506" s="1429" t="s">
        <v>11637</v>
      </c>
      <c r="B506" s="1429" t="s">
        <v>12860</v>
      </c>
      <c r="C506" s="1429" t="s">
        <v>12859</v>
      </c>
      <c r="D506" s="1429" t="s">
        <v>12855</v>
      </c>
      <c r="E506" s="1429" t="s">
        <v>12854</v>
      </c>
      <c r="F506" s="1429" t="s">
        <v>8092</v>
      </c>
      <c r="G506" s="1429">
        <v>2022</v>
      </c>
      <c r="H506" s="1429">
        <v>2026</v>
      </c>
      <c r="I506" s="1429" t="s">
        <v>12858</v>
      </c>
      <c r="J506" s="1429" t="s">
        <v>11637</v>
      </c>
      <c r="K506" s="1430">
        <v>57690</v>
      </c>
      <c r="L506" s="1430">
        <v>0</v>
      </c>
      <c r="M506" s="1429" t="s">
        <v>11757</v>
      </c>
      <c r="N506" s="1431" t="s">
        <v>12</v>
      </c>
      <c r="O506" s="1429"/>
    </row>
    <row r="507" spans="1:15" hidden="1">
      <c r="A507" s="1429" t="s">
        <v>11637</v>
      </c>
      <c r="B507" s="1429" t="s">
        <v>12840</v>
      </c>
      <c r="C507" s="1429" t="s">
        <v>12839</v>
      </c>
      <c r="D507" s="1429" t="s">
        <v>12504</v>
      </c>
      <c r="E507" s="1429" t="s">
        <v>12503</v>
      </c>
      <c r="F507" s="1429" t="s">
        <v>8092</v>
      </c>
      <c r="G507" s="1429">
        <v>2023</v>
      </c>
      <c r="H507" s="1429">
        <v>2027</v>
      </c>
      <c r="I507" s="1429" t="s">
        <v>12838</v>
      </c>
      <c r="J507" s="1429" t="s">
        <v>12837</v>
      </c>
      <c r="K507" s="1430">
        <v>49470</v>
      </c>
      <c r="L507" s="1430">
        <v>0</v>
      </c>
      <c r="M507" s="1429" t="s">
        <v>11757</v>
      </c>
      <c r="N507" s="1431" t="s">
        <v>12</v>
      </c>
      <c r="O507" s="1429"/>
    </row>
    <row r="508" spans="1:15" hidden="1">
      <c r="A508" s="1429" t="s">
        <v>11637</v>
      </c>
      <c r="B508" s="1429" t="s">
        <v>12788</v>
      </c>
      <c r="C508" s="1429" t="s">
        <v>12787</v>
      </c>
      <c r="D508" s="1429" t="s">
        <v>12504</v>
      </c>
      <c r="E508" s="1429" t="s">
        <v>12503</v>
      </c>
      <c r="F508" s="1429" t="s">
        <v>8092</v>
      </c>
      <c r="G508" s="1429">
        <v>2023</v>
      </c>
      <c r="H508" s="1429">
        <v>2026</v>
      </c>
      <c r="I508" s="1429" t="s">
        <v>12786</v>
      </c>
      <c r="J508" s="1429" t="s">
        <v>12785</v>
      </c>
      <c r="K508" s="1430">
        <v>40810</v>
      </c>
      <c r="L508" s="1430">
        <v>0</v>
      </c>
      <c r="M508" s="1429" t="s">
        <v>11757</v>
      </c>
      <c r="N508" s="1431" t="s">
        <v>12</v>
      </c>
      <c r="O508" s="1429"/>
    </row>
    <row r="509" spans="1:15" hidden="1">
      <c r="A509" s="1429" t="s">
        <v>11637</v>
      </c>
      <c r="B509" s="1429" t="s">
        <v>12759</v>
      </c>
      <c r="C509" s="1429" t="s">
        <v>12758</v>
      </c>
      <c r="D509" s="1429" t="s">
        <v>12504</v>
      </c>
      <c r="E509" s="1429" t="s">
        <v>12503</v>
      </c>
      <c r="F509" s="1429" t="s">
        <v>8092</v>
      </c>
      <c r="G509" s="1429">
        <v>2023</v>
      </c>
      <c r="H509" s="1429">
        <v>2027</v>
      </c>
      <c r="I509" s="1429" t="s">
        <v>12757</v>
      </c>
      <c r="J509" s="1429" t="s">
        <v>11637</v>
      </c>
      <c r="K509" s="1430">
        <v>62118</v>
      </c>
      <c r="L509" s="1430">
        <v>0</v>
      </c>
      <c r="M509" s="1429" t="s">
        <v>11764</v>
      </c>
      <c r="N509" s="1431" t="s">
        <v>12</v>
      </c>
      <c r="O509" s="1429"/>
    </row>
    <row r="510" spans="1:15" hidden="1">
      <c r="A510" s="1429" t="s">
        <v>11637</v>
      </c>
      <c r="B510" s="1429" t="s">
        <v>12750</v>
      </c>
      <c r="C510" s="1429" t="s">
        <v>12749</v>
      </c>
      <c r="D510" s="1429" t="s">
        <v>12504</v>
      </c>
      <c r="E510" s="1429" t="s">
        <v>12503</v>
      </c>
      <c r="F510" s="1429" t="s">
        <v>8092</v>
      </c>
      <c r="G510" s="1429">
        <v>2023</v>
      </c>
      <c r="H510" s="1429">
        <v>2027</v>
      </c>
      <c r="I510" s="1429" t="s">
        <v>12748</v>
      </c>
      <c r="J510" s="1429" t="s">
        <v>12747</v>
      </c>
      <c r="K510" s="1430">
        <v>31000</v>
      </c>
      <c r="L510" s="1430">
        <v>0</v>
      </c>
      <c r="M510" s="1429" t="s">
        <v>11757</v>
      </c>
      <c r="N510" s="1431" t="s">
        <v>12</v>
      </c>
      <c r="O510" s="1429"/>
    </row>
    <row r="511" spans="1:15" hidden="1">
      <c r="A511" s="1429" t="s">
        <v>11637</v>
      </c>
      <c r="B511" s="1429" t="s">
        <v>12738</v>
      </c>
      <c r="C511" s="1429" t="s">
        <v>12737</v>
      </c>
      <c r="D511" s="1429" t="s">
        <v>12504</v>
      </c>
      <c r="E511" s="1429" t="s">
        <v>12503</v>
      </c>
      <c r="F511" s="1429" t="s">
        <v>8092</v>
      </c>
      <c r="G511" s="1429">
        <v>2023</v>
      </c>
      <c r="H511" s="1429">
        <v>2027</v>
      </c>
      <c r="I511" s="1429" t="s">
        <v>12736</v>
      </c>
      <c r="J511" s="1429" t="s">
        <v>12735</v>
      </c>
      <c r="K511" s="1430">
        <v>20256</v>
      </c>
      <c r="L511" s="1430">
        <v>0</v>
      </c>
      <c r="M511" s="1429" t="s">
        <v>11764</v>
      </c>
      <c r="N511" s="1431" t="s">
        <v>12</v>
      </c>
      <c r="O511" s="1429"/>
    </row>
    <row r="512" spans="1:15" hidden="1">
      <c r="A512" s="1429" t="s">
        <v>11637</v>
      </c>
      <c r="B512" s="1429" t="s">
        <v>12734</v>
      </c>
      <c r="C512" s="1429" t="s">
        <v>12733</v>
      </c>
      <c r="D512" s="1429" t="s">
        <v>12504</v>
      </c>
      <c r="E512" s="1429" t="s">
        <v>12503</v>
      </c>
      <c r="F512" s="1429" t="s">
        <v>8092</v>
      </c>
      <c r="G512" s="1429">
        <v>2023</v>
      </c>
      <c r="H512" s="1429">
        <v>2027</v>
      </c>
      <c r="I512" s="1429" t="s">
        <v>12732</v>
      </c>
      <c r="J512" s="1429" t="s">
        <v>11637</v>
      </c>
      <c r="K512" s="1430">
        <v>38741</v>
      </c>
      <c r="L512" s="1430">
        <v>0</v>
      </c>
      <c r="M512" s="1429" t="s">
        <v>11757</v>
      </c>
      <c r="N512" s="1431" t="s">
        <v>12</v>
      </c>
      <c r="O512" s="1429"/>
    </row>
    <row r="513" spans="1:15" hidden="1">
      <c r="A513" s="1429" t="s">
        <v>11637</v>
      </c>
      <c r="B513" s="1429" t="s">
        <v>12667</v>
      </c>
      <c r="C513" s="1429" t="s">
        <v>12666</v>
      </c>
      <c r="D513" s="1429" t="s">
        <v>12504</v>
      </c>
      <c r="E513" s="1429" t="s">
        <v>12503</v>
      </c>
      <c r="F513" s="1429" t="s">
        <v>8092</v>
      </c>
      <c r="G513" s="1429">
        <v>2023</v>
      </c>
      <c r="H513" s="1429">
        <v>2027</v>
      </c>
      <c r="I513" s="1429" t="s">
        <v>12665</v>
      </c>
      <c r="J513" s="1429" t="s">
        <v>12664</v>
      </c>
      <c r="K513" s="1430">
        <v>8004</v>
      </c>
      <c r="L513" s="1430">
        <v>0</v>
      </c>
      <c r="M513" s="1429" t="s">
        <v>11757</v>
      </c>
      <c r="N513" s="1431" t="s">
        <v>12</v>
      </c>
      <c r="O513" s="1429"/>
    </row>
    <row r="514" spans="1:15" hidden="1">
      <c r="A514" s="1429" t="s">
        <v>11637</v>
      </c>
      <c r="B514" s="1429" t="s">
        <v>12581</v>
      </c>
      <c r="C514" s="1429" t="s">
        <v>12580</v>
      </c>
      <c r="D514" s="1429" t="s">
        <v>12504</v>
      </c>
      <c r="E514" s="1429" t="s">
        <v>12503</v>
      </c>
      <c r="F514" s="1429" t="s">
        <v>8092</v>
      </c>
      <c r="G514" s="1429">
        <v>2023</v>
      </c>
      <c r="H514" s="1429">
        <v>2027</v>
      </c>
      <c r="I514" s="1429" t="s">
        <v>12579</v>
      </c>
      <c r="J514" s="1429" t="s">
        <v>12578</v>
      </c>
      <c r="K514" s="1430">
        <v>10518</v>
      </c>
      <c r="L514" s="1430">
        <v>0</v>
      </c>
      <c r="M514" s="1429" t="s">
        <v>11757</v>
      </c>
      <c r="N514" s="1431" t="s">
        <v>12</v>
      </c>
      <c r="O514" s="1429"/>
    </row>
    <row r="515" spans="1:15" hidden="1">
      <c r="A515" s="1429" t="s">
        <v>11637</v>
      </c>
      <c r="B515" s="1429" t="s">
        <v>12496</v>
      </c>
      <c r="C515" s="1429" t="s">
        <v>12495</v>
      </c>
      <c r="D515" s="1429" t="s">
        <v>11956</v>
      </c>
      <c r="E515" s="1429" t="s">
        <v>11955</v>
      </c>
      <c r="F515" s="1429" t="s">
        <v>8092</v>
      </c>
      <c r="G515" s="1429">
        <v>2024</v>
      </c>
      <c r="H515" s="1429">
        <v>2028</v>
      </c>
      <c r="I515" s="1429" t="s">
        <v>12494</v>
      </c>
      <c r="J515" s="1429" t="s">
        <v>11637</v>
      </c>
      <c r="K515" s="1430">
        <v>19324</v>
      </c>
      <c r="L515" s="1430">
        <v>0</v>
      </c>
      <c r="M515" s="1429" t="s">
        <v>11757</v>
      </c>
      <c r="N515" s="1431" t="s">
        <v>12</v>
      </c>
      <c r="O515" s="1429"/>
    </row>
    <row r="516" spans="1:15" hidden="1">
      <c r="A516" s="1429" t="s">
        <v>11637</v>
      </c>
      <c r="B516" s="1429" t="s">
        <v>12434</v>
      </c>
      <c r="C516" s="1429" t="s">
        <v>12433</v>
      </c>
      <c r="D516" s="1429" t="s">
        <v>11956</v>
      </c>
      <c r="E516" s="1429" t="s">
        <v>11955</v>
      </c>
      <c r="F516" s="1429" t="s">
        <v>8092</v>
      </c>
      <c r="G516" s="1429">
        <v>2024</v>
      </c>
      <c r="H516" s="1429">
        <v>2028</v>
      </c>
      <c r="I516" s="1429" t="s">
        <v>12432</v>
      </c>
      <c r="J516" s="1429" t="s">
        <v>11637</v>
      </c>
      <c r="K516" s="1430">
        <v>25000</v>
      </c>
      <c r="L516" s="1430">
        <v>0</v>
      </c>
      <c r="M516" s="1429" t="s">
        <v>11757</v>
      </c>
      <c r="N516" s="1431" t="s">
        <v>12</v>
      </c>
      <c r="O516" s="1429"/>
    </row>
    <row r="517" spans="1:15" hidden="1">
      <c r="A517" s="1429" t="s">
        <v>11637</v>
      </c>
      <c r="B517" s="1429" t="s">
        <v>12431</v>
      </c>
      <c r="C517" s="1429" t="s">
        <v>12430</v>
      </c>
      <c r="D517" s="1429" t="s">
        <v>11956</v>
      </c>
      <c r="E517" s="1429" t="s">
        <v>11955</v>
      </c>
      <c r="F517" s="1429" t="s">
        <v>8092</v>
      </c>
      <c r="G517" s="1429">
        <v>2024</v>
      </c>
      <c r="H517" s="1429">
        <v>2027</v>
      </c>
      <c r="I517" s="1429" t="s">
        <v>12429</v>
      </c>
      <c r="J517" s="1429" t="s">
        <v>12428</v>
      </c>
      <c r="K517" s="1430">
        <v>17791</v>
      </c>
      <c r="L517" s="1430">
        <v>0</v>
      </c>
      <c r="M517" s="1429" t="s">
        <v>11757</v>
      </c>
      <c r="N517" s="1431" t="s">
        <v>12</v>
      </c>
      <c r="O517" s="1429"/>
    </row>
    <row r="518" spans="1:15" hidden="1">
      <c r="A518" s="1429" t="s">
        <v>11637</v>
      </c>
      <c r="B518" s="1429" t="s">
        <v>12416</v>
      </c>
      <c r="C518" s="1429" t="s">
        <v>12415</v>
      </c>
      <c r="D518" s="1429" t="s">
        <v>11956</v>
      </c>
      <c r="E518" s="1429" t="s">
        <v>11955</v>
      </c>
      <c r="F518" s="1429" t="s">
        <v>8092</v>
      </c>
      <c r="G518" s="1429">
        <v>2024</v>
      </c>
      <c r="H518" s="1429">
        <v>2028</v>
      </c>
      <c r="I518" s="1429" t="s">
        <v>12414</v>
      </c>
      <c r="J518" s="1429" t="s">
        <v>12413</v>
      </c>
      <c r="K518" s="1430">
        <v>11880</v>
      </c>
      <c r="L518" s="1430">
        <v>0</v>
      </c>
      <c r="M518" s="1429" t="s">
        <v>11757</v>
      </c>
      <c r="N518" s="1431" t="s">
        <v>12</v>
      </c>
      <c r="O518" s="1429"/>
    </row>
    <row r="519" spans="1:15" hidden="1">
      <c r="A519" s="1429" t="s">
        <v>11637</v>
      </c>
      <c r="B519" s="1429" t="s">
        <v>12408</v>
      </c>
      <c r="C519" s="1429" t="s">
        <v>12407</v>
      </c>
      <c r="D519" s="1429" t="s">
        <v>11956</v>
      </c>
      <c r="E519" s="1429" t="s">
        <v>11955</v>
      </c>
      <c r="F519" s="1429" t="s">
        <v>8092</v>
      </c>
      <c r="G519" s="1429">
        <v>2024</v>
      </c>
      <c r="H519" s="1429">
        <v>2028</v>
      </c>
      <c r="I519" s="1429" t="s">
        <v>12406</v>
      </c>
      <c r="J519" s="1429" t="s">
        <v>11637</v>
      </c>
      <c r="K519" s="1430">
        <v>24575</v>
      </c>
      <c r="L519" s="1430">
        <v>0</v>
      </c>
      <c r="M519" s="1429" t="s">
        <v>11764</v>
      </c>
      <c r="N519" s="1431" t="s">
        <v>12</v>
      </c>
      <c r="O519" s="1429"/>
    </row>
    <row r="520" spans="1:15" hidden="1">
      <c r="A520" s="1429" t="s">
        <v>11637</v>
      </c>
      <c r="B520" s="1429" t="s">
        <v>12329</v>
      </c>
      <c r="C520" s="1429" t="s">
        <v>12328</v>
      </c>
      <c r="D520" s="1429" t="s">
        <v>11956</v>
      </c>
      <c r="E520" s="1429" t="s">
        <v>11955</v>
      </c>
      <c r="F520" s="1429" t="s">
        <v>8092</v>
      </c>
      <c r="G520" s="1429">
        <v>2024</v>
      </c>
      <c r="H520" s="1429">
        <v>2028</v>
      </c>
      <c r="I520" s="1429" t="s">
        <v>12327</v>
      </c>
      <c r="J520" s="1429" t="s">
        <v>12326</v>
      </c>
      <c r="K520" s="1430">
        <v>15804</v>
      </c>
      <c r="L520" s="1430">
        <v>0</v>
      </c>
      <c r="M520" s="1429" t="s">
        <v>11757</v>
      </c>
      <c r="N520" s="1431" t="s">
        <v>12</v>
      </c>
      <c r="O520" s="1429"/>
    </row>
    <row r="521" spans="1:15" hidden="1">
      <c r="A521" s="1429" t="s">
        <v>11637</v>
      </c>
      <c r="B521" s="1429" t="s">
        <v>12307</v>
      </c>
      <c r="C521" s="1429" t="s">
        <v>12306</v>
      </c>
      <c r="D521" s="1429" t="s">
        <v>11956</v>
      </c>
      <c r="E521" s="1429" t="s">
        <v>11955</v>
      </c>
      <c r="F521" s="1429" t="s">
        <v>8092</v>
      </c>
      <c r="G521" s="1429">
        <v>2024</v>
      </c>
      <c r="H521" s="1429">
        <v>2028</v>
      </c>
      <c r="I521" s="1429" t="s">
        <v>12305</v>
      </c>
      <c r="J521" s="1429" t="s">
        <v>11637</v>
      </c>
      <c r="K521" s="1430">
        <v>15033</v>
      </c>
      <c r="L521" s="1430">
        <v>0</v>
      </c>
      <c r="M521" s="1429" t="s">
        <v>11757</v>
      </c>
      <c r="N521" s="1431" t="s">
        <v>12</v>
      </c>
      <c r="O521" s="1429"/>
    </row>
    <row r="522" spans="1:15" hidden="1">
      <c r="A522" s="1429" t="s">
        <v>11637</v>
      </c>
      <c r="B522" s="1429" t="s">
        <v>12264</v>
      </c>
      <c r="C522" s="1429" t="s">
        <v>12263</v>
      </c>
      <c r="D522" s="1429" t="s">
        <v>11956</v>
      </c>
      <c r="E522" s="1429" t="s">
        <v>11955</v>
      </c>
      <c r="F522" s="1429" t="s">
        <v>8092</v>
      </c>
      <c r="G522" s="1429">
        <v>2024</v>
      </c>
      <c r="H522" s="1429">
        <v>2028</v>
      </c>
      <c r="I522" s="1429" t="s">
        <v>12262</v>
      </c>
      <c r="J522" s="1429" t="s">
        <v>12261</v>
      </c>
      <c r="K522" s="1430">
        <v>18433</v>
      </c>
      <c r="L522" s="1430">
        <v>0</v>
      </c>
      <c r="M522" s="1429" t="s">
        <v>11757</v>
      </c>
      <c r="N522" s="1431" t="s">
        <v>12</v>
      </c>
      <c r="O522" s="1429"/>
    </row>
    <row r="523" spans="1:15" hidden="1">
      <c r="A523" s="1429" t="s">
        <v>11637</v>
      </c>
      <c r="B523" s="1429" t="s">
        <v>12260</v>
      </c>
      <c r="C523" s="1429" t="s">
        <v>12259</v>
      </c>
      <c r="D523" s="1429" t="s">
        <v>11956</v>
      </c>
      <c r="E523" s="1429" t="s">
        <v>11955</v>
      </c>
      <c r="F523" s="1429" t="s">
        <v>8092</v>
      </c>
      <c r="G523" s="1429">
        <v>2024</v>
      </c>
      <c r="H523" s="1429">
        <v>2028</v>
      </c>
      <c r="I523" s="1429" t="s">
        <v>12258</v>
      </c>
      <c r="J523" s="1429" t="s">
        <v>11637</v>
      </c>
      <c r="K523" s="1430">
        <v>31501</v>
      </c>
      <c r="L523" s="1430">
        <v>0</v>
      </c>
      <c r="M523" s="1429" t="s">
        <v>11757</v>
      </c>
      <c r="N523" s="1431" t="s">
        <v>12</v>
      </c>
      <c r="O523" s="1429"/>
    </row>
    <row r="524" spans="1:15" hidden="1">
      <c r="A524" s="1429" t="s">
        <v>11637</v>
      </c>
      <c r="B524" s="1429" t="s">
        <v>12256</v>
      </c>
      <c r="C524" s="1429" t="s">
        <v>12255</v>
      </c>
      <c r="D524" s="1429" t="s">
        <v>11956</v>
      </c>
      <c r="E524" s="1429" t="s">
        <v>11955</v>
      </c>
      <c r="F524" s="1429" t="s">
        <v>8092</v>
      </c>
      <c r="G524" s="1429">
        <v>2024</v>
      </c>
      <c r="H524" s="1429">
        <v>2028</v>
      </c>
      <c r="I524" s="1429" t="s">
        <v>12254</v>
      </c>
      <c r="J524" s="1429" t="s">
        <v>12253</v>
      </c>
      <c r="K524" s="1430">
        <v>11250</v>
      </c>
      <c r="L524" s="1430">
        <v>0</v>
      </c>
      <c r="M524" s="1429" t="s">
        <v>11757</v>
      </c>
      <c r="N524" s="1431" t="s">
        <v>12</v>
      </c>
      <c r="O524" s="1429"/>
    </row>
    <row r="525" spans="1:15" hidden="1">
      <c r="A525" s="1429" t="s">
        <v>11637</v>
      </c>
      <c r="B525" s="1429" t="s">
        <v>12218</v>
      </c>
      <c r="C525" s="1429" t="s">
        <v>12217</v>
      </c>
      <c r="D525" s="1429" t="s">
        <v>11956</v>
      </c>
      <c r="E525" s="1429" t="s">
        <v>11955</v>
      </c>
      <c r="F525" s="1429" t="s">
        <v>8092</v>
      </c>
      <c r="G525" s="1429">
        <v>2024</v>
      </c>
      <c r="H525" s="1429">
        <v>2028</v>
      </c>
      <c r="I525" s="1429" t="s">
        <v>12216</v>
      </c>
      <c r="J525" s="1429" t="s">
        <v>11637</v>
      </c>
      <c r="K525" s="1430">
        <v>19885</v>
      </c>
      <c r="L525" s="1430">
        <v>0</v>
      </c>
      <c r="M525" s="1429" t="s">
        <v>11757</v>
      </c>
      <c r="N525" s="1431" t="s">
        <v>12</v>
      </c>
      <c r="O525" s="1429"/>
    </row>
    <row r="526" spans="1:15" hidden="1">
      <c r="A526" s="1429" t="s">
        <v>11637</v>
      </c>
      <c r="B526" s="1429" t="s">
        <v>12189</v>
      </c>
      <c r="C526" s="1429" t="s">
        <v>12188</v>
      </c>
      <c r="D526" s="1429" t="s">
        <v>11956</v>
      </c>
      <c r="E526" s="1429" t="s">
        <v>11955</v>
      </c>
      <c r="F526" s="1429" t="s">
        <v>8092</v>
      </c>
      <c r="G526" s="1429">
        <v>2024</v>
      </c>
      <c r="H526" s="1429">
        <v>2027</v>
      </c>
      <c r="I526" s="1429" t="s">
        <v>12187</v>
      </c>
      <c r="J526" s="1429" t="s">
        <v>12069</v>
      </c>
      <c r="K526" s="1430">
        <v>14629</v>
      </c>
      <c r="L526" s="1430">
        <v>0</v>
      </c>
      <c r="M526" s="1429" t="s">
        <v>11757</v>
      </c>
      <c r="N526" s="1431" t="s">
        <v>12</v>
      </c>
      <c r="O526" s="1429"/>
    </row>
    <row r="527" spans="1:15" hidden="1">
      <c r="A527" s="1429" t="s">
        <v>11637</v>
      </c>
      <c r="B527" s="1429" t="s">
        <v>12072</v>
      </c>
      <c r="C527" s="1429" t="s">
        <v>12071</v>
      </c>
      <c r="D527" s="1429" t="s">
        <v>11956</v>
      </c>
      <c r="E527" s="1429" t="s">
        <v>11955</v>
      </c>
      <c r="F527" s="1429" t="s">
        <v>8092</v>
      </c>
      <c r="G527" s="1429">
        <v>2024</v>
      </c>
      <c r="H527" s="1429">
        <v>2027</v>
      </c>
      <c r="I527" s="1429" t="s">
        <v>12070</v>
      </c>
      <c r="J527" s="1429" t="s">
        <v>12069</v>
      </c>
      <c r="K527" s="1430">
        <v>8695</v>
      </c>
      <c r="L527" s="1430">
        <v>0</v>
      </c>
      <c r="M527" s="1429" t="s">
        <v>11757</v>
      </c>
      <c r="N527" s="1431" t="s">
        <v>12</v>
      </c>
      <c r="O527" s="1429"/>
    </row>
    <row r="528" spans="1:15" hidden="1">
      <c r="A528" s="1429" t="s">
        <v>11637</v>
      </c>
      <c r="B528" s="1429" t="s">
        <v>12047</v>
      </c>
      <c r="C528" s="1429" t="s">
        <v>12046</v>
      </c>
      <c r="D528" s="1429" t="s">
        <v>11956</v>
      </c>
      <c r="E528" s="1429" t="s">
        <v>11955</v>
      </c>
      <c r="F528" s="1429" t="s">
        <v>8092</v>
      </c>
      <c r="G528" s="1429">
        <v>2024</v>
      </c>
      <c r="H528" s="1429">
        <v>2028</v>
      </c>
      <c r="I528" s="1429" t="s">
        <v>12045</v>
      </c>
      <c r="J528" s="1429" t="s">
        <v>11637</v>
      </c>
      <c r="K528" s="1430">
        <v>25000</v>
      </c>
      <c r="L528" s="1430">
        <v>0</v>
      </c>
      <c r="M528" s="1429" t="s">
        <v>11757</v>
      </c>
      <c r="N528" s="1431" t="s">
        <v>12</v>
      </c>
      <c r="O528" s="1429"/>
    </row>
    <row r="529" spans="1:15" hidden="1">
      <c r="A529" s="1429" t="s">
        <v>11637</v>
      </c>
      <c r="B529" s="1429" t="s">
        <v>12029</v>
      </c>
      <c r="C529" s="1429" t="s">
        <v>12028</v>
      </c>
      <c r="D529" s="1429" t="s">
        <v>11956</v>
      </c>
      <c r="E529" s="1429" t="s">
        <v>11955</v>
      </c>
      <c r="F529" s="1429" t="s">
        <v>8092</v>
      </c>
      <c r="G529" s="1429">
        <v>2024</v>
      </c>
      <c r="H529" s="1429">
        <v>2028</v>
      </c>
      <c r="I529" s="1429" t="s">
        <v>12027</v>
      </c>
      <c r="J529" s="1429" t="s">
        <v>12026</v>
      </c>
      <c r="K529" s="1430">
        <v>8169</v>
      </c>
      <c r="L529" s="1430">
        <v>0</v>
      </c>
      <c r="M529" s="1429" t="s">
        <v>11764</v>
      </c>
      <c r="N529" s="1431" t="s">
        <v>12</v>
      </c>
      <c r="O529" s="1429"/>
    </row>
    <row r="530" spans="1:15" hidden="1">
      <c r="A530" s="1429" t="s">
        <v>11637</v>
      </c>
      <c r="B530" s="1429" t="s">
        <v>11948</v>
      </c>
      <c r="C530" s="1429" t="s">
        <v>11947</v>
      </c>
      <c r="D530" s="1429" t="s">
        <v>11918</v>
      </c>
      <c r="E530" s="1429" t="s">
        <v>11917</v>
      </c>
      <c r="F530" s="1429" t="s">
        <v>8092</v>
      </c>
      <c r="G530" s="1429">
        <v>2023</v>
      </c>
      <c r="H530" s="1429">
        <v>2025</v>
      </c>
      <c r="I530" s="1429" t="s">
        <v>11946</v>
      </c>
      <c r="J530" s="1429" t="s">
        <v>11637</v>
      </c>
      <c r="K530" s="1430">
        <v>5000</v>
      </c>
      <c r="L530" s="1430">
        <v>0</v>
      </c>
      <c r="M530" s="1429"/>
      <c r="N530" s="1431" t="s">
        <v>2198</v>
      </c>
      <c r="O530" s="1429"/>
    </row>
    <row r="531" spans="1:15" hidden="1">
      <c r="A531" s="1429" t="s">
        <v>11637</v>
      </c>
      <c r="B531" s="1429" t="s">
        <v>11861</v>
      </c>
      <c r="C531" s="1429" t="s">
        <v>11860</v>
      </c>
      <c r="D531" s="1429" t="s">
        <v>11853</v>
      </c>
      <c r="E531" s="1429" t="s">
        <v>11852</v>
      </c>
      <c r="F531" s="1429" t="s">
        <v>8092</v>
      </c>
      <c r="G531" s="1429">
        <v>2024</v>
      </c>
      <c r="H531" s="1429">
        <v>2026</v>
      </c>
      <c r="I531" s="1429" t="s">
        <v>11859</v>
      </c>
      <c r="J531" s="1429" t="s">
        <v>11637</v>
      </c>
      <c r="K531" s="1430">
        <v>600</v>
      </c>
      <c r="L531" s="1430">
        <v>0</v>
      </c>
      <c r="M531" s="1429"/>
      <c r="N531" s="1431" t="s">
        <v>2198</v>
      </c>
      <c r="O531" s="1429"/>
    </row>
    <row r="532" spans="1:15" hidden="1">
      <c r="A532" s="1429" t="s">
        <v>11637</v>
      </c>
      <c r="B532" s="1429" t="s">
        <v>11847</v>
      </c>
      <c r="C532" s="1429" t="s">
        <v>11846</v>
      </c>
      <c r="D532" s="1429" t="s">
        <v>11827</v>
      </c>
      <c r="E532" s="1429" t="s">
        <v>11826</v>
      </c>
      <c r="F532" s="1429" t="s">
        <v>8092</v>
      </c>
      <c r="G532" s="1429">
        <v>2024</v>
      </c>
      <c r="H532" s="1429">
        <v>2026</v>
      </c>
      <c r="I532" s="1429" t="s">
        <v>11845</v>
      </c>
      <c r="J532" s="1429" t="s">
        <v>11637</v>
      </c>
      <c r="K532" s="1430">
        <v>0</v>
      </c>
      <c r="L532" s="1430">
        <v>0</v>
      </c>
      <c r="M532" s="1429"/>
      <c r="N532" s="1431" t="s">
        <v>2198</v>
      </c>
      <c r="O532" s="1429"/>
    </row>
    <row r="533" spans="1:15" hidden="1">
      <c r="A533" s="1429" t="s">
        <v>11637</v>
      </c>
      <c r="B533" s="1429" t="s">
        <v>11820</v>
      </c>
      <c r="C533" s="1429" t="s">
        <v>11819</v>
      </c>
      <c r="D533" s="1429" t="s">
        <v>11805</v>
      </c>
      <c r="E533" s="1429" t="s">
        <v>11804</v>
      </c>
      <c r="F533" s="1429" t="s">
        <v>8092</v>
      </c>
      <c r="G533" s="1429">
        <v>2022</v>
      </c>
      <c r="H533" s="1429">
        <v>2025</v>
      </c>
      <c r="I533" s="1429" t="s">
        <v>11818</v>
      </c>
      <c r="J533" s="1429" t="s">
        <v>11637</v>
      </c>
      <c r="K533" s="1430">
        <v>31100</v>
      </c>
      <c r="L533" s="1430">
        <v>0</v>
      </c>
      <c r="M533" s="1429" t="s">
        <v>11757</v>
      </c>
      <c r="N533" s="1431" t="s">
        <v>2198</v>
      </c>
      <c r="O533" s="1429"/>
    </row>
    <row r="534" spans="1:15" hidden="1">
      <c r="A534" s="1429" t="s">
        <v>11637</v>
      </c>
      <c r="B534" s="1429" t="s">
        <v>11803</v>
      </c>
      <c r="C534" s="1429" t="s">
        <v>11802</v>
      </c>
      <c r="D534" s="1429" t="s">
        <v>11771</v>
      </c>
      <c r="E534" s="1429" t="s">
        <v>11770</v>
      </c>
      <c r="F534" s="1429" t="s">
        <v>8092</v>
      </c>
      <c r="G534" s="1429">
        <v>2023</v>
      </c>
      <c r="H534" s="1429">
        <v>2025</v>
      </c>
      <c r="I534" s="1429" t="s">
        <v>11801</v>
      </c>
      <c r="J534" s="1429" t="s">
        <v>11637</v>
      </c>
      <c r="K534" s="1430">
        <v>2300</v>
      </c>
      <c r="L534" s="1430">
        <v>0</v>
      </c>
      <c r="M534" s="1429"/>
      <c r="N534" s="1431" t="s">
        <v>2198</v>
      </c>
      <c r="O534" s="1429"/>
    </row>
    <row r="535" spans="1:15" hidden="1">
      <c r="A535" s="1429" t="s">
        <v>11637</v>
      </c>
      <c r="B535" s="1429" t="s">
        <v>11773</v>
      </c>
      <c r="C535" s="1429" t="s">
        <v>11772</v>
      </c>
      <c r="D535" s="1429" t="s">
        <v>11771</v>
      </c>
      <c r="E535" s="1429" t="s">
        <v>11770</v>
      </c>
      <c r="F535" s="1429" t="s">
        <v>8092</v>
      </c>
      <c r="G535" s="1429">
        <v>2023</v>
      </c>
      <c r="H535" s="1429">
        <v>2025</v>
      </c>
      <c r="I535" s="1429" t="s">
        <v>11769</v>
      </c>
      <c r="J535" s="1429" t="s">
        <v>11637</v>
      </c>
      <c r="K535" s="1430">
        <v>2650</v>
      </c>
      <c r="L535" s="1430">
        <v>0</v>
      </c>
      <c r="M535" s="1429"/>
      <c r="N535" s="1431" t="s">
        <v>2198</v>
      </c>
      <c r="O535" s="1429"/>
    </row>
    <row r="536" spans="1:15" hidden="1">
      <c r="A536" s="1429" t="s">
        <v>11637</v>
      </c>
      <c r="B536" s="1429" t="s">
        <v>11642</v>
      </c>
      <c r="C536" s="1429" t="s">
        <v>11641</v>
      </c>
      <c r="D536" s="1429" t="s">
        <v>11640</v>
      </c>
      <c r="E536" s="1429" t="s">
        <v>11639</v>
      </c>
      <c r="F536" s="1429" t="s">
        <v>8092</v>
      </c>
      <c r="G536" s="1429">
        <v>2024</v>
      </c>
      <c r="H536" s="1429">
        <v>2025</v>
      </c>
      <c r="I536" s="1429" t="s">
        <v>11638</v>
      </c>
      <c r="J536" s="1429" t="s">
        <v>11637</v>
      </c>
      <c r="K536" s="1430">
        <v>2350</v>
      </c>
      <c r="L536" s="1430">
        <v>0</v>
      </c>
      <c r="M536" s="1429"/>
      <c r="N536" s="1431" t="s">
        <v>2198</v>
      </c>
      <c r="O536" s="1429"/>
    </row>
    <row r="537" spans="1:15" hidden="1">
      <c r="A537" s="1429" t="s">
        <v>12100</v>
      </c>
      <c r="B537" s="1429" t="s">
        <v>12717</v>
      </c>
      <c r="C537" s="1429" t="s">
        <v>12716</v>
      </c>
      <c r="D537" s="1429" t="s">
        <v>12504</v>
      </c>
      <c r="E537" s="1429" t="s">
        <v>12503</v>
      </c>
      <c r="F537" s="1429" t="s">
        <v>8092</v>
      </c>
      <c r="G537" s="1429">
        <v>2023</v>
      </c>
      <c r="H537" s="1429">
        <v>2027</v>
      </c>
      <c r="I537" s="1429" t="s">
        <v>12715</v>
      </c>
      <c r="J537" s="1429" t="s">
        <v>12714</v>
      </c>
      <c r="K537" s="1430">
        <v>4052</v>
      </c>
      <c r="L537" s="1430">
        <v>0</v>
      </c>
      <c r="M537" s="1429" t="s">
        <v>11757</v>
      </c>
      <c r="N537" s="1431" t="s">
        <v>12</v>
      </c>
      <c r="O537" s="1429"/>
    </row>
    <row r="538" spans="1:15" hidden="1">
      <c r="A538" s="1429" t="s">
        <v>12100</v>
      </c>
      <c r="B538" s="1429" t="s">
        <v>12099</v>
      </c>
      <c r="C538" s="1429" t="s">
        <v>12098</v>
      </c>
      <c r="D538" s="1429" t="s">
        <v>11956</v>
      </c>
      <c r="E538" s="1429" t="s">
        <v>11955</v>
      </c>
      <c r="F538" s="1429" t="s">
        <v>8092</v>
      </c>
      <c r="G538" s="1429">
        <v>2024</v>
      </c>
      <c r="H538" s="1429">
        <v>2028</v>
      </c>
      <c r="I538" s="1429" t="s">
        <v>12097</v>
      </c>
      <c r="J538" s="1429" t="s">
        <v>12096</v>
      </c>
      <c r="K538" s="1430">
        <v>25695</v>
      </c>
      <c r="L538" s="1430">
        <v>0</v>
      </c>
      <c r="M538" s="1429" t="s">
        <v>11757</v>
      </c>
      <c r="N538" s="1431" t="s">
        <v>12</v>
      </c>
      <c r="O538" s="1429"/>
    </row>
    <row r="539" spans="1:15" hidden="1">
      <c r="A539" s="1429" t="s">
        <v>11911</v>
      </c>
      <c r="B539" s="1429" t="s">
        <v>12986</v>
      </c>
      <c r="C539" s="1429" t="s">
        <v>12985</v>
      </c>
      <c r="D539" s="1429" t="s">
        <v>12855</v>
      </c>
      <c r="E539" s="1429" t="s">
        <v>12854</v>
      </c>
      <c r="F539" s="1429" t="s">
        <v>8092</v>
      </c>
      <c r="G539" s="1429">
        <v>2022</v>
      </c>
      <c r="H539" s="1429">
        <v>2026</v>
      </c>
      <c r="I539" s="1429" t="s">
        <v>12984</v>
      </c>
      <c r="J539" s="1429" t="s">
        <v>12983</v>
      </c>
      <c r="K539" s="1430">
        <v>43725</v>
      </c>
      <c r="L539" s="1430">
        <v>0</v>
      </c>
      <c r="M539" s="1429" t="s">
        <v>11757</v>
      </c>
      <c r="N539" s="1431" t="s">
        <v>12</v>
      </c>
      <c r="O539" s="1429"/>
    </row>
    <row r="540" spans="1:15" hidden="1">
      <c r="A540" s="1429" t="s">
        <v>11911</v>
      </c>
      <c r="B540" s="1429" t="s">
        <v>12357</v>
      </c>
      <c r="C540" s="1429" t="s">
        <v>12356</v>
      </c>
      <c r="D540" s="1429" t="s">
        <v>11956</v>
      </c>
      <c r="E540" s="1429" t="s">
        <v>11955</v>
      </c>
      <c r="F540" s="1429" t="s">
        <v>8092</v>
      </c>
      <c r="G540" s="1429">
        <v>2024</v>
      </c>
      <c r="H540" s="1429">
        <v>2026</v>
      </c>
      <c r="I540" s="1429" t="s">
        <v>12355</v>
      </c>
      <c r="J540" s="1429" t="s">
        <v>12354</v>
      </c>
      <c r="K540" s="1430">
        <v>23026</v>
      </c>
      <c r="L540" s="1430">
        <v>0</v>
      </c>
      <c r="M540" s="1429" t="s">
        <v>11757</v>
      </c>
      <c r="N540" s="1431" t="s">
        <v>12</v>
      </c>
      <c r="O540" s="1429"/>
    </row>
    <row r="541" spans="1:15" hidden="1">
      <c r="A541" s="1429" t="s">
        <v>11911</v>
      </c>
      <c r="B541" s="1429" t="s">
        <v>12085</v>
      </c>
      <c r="C541" s="1429" t="s">
        <v>12084</v>
      </c>
      <c r="D541" s="1429" t="s">
        <v>11956</v>
      </c>
      <c r="E541" s="1429" t="s">
        <v>11955</v>
      </c>
      <c r="F541" s="1429" t="s">
        <v>8092</v>
      </c>
      <c r="G541" s="1429">
        <v>2024</v>
      </c>
      <c r="H541" s="1429">
        <v>2027</v>
      </c>
      <c r="I541" s="1429" t="s">
        <v>12083</v>
      </c>
      <c r="J541" s="1429" t="s">
        <v>12082</v>
      </c>
      <c r="K541" s="1430">
        <v>25270</v>
      </c>
      <c r="L541" s="1430">
        <v>0</v>
      </c>
      <c r="M541" s="1429" t="s">
        <v>11764</v>
      </c>
      <c r="N541" s="1431" t="s">
        <v>12</v>
      </c>
      <c r="O541" s="1429"/>
    </row>
    <row r="542" spans="1:15" hidden="1">
      <c r="A542" s="1429" t="s">
        <v>11911</v>
      </c>
      <c r="B542" s="1429" t="s">
        <v>1684</v>
      </c>
      <c r="C542" s="1429" t="s">
        <v>11915</v>
      </c>
      <c r="D542" s="1429" t="s">
        <v>11914</v>
      </c>
      <c r="E542" s="1429" t="s">
        <v>11913</v>
      </c>
      <c r="F542" s="1429" t="s">
        <v>8092</v>
      </c>
      <c r="G542" s="1429">
        <v>2022</v>
      </c>
      <c r="H542" s="1429">
        <v>2024</v>
      </c>
      <c r="I542" s="1429" t="s">
        <v>11912</v>
      </c>
      <c r="J542" s="1429" t="s">
        <v>11911</v>
      </c>
      <c r="K542" s="1430">
        <v>49738</v>
      </c>
      <c r="L542" s="1430">
        <v>0</v>
      </c>
      <c r="M542" s="1429"/>
      <c r="N542" s="1431" t="s">
        <v>2198</v>
      </c>
      <c r="O542" s="1429"/>
    </row>
    <row r="543" spans="1:15" hidden="1">
      <c r="A543" s="1429" t="s">
        <v>12048</v>
      </c>
      <c r="B543" s="1429" t="s">
        <v>12201</v>
      </c>
      <c r="C543" s="1429" t="s">
        <v>12200</v>
      </c>
      <c r="D543" s="1429" t="s">
        <v>11956</v>
      </c>
      <c r="E543" s="1429" t="s">
        <v>11955</v>
      </c>
      <c r="F543" s="1429" t="s">
        <v>8092</v>
      </c>
      <c r="G543" s="1429">
        <v>2024</v>
      </c>
      <c r="H543" s="1429">
        <v>2028</v>
      </c>
      <c r="I543" s="1429" t="s">
        <v>12199</v>
      </c>
      <c r="J543" s="1429" t="s">
        <v>12048</v>
      </c>
      <c r="K543" s="1430">
        <v>24696</v>
      </c>
      <c r="L543" s="1430">
        <v>0</v>
      </c>
      <c r="M543" s="1429" t="s">
        <v>11764</v>
      </c>
      <c r="N543" s="1431" t="s">
        <v>12</v>
      </c>
      <c r="O543" s="1429"/>
    </row>
    <row r="544" spans="1:15" hidden="1">
      <c r="A544" s="1429" t="s">
        <v>12048</v>
      </c>
      <c r="B544" s="1429" t="s">
        <v>12051</v>
      </c>
      <c r="C544" s="1429" t="s">
        <v>12050</v>
      </c>
      <c r="D544" s="1429" t="s">
        <v>11956</v>
      </c>
      <c r="E544" s="1429" t="s">
        <v>11955</v>
      </c>
      <c r="F544" s="1429" t="s">
        <v>8092</v>
      </c>
      <c r="G544" s="1429">
        <v>2024</v>
      </c>
      <c r="H544" s="1429">
        <v>2026</v>
      </c>
      <c r="I544" s="1429" t="s">
        <v>12049</v>
      </c>
      <c r="J544" s="1429" t="s">
        <v>12048</v>
      </c>
      <c r="K544" s="1430">
        <v>22664</v>
      </c>
      <c r="L544" s="1430">
        <v>0</v>
      </c>
      <c r="M544" s="1429" t="s">
        <v>11757</v>
      </c>
      <c r="N544" s="1431" t="s">
        <v>12</v>
      </c>
      <c r="O544" s="1429"/>
    </row>
    <row r="545" spans="1:15" hidden="1">
      <c r="A545" s="1429" t="s">
        <v>11949</v>
      </c>
      <c r="B545" s="1429" t="s">
        <v>13743</v>
      </c>
      <c r="C545" s="1429" t="s">
        <v>13742</v>
      </c>
      <c r="D545" s="1429" t="s">
        <v>13561</v>
      </c>
      <c r="E545" s="1429" t="s">
        <v>13560</v>
      </c>
      <c r="F545" s="1429" t="s">
        <v>8092</v>
      </c>
      <c r="G545" s="1429">
        <v>2020</v>
      </c>
      <c r="H545" s="1429">
        <v>2024</v>
      </c>
      <c r="I545" s="1429" t="s">
        <v>11943</v>
      </c>
      <c r="J545" s="1429" t="s">
        <v>13741</v>
      </c>
      <c r="K545" s="1430">
        <v>4031</v>
      </c>
      <c r="L545" s="1430">
        <v>0</v>
      </c>
      <c r="M545" s="1429" t="s">
        <v>11757</v>
      </c>
      <c r="N545" s="1431" t="s">
        <v>12</v>
      </c>
      <c r="O545" s="1429"/>
    </row>
    <row r="546" spans="1:15" hidden="1">
      <c r="A546" s="1429" t="s">
        <v>11949</v>
      </c>
      <c r="B546" s="1429" t="s">
        <v>13210</v>
      </c>
      <c r="C546" s="1429" t="s">
        <v>13209</v>
      </c>
      <c r="D546" s="1429" t="s">
        <v>13195</v>
      </c>
      <c r="E546" s="1429" t="s">
        <v>13194</v>
      </c>
      <c r="F546" s="1429" t="s">
        <v>8092</v>
      </c>
      <c r="G546" s="1429">
        <v>2021</v>
      </c>
      <c r="H546" s="1429">
        <v>2025</v>
      </c>
      <c r="I546" s="1429" t="s">
        <v>13208</v>
      </c>
      <c r="J546" s="1429" t="s">
        <v>11949</v>
      </c>
      <c r="K546" s="1430">
        <v>59498</v>
      </c>
      <c r="L546" s="1430">
        <v>0</v>
      </c>
      <c r="M546" s="1429" t="s">
        <v>11757</v>
      </c>
      <c r="N546" s="1431" t="s">
        <v>12</v>
      </c>
      <c r="O546" s="1429"/>
    </row>
    <row r="547" spans="1:15" hidden="1">
      <c r="A547" s="1429" t="s">
        <v>11949</v>
      </c>
      <c r="B547" s="1429" t="s">
        <v>12500</v>
      </c>
      <c r="C547" s="1429" t="s">
        <v>12499</v>
      </c>
      <c r="D547" s="1429" t="s">
        <v>11956</v>
      </c>
      <c r="E547" s="1429" t="s">
        <v>11955</v>
      </c>
      <c r="F547" s="1429" t="s">
        <v>8092</v>
      </c>
      <c r="G547" s="1429">
        <v>2024</v>
      </c>
      <c r="H547" s="1429">
        <v>2028</v>
      </c>
      <c r="I547" s="1429" t="s">
        <v>12498</v>
      </c>
      <c r="J547" s="1429" t="s">
        <v>12497</v>
      </c>
      <c r="K547" s="1430">
        <v>2500</v>
      </c>
      <c r="L547" s="1430">
        <v>0</v>
      </c>
      <c r="M547" s="1429" t="s">
        <v>11757</v>
      </c>
      <c r="N547" s="1431" t="s">
        <v>12</v>
      </c>
      <c r="O547" s="1429"/>
    </row>
    <row r="548" spans="1:15" hidden="1">
      <c r="A548" s="1429" t="s">
        <v>11949</v>
      </c>
      <c r="B548" s="1429" t="s">
        <v>12068</v>
      </c>
      <c r="C548" s="1429" t="s">
        <v>12067</v>
      </c>
      <c r="D548" s="1429" t="s">
        <v>11956</v>
      </c>
      <c r="E548" s="1429" t="s">
        <v>11955</v>
      </c>
      <c r="F548" s="1429" t="s">
        <v>8092</v>
      </c>
      <c r="G548" s="1429">
        <v>2024</v>
      </c>
      <c r="H548" s="1429">
        <v>2028</v>
      </c>
      <c r="I548" s="1429" t="s">
        <v>12066</v>
      </c>
      <c r="J548" s="1429" t="s">
        <v>12065</v>
      </c>
      <c r="K548" s="1430">
        <v>7079</v>
      </c>
      <c r="L548" s="1430">
        <v>0</v>
      </c>
      <c r="M548" s="1429" t="s">
        <v>11764</v>
      </c>
      <c r="N548" s="1431" t="s">
        <v>12</v>
      </c>
      <c r="O548" s="1429"/>
    </row>
    <row r="549" spans="1:15" hidden="1">
      <c r="A549" s="1429" t="s">
        <v>11949</v>
      </c>
      <c r="B549" s="1429" t="s">
        <v>11952</v>
      </c>
      <c r="C549" s="1429" t="s">
        <v>11951</v>
      </c>
      <c r="D549" s="1429" t="s">
        <v>11918</v>
      </c>
      <c r="E549" s="1429" t="s">
        <v>11917</v>
      </c>
      <c r="F549" s="1429" t="s">
        <v>8092</v>
      </c>
      <c r="G549" s="1429">
        <v>2023</v>
      </c>
      <c r="H549" s="1429">
        <v>2025</v>
      </c>
      <c r="I549" s="1429" t="s">
        <v>11950</v>
      </c>
      <c r="J549" s="1429" t="s">
        <v>11949</v>
      </c>
      <c r="K549" s="1430">
        <v>5000</v>
      </c>
      <c r="L549" s="1430">
        <v>0</v>
      </c>
      <c r="M549" s="1429"/>
      <c r="N549" s="1431" t="s">
        <v>2198</v>
      </c>
      <c r="O549" s="1429"/>
    </row>
    <row r="550" spans="1:15" hidden="1">
      <c r="A550" s="1429" t="s">
        <v>11885</v>
      </c>
      <c r="B550" s="1429" t="s">
        <v>13649</v>
      </c>
      <c r="C550" s="1429" t="s">
        <v>13648</v>
      </c>
      <c r="D550" s="1429" t="s">
        <v>13561</v>
      </c>
      <c r="E550" s="1429" t="s">
        <v>13560</v>
      </c>
      <c r="F550" s="1429" t="s">
        <v>8092</v>
      </c>
      <c r="G550" s="1429">
        <v>2020</v>
      </c>
      <c r="H550" s="1429">
        <v>2024</v>
      </c>
      <c r="I550" s="1429" t="s">
        <v>12031</v>
      </c>
      <c r="J550" s="1429" t="s">
        <v>13647</v>
      </c>
      <c r="K550" s="1430">
        <v>0</v>
      </c>
      <c r="L550" s="1430">
        <v>0</v>
      </c>
      <c r="M550" s="1429" t="s">
        <v>11757</v>
      </c>
      <c r="N550" s="1431" t="s">
        <v>2198</v>
      </c>
      <c r="O550" s="1429"/>
    </row>
    <row r="551" spans="1:15" hidden="1">
      <c r="A551" s="1429" t="s">
        <v>11885</v>
      </c>
      <c r="B551" s="1429" t="s">
        <v>13319</v>
      </c>
      <c r="C551" s="1429" t="s">
        <v>13318</v>
      </c>
      <c r="D551" s="1429" t="s">
        <v>13195</v>
      </c>
      <c r="E551" s="1429" t="s">
        <v>13194</v>
      </c>
      <c r="F551" s="1429" t="s">
        <v>8092</v>
      </c>
      <c r="G551" s="1429">
        <v>2021</v>
      </c>
      <c r="H551" s="1429">
        <v>2025</v>
      </c>
      <c r="I551" s="1429" t="s">
        <v>13317</v>
      </c>
      <c r="J551" s="1429" t="s">
        <v>13316</v>
      </c>
      <c r="K551" s="1430">
        <v>4923</v>
      </c>
      <c r="L551" s="1430">
        <v>0</v>
      </c>
      <c r="M551" s="1429" t="s">
        <v>11757</v>
      </c>
      <c r="N551" s="1431" t="s">
        <v>12</v>
      </c>
      <c r="O551" s="1429"/>
    </row>
    <row r="552" spans="1:15" hidden="1">
      <c r="A552" s="1429" t="s">
        <v>11885</v>
      </c>
      <c r="B552" s="1429" t="s">
        <v>13281</v>
      </c>
      <c r="C552" s="1429" t="s">
        <v>13280</v>
      </c>
      <c r="D552" s="1429" t="s">
        <v>13195</v>
      </c>
      <c r="E552" s="1429" t="s">
        <v>13194</v>
      </c>
      <c r="F552" s="1429" t="s">
        <v>8092</v>
      </c>
      <c r="G552" s="1429">
        <v>2021</v>
      </c>
      <c r="H552" s="1429">
        <v>2025</v>
      </c>
      <c r="I552" s="1429" t="s">
        <v>13279</v>
      </c>
      <c r="J552" s="1429" t="s">
        <v>13278</v>
      </c>
      <c r="K552" s="1430">
        <v>24724</v>
      </c>
      <c r="L552" s="1430">
        <v>0</v>
      </c>
      <c r="M552" s="1429" t="s">
        <v>11764</v>
      </c>
      <c r="N552" s="1431" t="s">
        <v>12</v>
      </c>
      <c r="O552" s="1429"/>
    </row>
    <row r="553" spans="1:15" hidden="1">
      <c r="A553" s="1429" t="s">
        <v>11885</v>
      </c>
      <c r="B553" s="1429" t="s">
        <v>12796</v>
      </c>
      <c r="C553" s="1429" t="s">
        <v>12795</v>
      </c>
      <c r="D553" s="1429" t="s">
        <v>12504</v>
      </c>
      <c r="E553" s="1429" t="s">
        <v>12503</v>
      </c>
      <c r="F553" s="1429" t="s">
        <v>8092</v>
      </c>
      <c r="G553" s="1429">
        <v>2023</v>
      </c>
      <c r="H553" s="1429">
        <v>2027</v>
      </c>
      <c r="I553" s="1429" t="s">
        <v>12794</v>
      </c>
      <c r="J553" s="1429" t="s">
        <v>12338</v>
      </c>
      <c r="K553" s="1430">
        <v>7377</v>
      </c>
      <c r="L553" s="1430">
        <v>0</v>
      </c>
      <c r="M553" s="1429" t="s">
        <v>11757</v>
      </c>
      <c r="N553" s="1431" t="s">
        <v>12</v>
      </c>
      <c r="O553" s="1429"/>
    </row>
    <row r="554" spans="1:15" hidden="1">
      <c r="A554" s="1429" t="s">
        <v>11885</v>
      </c>
      <c r="B554" s="1429" t="s">
        <v>12717</v>
      </c>
      <c r="C554" s="1429" t="s">
        <v>12716</v>
      </c>
      <c r="D554" s="1429" t="s">
        <v>12504</v>
      </c>
      <c r="E554" s="1429" t="s">
        <v>12503</v>
      </c>
      <c r="F554" s="1429" t="s">
        <v>8092</v>
      </c>
      <c r="G554" s="1429">
        <v>2023</v>
      </c>
      <c r="H554" s="1429">
        <v>2027</v>
      </c>
      <c r="I554" s="1429" t="s">
        <v>12715</v>
      </c>
      <c r="J554" s="1429" t="s">
        <v>12714</v>
      </c>
      <c r="K554" s="1430">
        <v>36900</v>
      </c>
      <c r="L554" s="1430">
        <v>0</v>
      </c>
      <c r="M554" s="1429" t="s">
        <v>11757</v>
      </c>
      <c r="N554" s="1431" t="s">
        <v>12</v>
      </c>
      <c r="O554" s="1429"/>
    </row>
    <row r="555" spans="1:15" hidden="1">
      <c r="A555" s="1429" t="s">
        <v>11885</v>
      </c>
      <c r="B555" s="1429" t="s">
        <v>12341</v>
      </c>
      <c r="C555" s="1429" t="s">
        <v>12340</v>
      </c>
      <c r="D555" s="1429" t="s">
        <v>11956</v>
      </c>
      <c r="E555" s="1429" t="s">
        <v>11955</v>
      </c>
      <c r="F555" s="1429" t="s">
        <v>8092</v>
      </c>
      <c r="G555" s="1429">
        <v>2024</v>
      </c>
      <c r="H555" s="1429">
        <v>2028</v>
      </c>
      <c r="I555" s="1429" t="s">
        <v>12339</v>
      </c>
      <c r="J555" s="1429" t="s">
        <v>12338</v>
      </c>
      <c r="K555" s="1430">
        <v>4411</v>
      </c>
      <c r="L555" s="1430">
        <v>0</v>
      </c>
      <c r="M555" s="1429" t="s">
        <v>11757</v>
      </c>
      <c r="N555" s="1431" t="s">
        <v>12</v>
      </c>
      <c r="O555" s="1429"/>
    </row>
    <row r="556" spans="1:15" hidden="1">
      <c r="A556" s="1429" t="s">
        <v>11885</v>
      </c>
      <c r="B556" s="1429" t="s">
        <v>12311</v>
      </c>
      <c r="C556" s="1429" t="s">
        <v>12310</v>
      </c>
      <c r="D556" s="1429" t="s">
        <v>11956</v>
      </c>
      <c r="E556" s="1429" t="s">
        <v>11955</v>
      </c>
      <c r="F556" s="1429" t="s">
        <v>8092</v>
      </c>
      <c r="G556" s="1429">
        <v>2024</v>
      </c>
      <c r="H556" s="1429">
        <v>2028</v>
      </c>
      <c r="I556" s="1429" t="s">
        <v>12309</v>
      </c>
      <c r="J556" s="1429" t="s">
        <v>12308</v>
      </c>
      <c r="K556" s="1430">
        <v>3700</v>
      </c>
      <c r="L556" s="1430">
        <v>0</v>
      </c>
      <c r="M556" s="1429" t="s">
        <v>11757</v>
      </c>
      <c r="N556" s="1431" t="s">
        <v>12</v>
      </c>
      <c r="O556" s="1429"/>
    </row>
    <row r="557" spans="1:15" hidden="1">
      <c r="A557" s="1429" t="s">
        <v>11885</v>
      </c>
      <c r="B557" s="1429" t="s">
        <v>12022</v>
      </c>
      <c r="C557" s="1429" t="s">
        <v>12021</v>
      </c>
      <c r="D557" s="1429" t="s">
        <v>11956</v>
      </c>
      <c r="E557" s="1429" t="s">
        <v>11955</v>
      </c>
      <c r="F557" s="1429" t="s">
        <v>8092</v>
      </c>
      <c r="G557" s="1429">
        <v>2024</v>
      </c>
      <c r="H557" s="1429">
        <v>2028</v>
      </c>
      <c r="I557" s="1429" t="s">
        <v>12020</v>
      </c>
      <c r="J557" s="1429" t="s">
        <v>11885</v>
      </c>
      <c r="K557" s="1430">
        <v>15365</v>
      </c>
      <c r="L557" s="1430">
        <v>0</v>
      </c>
      <c r="M557" s="1429" t="s">
        <v>11757</v>
      </c>
      <c r="N557" s="1431" t="s">
        <v>12</v>
      </c>
      <c r="O557" s="1429"/>
    </row>
    <row r="558" spans="1:15" hidden="1">
      <c r="A558" s="1429" t="s">
        <v>11885</v>
      </c>
      <c r="B558" s="1429" t="s">
        <v>12004</v>
      </c>
      <c r="C558" s="1429" t="s">
        <v>12003</v>
      </c>
      <c r="D558" s="1429" t="s">
        <v>11956</v>
      </c>
      <c r="E558" s="1429" t="s">
        <v>11955</v>
      </c>
      <c r="F558" s="1429" t="s">
        <v>8092</v>
      </c>
      <c r="G558" s="1429">
        <v>2024</v>
      </c>
      <c r="H558" s="1429">
        <v>2028</v>
      </c>
      <c r="I558" s="1429" t="s">
        <v>12002</v>
      </c>
      <c r="J558" s="1429" t="s">
        <v>12001</v>
      </c>
      <c r="K558" s="1430">
        <v>21134</v>
      </c>
      <c r="L558" s="1430">
        <v>0</v>
      </c>
      <c r="M558" s="1429" t="s">
        <v>11757</v>
      </c>
      <c r="N558" s="1431" t="s">
        <v>12</v>
      </c>
      <c r="O558" s="1429"/>
    </row>
    <row r="559" spans="1:15" hidden="1">
      <c r="A559" s="1429" t="s">
        <v>11885</v>
      </c>
      <c r="B559" s="1429" t="s">
        <v>11962</v>
      </c>
      <c r="C559" s="1429" t="s">
        <v>11961</v>
      </c>
      <c r="D559" s="1429" t="s">
        <v>11956</v>
      </c>
      <c r="E559" s="1429" t="s">
        <v>11955</v>
      </c>
      <c r="F559" s="1429" t="s">
        <v>8092</v>
      </c>
      <c r="G559" s="1429">
        <v>2024</v>
      </c>
      <c r="H559" s="1429">
        <v>2028</v>
      </c>
      <c r="I559" s="1429" t="s">
        <v>11960</v>
      </c>
      <c r="J559" s="1429" t="s">
        <v>11959</v>
      </c>
      <c r="K559" s="1430">
        <v>19830</v>
      </c>
      <c r="L559" s="1430">
        <v>0</v>
      </c>
      <c r="M559" s="1429" t="s">
        <v>11764</v>
      </c>
      <c r="N559" s="1431" t="s">
        <v>12</v>
      </c>
      <c r="O559" s="1429"/>
    </row>
    <row r="560" spans="1:15" hidden="1">
      <c r="A560" s="1429" t="s">
        <v>11885</v>
      </c>
      <c r="B560" s="1429" t="s">
        <v>11888</v>
      </c>
      <c r="C560" s="1429" t="s">
        <v>11887</v>
      </c>
      <c r="D560" s="1429" t="s">
        <v>11875</v>
      </c>
      <c r="E560" s="1429" t="s">
        <v>11874</v>
      </c>
      <c r="F560" s="1429" t="s">
        <v>8092</v>
      </c>
      <c r="G560" s="1429">
        <v>2024</v>
      </c>
      <c r="H560" s="1429">
        <v>2026</v>
      </c>
      <c r="I560" s="1429" t="s">
        <v>11886</v>
      </c>
      <c r="J560" s="1429" t="s">
        <v>11885</v>
      </c>
      <c r="K560" s="1430">
        <v>0</v>
      </c>
      <c r="L560" s="1430">
        <v>0</v>
      </c>
      <c r="M560" s="1429"/>
      <c r="N560" s="1431" t="s">
        <v>2198</v>
      </c>
      <c r="O560" s="1429"/>
    </row>
    <row r="561" spans="1:15" hidden="1">
      <c r="A561" s="1429" t="s">
        <v>12367</v>
      </c>
      <c r="B561" s="1429" t="s">
        <v>12365</v>
      </c>
      <c r="C561" s="1429" t="s">
        <v>12364</v>
      </c>
      <c r="D561" s="1429" t="s">
        <v>11956</v>
      </c>
      <c r="E561" s="1429" t="s">
        <v>11955</v>
      </c>
      <c r="F561" s="1429" t="s">
        <v>8092</v>
      </c>
      <c r="G561" s="1429">
        <v>2024</v>
      </c>
      <c r="H561" s="1429">
        <v>2028</v>
      </c>
      <c r="I561" s="1429" t="s">
        <v>12363</v>
      </c>
      <c r="J561" s="1429" t="s">
        <v>12362</v>
      </c>
      <c r="K561" s="1430">
        <v>4543</v>
      </c>
      <c r="L561" s="1430">
        <v>0</v>
      </c>
      <c r="M561" s="1429" t="s">
        <v>11757</v>
      </c>
      <c r="N561" s="1431" t="s">
        <v>12</v>
      </c>
      <c r="O561" s="1429"/>
    </row>
    <row r="562" spans="1:15" hidden="1">
      <c r="A562" s="1429" t="s">
        <v>13320</v>
      </c>
      <c r="B562" s="1429" t="s">
        <v>13608</v>
      </c>
      <c r="C562" s="1429" t="s">
        <v>13607</v>
      </c>
      <c r="D562" s="1429" t="s">
        <v>13561</v>
      </c>
      <c r="E562" s="1429" t="s">
        <v>13560</v>
      </c>
      <c r="F562" s="1429" t="s">
        <v>8092</v>
      </c>
      <c r="G562" s="1429">
        <v>2020</v>
      </c>
      <c r="H562" s="1429">
        <v>2024</v>
      </c>
      <c r="I562" s="1429" t="s">
        <v>13606</v>
      </c>
      <c r="J562" s="1429" t="s">
        <v>13605</v>
      </c>
      <c r="K562" s="1430">
        <v>13344</v>
      </c>
      <c r="L562" s="1430">
        <v>0</v>
      </c>
      <c r="M562" s="1429" t="s">
        <v>11764</v>
      </c>
      <c r="N562" s="1431" t="s">
        <v>12</v>
      </c>
      <c r="O562" s="1429"/>
    </row>
    <row r="563" spans="1:15" hidden="1">
      <c r="A563" s="1429" t="s">
        <v>13320</v>
      </c>
      <c r="B563" s="1429" t="s">
        <v>13319</v>
      </c>
      <c r="C563" s="1429" t="s">
        <v>13318</v>
      </c>
      <c r="D563" s="1429" t="s">
        <v>13195</v>
      </c>
      <c r="E563" s="1429" t="s">
        <v>13194</v>
      </c>
      <c r="F563" s="1429" t="s">
        <v>8092</v>
      </c>
      <c r="G563" s="1429">
        <v>2021</v>
      </c>
      <c r="H563" s="1429">
        <v>2025</v>
      </c>
      <c r="I563" s="1429" t="s">
        <v>13317</v>
      </c>
      <c r="J563" s="1429" t="s">
        <v>13316</v>
      </c>
      <c r="K563" s="1430">
        <v>24386</v>
      </c>
      <c r="L563" s="1430">
        <v>0</v>
      </c>
      <c r="M563" s="1429" t="s">
        <v>11757</v>
      </c>
      <c r="N563" s="1431" t="s">
        <v>12</v>
      </c>
      <c r="O563" s="1429"/>
    </row>
    <row r="564" spans="1:15" hidden="1">
      <c r="A564" s="1429" t="s">
        <v>12490</v>
      </c>
      <c r="B564" s="1429" t="s">
        <v>13475</v>
      </c>
      <c r="C564" s="1429" t="s">
        <v>13474</v>
      </c>
      <c r="D564" s="1429" t="s">
        <v>13195</v>
      </c>
      <c r="E564" s="1429" t="s">
        <v>13194</v>
      </c>
      <c r="F564" s="1429" t="s">
        <v>8092</v>
      </c>
      <c r="G564" s="1429">
        <v>2021</v>
      </c>
      <c r="H564" s="1429">
        <v>2025</v>
      </c>
      <c r="I564" s="1429" t="s">
        <v>13473</v>
      </c>
      <c r="J564" s="1429" t="s">
        <v>13472</v>
      </c>
      <c r="K564" s="1430">
        <v>24857</v>
      </c>
      <c r="L564" s="1430">
        <v>0</v>
      </c>
      <c r="M564" s="1429" t="s">
        <v>11764</v>
      </c>
      <c r="N564" s="1431" t="s">
        <v>12</v>
      </c>
      <c r="O564" s="1429"/>
    </row>
    <row r="565" spans="1:15" hidden="1">
      <c r="A565" s="1429" t="s">
        <v>12490</v>
      </c>
      <c r="B565" s="1429" t="s">
        <v>13315</v>
      </c>
      <c r="C565" s="1429" t="s">
        <v>13314</v>
      </c>
      <c r="D565" s="1429" t="s">
        <v>13195</v>
      </c>
      <c r="E565" s="1429" t="s">
        <v>13194</v>
      </c>
      <c r="F565" s="1429" t="s">
        <v>8092</v>
      </c>
      <c r="G565" s="1429">
        <v>2021</v>
      </c>
      <c r="H565" s="1429">
        <v>2024</v>
      </c>
      <c r="I565" s="1429" t="s">
        <v>13313</v>
      </c>
      <c r="J565" s="1429" t="s">
        <v>13312</v>
      </c>
      <c r="K565" s="1430">
        <v>9378</v>
      </c>
      <c r="L565" s="1430">
        <v>0</v>
      </c>
      <c r="M565" s="1429" t="s">
        <v>11757</v>
      </c>
      <c r="N565" s="1431" t="s">
        <v>12</v>
      </c>
      <c r="O565" s="1429"/>
    </row>
    <row r="566" spans="1:15" hidden="1">
      <c r="A566" s="1429" t="s">
        <v>12490</v>
      </c>
      <c r="B566" s="1429" t="s">
        <v>12938</v>
      </c>
      <c r="C566" s="1429" t="s">
        <v>12937</v>
      </c>
      <c r="D566" s="1429" t="s">
        <v>12855</v>
      </c>
      <c r="E566" s="1429" t="s">
        <v>12854</v>
      </c>
      <c r="F566" s="1429" t="s">
        <v>8092</v>
      </c>
      <c r="G566" s="1429">
        <v>2022</v>
      </c>
      <c r="H566" s="1429">
        <v>2025</v>
      </c>
      <c r="I566" s="1429" t="s">
        <v>12936</v>
      </c>
      <c r="J566" s="1429" t="s">
        <v>12935</v>
      </c>
      <c r="K566" s="1430">
        <v>31800</v>
      </c>
      <c r="L566" s="1430">
        <v>0</v>
      </c>
      <c r="M566" s="1429" t="s">
        <v>11764</v>
      </c>
      <c r="N566" s="1431" t="s">
        <v>12</v>
      </c>
      <c r="O566" s="1429"/>
    </row>
    <row r="567" spans="1:15" hidden="1">
      <c r="A567" s="1429" t="s">
        <v>12490</v>
      </c>
      <c r="B567" s="1429" t="s">
        <v>12792</v>
      </c>
      <c r="C567" s="1429" t="s">
        <v>12791</v>
      </c>
      <c r="D567" s="1429" t="s">
        <v>12504</v>
      </c>
      <c r="E567" s="1429" t="s">
        <v>12503</v>
      </c>
      <c r="F567" s="1429" t="s">
        <v>8092</v>
      </c>
      <c r="G567" s="1429">
        <v>2023</v>
      </c>
      <c r="H567" s="1429">
        <v>2026</v>
      </c>
      <c r="I567" s="1429" t="s">
        <v>12790</v>
      </c>
      <c r="J567" s="1429" t="s">
        <v>12789</v>
      </c>
      <c r="K567" s="1430">
        <v>34648</v>
      </c>
      <c r="L567" s="1430">
        <v>0</v>
      </c>
      <c r="M567" s="1429" t="s">
        <v>11757</v>
      </c>
      <c r="N567" s="1431" t="s">
        <v>12</v>
      </c>
      <c r="O567" s="1429"/>
    </row>
    <row r="568" spans="1:15" hidden="1">
      <c r="A568" s="1429" t="s">
        <v>12490</v>
      </c>
      <c r="B568" s="1429" t="s">
        <v>12493</v>
      </c>
      <c r="C568" s="1429" t="s">
        <v>12492</v>
      </c>
      <c r="D568" s="1429" t="s">
        <v>11956</v>
      </c>
      <c r="E568" s="1429" t="s">
        <v>11955</v>
      </c>
      <c r="F568" s="1429" t="s">
        <v>8092</v>
      </c>
      <c r="G568" s="1429">
        <v>2024</v>
      </c>
      <c r="H568" s="1429">
        <v>2027</v>
      </c>
      <c r="I568" s="1429" t="s">
        <v>12491</v>
      </c>
      <c r="J568" s="1429" t="s">
        <v>12490</v>
      </c>
      <c r="K568" s="1430">
        <v>27928</v>
      </c>
      <c r="L568" s="1430">
        <v>0</v>
      </c>
      <c r="M568" s="1429" t="s">
        <v>11757</v>
      </c>
      <c r="N568" s="1431" t="s">
        <v>12</v>
      </c>
      <c r="O568" s="1429"/>
    </row>
    <row r="569" spans="1:15" hidden="1">
      <c r="A569" s="1429" t="s">
        <v>12032</v>
      </c>
      <c r="B569" s="1429" t="s">
        <v>13548</v>
      </c>
      <c r="C569" s="1429" t="s">
        <v>13547</v>
      </c>
      <c r="D569" s="1429" t="s">
        <v>13195</v>
      </c>
      <c r="E569" s="1429" t="s">
        <v>13194</v>
      </c>
      <c r="F569" s="1429" t="s">
        <v>8092</v>
      </c>
      <c r="G569" s="1429">
        <v>2021</v>
      </c>
      <c r="H569" s="1429">
        <v>2024</v>
      </c>
      <c r="I569" s="1429" t="s">
        <v>13546</v>
      </c>
      <c r="J569" s="1429" t="s">
        <v>13545</v>
      </c>
      <c r="K569" s="1430">
        <v>6742</v>
      </c>
      <c r="L569" s="1430">
        <v>0</v>
      </c>
      <c r="M569" s="1429" t="s">
        <v>11757</v>
      </c>
      <c r="N569" s="1431" t="s">
        <v>12</v>
      </c>
      <c r="O569" s="1429"/>
    </row>
    <row r="570" spans="1:15" hidden="1">
      <c r="A570" s="1429" t="s">
        <v>12032</v>
      </c>
      <c r="B570" s="1429" t="s">
        <v>8102</v>
      </c>
      <c r="C570" s="1429" t="s">
        <v>8104</v>
      </c>
      <c r="D570" s="1429" t="s">
        <v>11956</v>
      </c>
      <c r="E570" s="1429" t="s">
        <v>11955</v>
      </c>
      <c r="F570" s="1429" t="s">
        <v>8092</v>
      </c>
      <c r="G570" s="1429">
        <v>2024</v>
      </c>
      <c r="H570" s="1429">
        <v>2028</v>
      </c>
      <c r="I570" s="1429" t="s">
        <v>12031</v>
      </c>
      <c r="J570" s="1429" t="s">
        <v>12030</v>
      </c>
      <c r="K570" s="1430">
        <v>17082</v>
      </c>
      <c r="L570" s="1430">
        <v>0</v>
      </c>
      <c r="M570" s="1429" t="s">
        <v>11757</v>
      </c>
      <c r="N570" s="1431" t="s">
        <v>12</v>
      </c>
      <c r="O570" s="1429"/>
    </row>
    <row r="571" spans="1:15" hidden="1">
      <c r="A571" s="1429" t="s">
        <v>11784</v>
      </c>
      <c r="B571" s="1429" t="s">
        <v>13482</v>
      </c>
      <c r="C571" s="1429" t="s">
        <v>13481</v>
      </c>
      <c r="D571" s="1429" t="s">
        <v>13195</v>
      </c>
      <c r="E571" s="1429" t="s">
        <v>13194</v>
      </c>
      <c r="F571" s="1429" t="s">
        <v>8092</v>
      </c>
      <c r="G571" s="1429">
        <v>2021</v>
      </c>
      <c r="H571" s="1429">
        <v>2025</v>
      </c>
      <c r="I571" s="1429" t="s">
        <v>13480</v>
      </c>
      <c r="J571" s="1429" t="s">
        <v>13479</v>
      </c>
      <c r="K571" s="1430">
        <v>20125</v>
      </c>
      <c r="L571" s="1430">
        <v>0</v>
      </c>
      <c r="M571" s="1429" t="s">
        <v>11757</v>
      </c>
      <c r="N571" s="1431" t="s">
        <v>12</v>
      </c>
      <c r="O571" s="1429"/>
    </row>
    <row r="572" spans="1:15" hidden="1">
      <c r="A572" s="1429" t="s">
        <v>11784</v>
      </c>
      <c r="B572" s="1429" t="s">
        <v>13300</v>
      </c>
      <c r="C572" s="1429" t="s">
        <v>13299</v>
      </c>
      <c r="D572" s="1429" t="s">
        <v>13195</v>
      </c>
      <c r="E572" s="1429" t="s">
        <v>13194</v>
      </c>
      <c r="F572" s="1429" t="s">
        <v>8092</v>
      </c>
      <c r="G572" s="1429">
        <v>2021</v>
      </c>
      <c r="H572" s="1429">
        <v>2025</v>
      </c>
      <c r="I572" s="1429" t="s">
        <v>13298</v>
      </c>
      <c r="J572" s="1429" t="s">
        <v>13297</v>
      </c>
      <c r="K572" s="1430">
        <v>11602</v>
      </c>
      <c r="L572" s="1430">
        <v>0</v>
      </c>
      <c r="M572" s="1429" t="s">
        <v>11757</v>
      </c>
      <c r="N572" s="1431" t="s">
        <v>12</v>
      </c>
      <c r="O572" s="1429"/>
    </row>
    <row r="573" spans="1:15" hidden="1">
      <c r="A573" s="1429" t="s">
        <v>11784</v>
      </c>
      <c r="B573" s="1429" t="s">
        <v>12942</v>
      </c>
      <c r="C573" s="1429" t="s">
        <v>12941</v>
      </c>
      <c r="D573" s="1429" t="s">
        <v>12855</v>
      </c>
      <c r="E573" s="1429" t="s">
        <v>12854</v>
      </c>
      <c r="F573" s="1429" t="s">
        <v>8092</v>
      </c>
      <c r="G573" s="1429">
        <v>2022</v>
      </c>
      <c r="H573" s="1429">
        <v>2025</v>
      </c>
      <c r="I573" s="1429" t="s">
        <v>12940</v>
      </c>
      <c r="J573" s="1429" t="s">
        <v>11784</v>
      </c>
      <c r="K573" s="1430">
        <v>64148</v>
      </c>
      <c r="L573" s="1430">
        <v>0</v>
      </c>
      <c r="M573" s="1429" t="s">
        <v>11757</v>
      </c>
      <c r="N573" s="1431" t="s">
        <v>12</v>
      </c>
      <c r="O573" s="1429"/>
    </row>
    <row r="574" spans="1:15" hidden="1">
      <c r="A574" s="1429" t="s">
        <v>11784</v>
      </c>
      <c r="B574" s="1429" t="s">
        <v>12788</v>
      </c>
      <c r="C574" s="1429" t="s">
        <v>12787</v>
      </c>
      <c r="D574" s="1429" t="s">
        <v>12504</v>
      </c>
      <c r="E574" s="1429" t="s">
        <v>12503</v>
      </c>
      <c r="F574" s="1429" t="s">
        <v>8092</v>
      </c>
      <c r="G574" s="1429">
        <v>2023</v>
      </c>
      <c r="H574" s="1429">
        <v>2026</v>
      </c>
      <c r="I574" s="1429" t="s">
        <v>12786</v>
      </c>
      <c r="J574" s="1429" t="s">
        <v>12785</v>
      </c>
      <c r="K574" s="1430">
        <v>17622</v>
      </c>
      <c r="L574" s="1430">
        <v>0</v>
      </c>
      <c r="M574" s="1429" t="s">
        <v>11757</v>
      </c>
      <c r="N574" s="1431" t="s">
        <v>12</v>
      </c>
      <c r="O574" s="1429"/>
    </row>
    <row r="575" spans="1:15" hidden="1">
      <c r="A575" s="1429" t="s">
        <v>11784</v>
      </c>
      <c r="B575" s="1429" t="s">
        <v>11787</v>
      </c>
      <c r="C575" s="1429" t="s">
        <v>11786</v>
      </c>
      <c r="D575" s="1429" t="s">
        <v>11771</v>
      </c>
      <c r="E575" s="1429" t="s">
        <v>11770</v>
      </c>
      <c r="F575" s="1429" t="s">
        <v>8092</v>
      </c>
      <c r="G575" s="1429">
        <v>2023</v>
      </c>
      <c r="H575" s="1429">
        <v>2025</v>
      </c>
      <c r="I575" s="1429" t="s">
        <v>11785</v>
      </c>
      <c r="J575" s="1429" t="s">
        <v>11784</v>
      </c>
      <c r="K575" s="1430">
        <v>2650</v>
      </c>
      <c r="L575" s="1430">
        <v>0</v>
      </c>
      <c r="M575" s="1429"/>
      <c r="N575" s="1431" t="s">
        <v>2198</v>
      </c>
      <c r="O575" s="1429"/>
    </row>
    <row r="576" spans="1:15" hidden="1">
      <c r="A576" s="1429" t="s">
        <v>11740</v>
      </c>
      <c r="B576" s="1429" t="s">
        <v>13718</v>
      </c>
      <c r="C576" s="1429" t="s">
        <v>13717</v>
      </c>
      <c r="D576" s="1429" t="s">
        <v>13561</v>
      </c>
      <c r="E576" s="1429" t="s">
        <v>13560</v>
      </c>
      <c r="F576" s="1429" t="s">
        <v>8092</v>
      </c>
      <c r="G576" s="1429">
        <v>2020</v>
      </c>
      <c r="H576" s="1429">
        <v>2024</v>
      </c>
      <c r="I576" s="1429" t="s">
        <v>13716</v>
      </c>
      <c r="J576" s="1429" t="s">
        <v>13715</v>
      </c>
      <c r="K576" s="1430">
        <v>1192</v>
      </c>
      <c r="L576" s="1430">
        <v>0</v>
      </c>
      <c r="M576" s="1429" t="s">
        <v>11757</v>
      </c>
      <c r="N576" s="1431" t="s">
        <v>12</v>
      </c>
      <c r="O576" s="1429"/>
    </row>
    <row r="577" spans="1:15" hidden="1">
      <c r="A577" s="1429" t="s">
        <v>11740</v>
      </c>
      <c r="B577" s="1429" t="s">
        <v>13649</v>
      </c>
      <c r="C577" s="1429" t="s">
        <v>13648</v>
      </c>
      <c r="D577" s="1429" t="s">
        <v>13561</v>
      </c>
      <c r="E577" s="1429" t="s">
        <v>13560</v>
      </c>
      <c r="F577" s="1429" t="s">
        <v>8092</v>
      </c>
      <c r="G577" s="1429">
        <v>2020</v>
      </c>
      <c r="H577" s="1429">
        <v>2024</v>
      </c>
      <c r="I577" s="1429" t="s">
        <v>12031</v>
      </c>
      <c r="J577" s="1429" t="s">
        <v>13647</v>
      </c>
      <c r="K577" s="1430">
        <v>0</v>
      </c>
      <c r="L577" s="1430">
        <v>0</v>
      </c>
      <c r="M577" s="1429" t="s">
        <v>11757</v>
      </c>
      <c r="N577" s="1431" t="s">
        <v>2198</v>
      </c>
      <c r="O577" s="1429"/>
    </row>
    <row r="578" spans="1:15" hidden="1">
      <c r="A578" s="1429" t="s">
        <v>11740</v>
      </c>
      <c r="B578" s="1429" t="s">
        <v>11926</v>
      </c>
      <c r="C578" s="1429" t="s">
        <v>11925</v>
      </c>
      <c r="D578" s="1429" t="s">
        <v>11918</v>
      </c>
      <c r="E578" s="1429" t="s">
        <v>11917</v>
      </c>
      <c r="F578" s="1429" t="s">
        <v>8092</v>
      </c>
      <c r="G578" s="1429">
        <v>2023</v>
      </c>
      <c r="H578" s="1429">
        <v>2025</v>
      </c>
      <c r="I578" s="1429" t="s">
        <v>11924</v>
      </c>
      <c r="J578" s="1429" t="s">
        <v>11740</v>
      </c>
      <c r="K578" s="1430">
        <v>4190</v>
      </c>
      <c r="L578" s="1430">
        <v>0</v>
      </c>
      <c r="M578" s="1429"/>
      <c r="N578" s="1431" t="s">
        <v>2198</v>
      </c>
      <c r="O578" s="1429"/>
    </row>
    <row r="579" spans="1:15" hidden="1">
      <c r="A579" s="1429" t="s">
        <v>11740</v>
      </c>
      <c r="B579" s="1429" t="s">
        <v>11790</v>
      </c>
      <c r="C579" s="1429" t="s">
        <v>11789</v>
      </c>
      <c r="D579" s="1429" t="s">
        <v>11771</v>
      </c>
      <c r="E579" s="1429" t="s">
        <v>11770</v>
      </c>
      <c r="F579" s="1429" t="s">
        <v>8092</v>
      </c>
      <c r="G579" s="1429">
        <v>2023</v>
      </c>
      <c r="H579" s="1429">
        <v>2025</v>
      </c>
      <c r="I579" s="1429" t="s">
        <v>11788</v>
      </c>
      <c r="J579" s="1429" t="s">
        <v>11740</v>
      </c>
      <c r="K579" s="1430">
        <v>2650</v>
      </c>
      <c r="L579" s="1430">
        <v>0</v>
      </c>
      <c r="M579" s="1429"/>
      <c r="N579" s="1431" t="s">
        <v>2198</v>
      </c>
      <c r="O579" s="1429"/>
    </row>
    <row r="580" spans="1:15" hidden="1">
      <c r="A580" s="1429" t="s">
        <v>11740</v>
      </c>
      <c r="B580" s="1429" t="s">
        <v>11743</v>
      </c>
      <c r="C580" s="1429" t="s">
        <v>11742</v>
      </c>
      <c r="D580" s="1429" t="s">
        <v>11697</v>
      </c>
      <c r="E580" s="1429" t="s">
        <v>11696</v>
      </c>
      <c r="F580" s="1429" t="s">
        <v>8092</v>
      </c>
      <c r="G580" s="1429">
        <v>2024</v>
      </c>
      <c r="H580" s="1429">
        <v>2025</v>
      </c>
      <c r="I580" s="1429" t="s">
        <v>11741</v>
      </c>
      <c r="J580" s="1429" t="s">
        <v>11740</v>
      </c>
      <c r="K580" s="1430">
        <v>2400</v>
      </c>
      <c r="L580" s="1430">
        <v>0</v>
      </c>
      <c r="M580" s="1429"/>
      <c r="N580" s="1431" t="s">
        <v>2198</v>
      </c>
      <c r="O580" s="1429"/>
    </row>
    <row r="581" spans="1:15" hidden="1">
      <c r="A581" s="1429" t="s">
        <v>12571</v>
      </c>
      <c r="B581" s="1429" t="s">
        <v>13369</v>
      </c>
      <c r="C581" s="1429" t="s">
        <v>13368</v>
      </c>
      <c r="D581" s="1429" t="s">
        <v>13195</v>
      </c>
      <c r="E581" s="1429" t="s">
        <v>13194</v>
      </c>
      <c r="F581" s="1429" t="s">
        <v>8092</v>
      </c>
      <c r="G581" s="1429">
        <v>2021</v>
      </c>
      <c r="H581" s="1429">
        <v>2025</v>
      </c>
      <c r="I581" s="1429" t="s">
        <v>13367</v>
      </c>
      <c r="J581" s="1429" t="s">
        <v>13366</v>
      </c>
      <c r="K581" s="1430">
        <v>0</v>
      </c>
      <c r="L581" s="1430">
        <v>0</v>
      </c>
      <c r="M581" s="1429" t="s">
        <v>11764</v>
      </c>
      <c r="N581" s="1431" t="s">
        <v>2198</v>
      </c>
      <c r="O581" s="1429"/>
    </row>
    <row r="582" spans="1:15" hidden="1">
      <c r="A582" s="1429" t="s">
        <v>12571</v>
      </c>
      <c r="B582" s="1429" t="s">
        <v>12574</v>
      </c>
      <c r="C582" s="1429" t="s">
        <v>12573</v>
      </c>
      <c r="D582" s="1429" t="s">
        <v>12504</v>
      </c>
      <c r="E582" s="1429" t="s">
        <v>12503</v>
      </c>
      <c r="F582" s="1429" t="s">
        <v>8092</v>
      </c>
      <c r="G582" s="1429">
        <v>2023</v>
      </c>
      <c r="H582" s="1429">
        <v>2027</v>
      </c>
      <c r="I582" s="1429" t="s">
        <v>12572</v>
      </c>
      <c r="J582" s="1429" t="s">
        <v>12571</v>
      </c>
      <c r="K582" s="1430">
        <v>59222</v>
      </c>
      <c r="L582" s="1430">
        <v>0</v>
      </c>
      <c r="M582" s="1429" t="s">
        <v>11764</v>
      </c>
      <c r="N582" s="1431" t="s">
        <v>12</v>
      </c>
      <c r="O582" s="1429"/>
    </row>
    <row r="583" spans="1:15" hidden="1">
      <c r="A583" s="1429" t="s">
        <v>11907</v>
      </c>
      <c r="B583" s="1429" t="s">
        <v>13671</v>
      </c>
      <c r="C583" s="1429" t="s">
        <v>13670</v>
      </c>
      <c r="D583" s="1429" t="s">
        <v>13561</v>
      </c>
      <c r="E583" s="1429" t="s">
        <v>13560</v>
      </c>
      <c r="F583" s="1429" t="s">
        <v>8092</v>
      </c>
      <c r="G583" s="1429">
        <v>2020</v>
      </c>
      <c r="H583" s="1429">
        <v>2024</v>
      </c>
      <c r="I583" s="1429" t="s">
        <v>13669</v>
      </c>
      <c r="J583" s="1429" t="s">
        <v>11907</v>
      </c>
      <c r="K583" s="1430">
        <v>22283</v>
      </c>
      <c r="L583" s="1430">
        <v>0</v>
      </c>
      <c r="M583" s="1429" t="s">
        <v>11757</v>
      </c>
      <c r="N583" s="1431" t="s">
        <v>12</v>
      </c>
      <c r="O583" s="1429"/>
    </row>
    <row r="584" spans="1:15" hidden="1">
      <c r="A584" s="1429" t="s">
        <v>11907</v>
      </c>
      <c r="B584" s="1429" t="s">
        <v>13311</v>
      </c>
      <c r="C584" s="1429" t="s">
        <v>13310</v>
      </c>
      <c r="D584" s="1429" t="s">
        <v>13195</v>
      </c>
      <c r="E584" s="1429" t="s">
        <v>13194</v>
      </c>
      <c r="F584" s="1429" t="s">
        <v>8092</v>
      </c>
      <c r="G584" s="1429">
        <v>2021</v>
      </c>
      <c r="H584" s="1429">
        <v>2025</v>
      </c>
      <c r="I584" s="1429" t="s">
        <v>13309</v>
      </c>
      <c r="J584" s="1429" t="s">
        <v>11907</v>
      </c>
      <c r="K584" s="1430">
        <v>53008</v>
      </c>
      <c r="L584" s="1430">
        <v>0</v>
      </c>
      <c r="M584" s="1429" t="s">
        <v>11757</v>
      </c>
      <c r="N584" s="1431" t="s">
        <v>12</v>
      </c>
      <c r="O584" s="1429"/>
    </row>
    <row r="585" spans="1:15" hidden="1">
      <c r="A585" s="1429" t="s">
        <v>11907</v>
      </c>
      <c r="B585" s="1429" t="s">
        <v>12961</v>
      </c>
      <c r="C585" s="1429" t="s">
        <v>12960</v>
      </c>
      <c r="D585" s="1429" t="s">
        <v>12855</v>
      </c>
      <c r="E585" s="1429" t="s">
        <v>12854</v>
      </c>
      <c r="F585" s="1429" t="s">
        <v>8092</v>
      </c>
      <c r="G585" s="1429">
        <v>2022</v>
      </c>
      <c r="H585" s="1429">
        <v>2026</v>
      </c>
      <c r="I585" s="1429" t="s">
        <v>12959</v>
      </c>
      <c r="J585" s="1429" t="s">
        <v>12958</v>
      </c>
      <c r="K585" s="1430">
        <v>28760</v>
      </c>
      <c r="L585" s="1430">
        <v>0</v>
      </c>
      <c r="M585" s="1429" t="s">
        <v>11757</v>
      </c>
      <c r="N585" s="1431" t="s">
        <v>12</v>
      </c>
      <c r="O585" s="1429"/>
    </row>
    <row r="586" spans="1:15" hidden="1">
      <c r="A586" s="1429" t="s">
        <v>11907</v>
      </c>
      <c r="B586" s="1429" t="s">
        <v>12957</v>
      </c>
      <c r="C586" s="1429" t="s">
        <v>12956</v>
      </c>
      <c r="D586" s="1429" t="s">
        <v>12855</v>
      </c>
      <c r="E586" s="1429" t="s">
        <v>12854</v>
      </c>
      <c r="F586" s="1429" t="s">
        <v>8092</v>
      </c>
      <c r="G586" s="1429">
        <v>2022</v>
      </c>
      <c r="H586" s="1429">
        <v>2026</v>
      </c>
      <c r="I586" s="1429" t="s">
        <v>12955</v>
      </c>
      <c r="J586" s="1429" t="s">
        <v>11907</v>
      </c>
      <c r="K586" s="1430">
        <v>66286</v>
      </c>
      <c r="L586" s="1430">
        <v>0</v>
      </c>
      <c r="M586" s="1429" t="s">
        <v>11764</v>
      </c>
      <c r="N586" s="1431" t="s">
        <v>12</v>
      </c>
      <c r="O586" s="1429"/>
    </row>
    <row r="587" spans="1:15" hidden="1">
      <c r="A587" s="1429" t="s">
        <v>11907</v>
      </c>
      <c r="B587" s="1429" t="s">
        <v>12807</v>
      </c>
      <c r="C587" s="1429" t="s">
        <v>12806</v>
      </c>
      <c r="D587" s="1429" t="s">
        <v>12504</v>
      </c>
      <c r="E587" s="1429" t="s">
        <v>12503</v>
      </c>
      <c r="F587" s="1429" t="s">
        <v>8092</v>
      </c>
      <c r="G587" s="1429">
        <v>2023</v>
      </c>
      <c r="H587" s="1429">
        <v>2027</v>
      </c>
      <c r="I587" s="1429" t="s">
        <v>12805</v>
      </c>
      <c r="J587" s="1429" t="s">
        <v>12804</v>
      </c>
      <c r="K587" s="1430">
        <v>46625</v>
      </c>
      <c r="L587" s="1430">
        <v>0</v>
      </c>
      <c r="M587" s="1429" t="s">
        <v>11757</v>
      </c>
      <c r="N587" s="1431" t="s">
        <v>12</v>
      </c>
      <c r="O587" s="1429"/>
    </row>
    <row r="588" spans="1:15" hidden="1">
      <c r="A588" s="1429" t="s">
        <v>11907</v>
      </c>
      <c r="B588" s="1429" t="s">
        <v>12483</v>
      </c>
      <c r="C588" s="1429" t="s">
        <v>12482</v>
      </c>
      <c r="D588" s="1429" t="s">
        <v>11956</v>
      </c>
      <c r="E588" s="1429" t="s">
        <v>11955</v>
      </c>
      <c r="F588" s="1429" t="s">
        <v>8092</v>
      </c>
      <c r="G588" s="1429">
        <v>2024</v>
      </c>
      <c r="H588" s="1429">
        <v>2028</v>
      </c>
      <c r="I588" s="1429" t="s">
        <v>12481</v>
      </c>
      <c r="J588" s="1429" t="s">
        <v>11907</v>
      </c>
      <c r="K588" s="1430">
        <v>29928</v>
      </c>
      <c r="L588" s="1430">
        <v>0</v>
      </c>
      <c r="M588" s="1429" t="s">
        <v>11757</v>
      </c>
      <c r="N588" s="1431" t="s">
        <v>12</v>
      </c>
      <c r="O588" s="1429"/>
    </row>
    <row r="589" spans="1:15" hidden="1">
      <c r="A589" s="1429" t="s">
        <v>11907</v>
      </c>
      <c r="B589" s="1429" t="s">
        <v>12473</v>
      </c>
      <c r="C589" s="1429" t="s">
        <v>12472</v>
      </c>
      <c r="D589" s="1429" t="s">
        <v>11956</v>
      </c>
      <c r="E589" s="1429" t="s">
        <v>11955</v>
      </c>
      <c r="F589" s="1429" t="s">
        <v>8092</v>
      </c>
      <c r="G589" s="1429">
        <v>2024</v>
      </c>
      <c r="H589" s="1429">
        <v>2028</v>
      </c>
      <c r="I589" s="1429" t="s">
        <v>12471</v>
      </c>
      <c r="J589" s="1429" t="s">
        <v>12470</v>
      </c>
      <c r="K589" s="1430">
        <v>3658</v>
      </c>
      <c r="L589" s="1430">
        <v>0</v>
      </c>
      <c r="M589" s="1429" t="s">
        <v>11757</v>
      </c>
      <c r="N589" s="1431" t="s">
        <v>12</v>
      </c>
      <c r="O589" s="1429"/>
    </row>
    <row r="590" spans="1:15" hidden="1">
      <c r="A590" s="1429" t="s">
        <v>11907</v>
      </c>
      <c r="B590" s="1429" t="s">
        <v>12387</v>
      </c>
      <c r="C590" s="1429" t="s">
        <v>12386</v>
      </c>
      <c r="D590" s="1429" t="s">
        <v>11956</v>
      </c>
      <c r="E590" s="1429" t="s">
        <v>11955</v>
      </c>
      <c r="F590" s="1429" t="s">
        <v>8092</v>
      </c>
      <c r="G590" s="1429">
        <v>2024</v>
      </c>
      <c r="H590" s="1429">
        <v>2027</v>
      </c>
      <c r="I590" s="1429" t="s">
        <v>12385</v>
      </c>
      <c r="J590" s="1429" t="s">
        <v>12384</v>
      </c>
      <c r="K590" s="1430">
        <v>8200</v>
      </c>
      <c r="L590" s="1430">
        <v>0</v>
      </c>
      <c r="M590" s="1429" t="s">
        <v>11764</v>
      </c>
      <c r="N590" s="1431" t="s">
        <v>12</v>
      </c>
      <c r="O590" s="1429"/>
    </row>
    <row r="591" spans="1:15" hidden="1">
      <c r="A591" s="1429" t="s">
        <v>11907</v>
      </c>
      <c r="B591" s="1429" t="s">
        <v>12211</v>
      </c>
      <c r="C591" s="1429" t="s">
        <v>12210</v>
      </c>
      <c r="D591" s="1429" t="s">
        <v>11956</v>
      </c>
      <c r="E591" s="1429" t="s">
        <v>11955</v>
      </c>
      <c r="F591" s="1429" t="s">
        <v>8092</v>
      </c>
      <c r="G591" s="1429">
        <v>2024</v>
      </c>
      <c r="H591" s="1429">
        <v>2028</v>
      </c>
      <c r="I591" s="1429" t="s">
        <v>12209</v>
      </c>
      <c r="J591" s="1429" t="s">
        <v>11907</v>
      </c>
      <c r="K591" s="1430">
        <v>6296</v>
      </c>
      <c r="L591" s="1430">
        <v>0</v>
      </c>
      <c r="M591" s="1429" t="s">
        <v>11757</v>
      </c>
      <c r="N591" s="1431" t="s">
        <v>12</v>
      </c>
      <c r="O591" s="1429"/>
    </row>
    <row r="592" spans="1:15" hidden="1">
      <c r="A592" s="1429" t="s">
        <v>11907</v>
      </c>
      <c r="B592" s="1429" t="s">
        <v>11910</v>
      </c>
      <c r="C592" s="1429" t="s">
        <v>11909</v>
      </c>
      <c r="D592" s="1429" t="s">
        <v>11875</v>
      </c>
      <c r="E592" s="1429" t="s">
        <v>11874</v>
      </c>
      <c r="F592" s="1429" t="s">
        <v>8092</v>
      </c>
      <c r="G592" s="1429">
        <v>2024</v>
      </c>
      <c r="H592" s="1429">
        <v>2026</v>
      </c>
      <c r="I592" s="1429" t="s">
        <v>11908</v>
      </c>
      <c r="J592" s="1429" t="s">
        <v>11907</v>
      </c>
      <c r="K592" s="1430">
        <v>2000</v>
      </c>
      <c r="L592" s="1430">
        <v>0</v>
      </c>
      <c r="M592" s="1429"/>
      <c r="N592" s="1431" t="s">
        <v>2198</v>
      </c>
      <c r="O592" s="1429"/>
    </row>
    <row r="593" spans="1:15" hidden="1">
      <c r="A593" s="1429" t="s">
        <v>11878</v>
      </c>
      <c r="B593" s="1429" t="s">
        <v>13772</v>
      </c>
      <c r="C593" s="1429" t="s">
        <v>13771</v>
      </c>
      <c r="D593" s="1429" t="s">
        <v>13561</v>
      </c>
      <c r="E593" s="1429" t="s">
        <v>13560</v>
      </c>
      <c r="F593" s="1429" t="s">
        <v>8092</v>
      </c>
      <c r="G593" s="1429">
        <v>2020</v>
      </c>
      <c r="H593" s="1429">
        <v>2024</v>
      </c>
      <c r="I593" s="1429" t="s">
        <v>12481</v>
      </c>
      <c r="J593" s="1429" t="s">
        <v>11878</v>
      </c>
      <c r="K593" s="1430">
        <v>39235</v>
      </c>
      <c r="L593" s="1430">
        <v>0</v>
      </c>
      <c r="M593" s="1429" t="s">
        <v>11757</v>
      </c>
      <c r="N593" s="1431" t="s">
        <v>12</v>
      </c>
      <c r="O593" s="1429"/>
    </row>
    <row r="594" spans="1:15" hidden="1">
      <c r="A594" s="1429" t="s">
        <v>11878</v>
      </c>
      <c r="B594" s="1429" t="s">
        <v>13682</v>
      </c>
      <c r="C594" s="1429" t="s">
        <v>13681</v>
      </c>
      <c r="D594" s="1429" t="s">
        <v>13561</v>
      </c>
      <c r="E594" s="1429" t="s">
        <v>13560</v>
      </c>
      <c r="F594" s="1429" t="s">
        <v>8092</v>
      </c>
      <c r="G594" s="1429">
        <v>2020</v>
      </c>
      <c r="H594" s="1429">
        <v>2024</v>
      </c>
      <c r="I594" s="1429" t="s">
        <v>13680</v>
      </c>
      <c r="J594" s="1429" t="s">
        <v>13679</v>
      </c>
      <c r="K594" s="1430">
        <v>28003</v>
      </c>
      <c r="L594" s="1430">
        <v>0</v>
      </c>
      <c r="M594" s="1429" t="s">
        <v>11757</v>
      </c>
      <c r="N594" s="1431" t="s">
        <v>12</v>
      </c>
      <c r="O594" s="1429"/>
    </row>
    <row r="595" spans="1:15" hidden="1">
      <c r="A595" s="1429" t="s">
        <v>11878</v>
      </c>
      <c r="B595" s="1429" t="s">
        <v>13649</v>
      </c>
      <c r="C595" s="1429" t="s">
        <v>13648</v>
      </c>
      <c r="D595" s="1429" t="s">
        <v>13561</v>
      </c>
      <c r="E595" s="1429" t="s">
        <v>13560</v>
      </c>
      <c r="F595" s="1429" t="s">
        <v>8092</v>
      </c>
      <c r="G595" s="1429">
        <v>2020</v>
      </c>
      <c r="H595" s="1429">
        <v>2024</v>
      </c>
      <c r="I595" s="1429" t="s">
        <v>12031</v>
      </c>
      <c r="J595" s="1429" t="s">
        <v>13647</v>
      </c>
      <c r="K595" s="1430">
        <v>0</v>
      </c>
      <c r="L595" s="1430">
        <v>0</v>
      </c>
      <c r="M595" s="1429" t="s">
        <v>11757</v>
      </c>
      <c r="N595" s="1431" t="s">
        <v>2198</v>
      </c>
      <c r="O595" s="1429"/>
    </row>
    <row r="596" spans="1:15" hidden="1">
      <c r="A596" s="1429" t="s">
        <v>11878</v>
      </c>
      <c r="B596" s="1429" t="s">
        <v>13327</v>
      </c>
      <c r="C596" s="1429" t="s">
        <v>13326</v>
      </c>
      <c r="D596" s="1429" t="s">
        <v>13195</v>
      </c>
      <c r="E596" s="1429" t="s">
        <v>13194</v>
      </c>
      <c r="F596" s="1429" t="s">
        <v>8092</v>
      </c>
      <c r="G596" s="1429">
        <v>2021</v>
      </c>
      <c r="H596" s="1429">
        <v>2024</v>
      </c>
      <c r="I596" s="1429" t="s">
        <v>13325</v>
      </c>
      <c r="J596" s="1429" t="s">
        <v>13324</v>
      </c>
      <c r="K596" s="1430">
        <v>3754</v>
      </c>
      <c r="L596" s="1430">
        <v>0</v>
      </c>
      <c r="M596" s="1429" t="s">
        <v>11757</v>
      </c>
      <c r="N596" s="1431" t="s">
        <v>12</v>
      </c>
      <c r="O596" s="1429"/>
    </row>
    <row r="597" spans="1:15" hidden="1">
      <c r="A597" s="1429" t="s">
        <v>11878</v>
      </c>
      <c r="B597" s="1429" t="s">
        <v>13319</v>
      </c>
      <c r="C597" s="1429" t="s">
        <v>13318</v>
      </c>
      <c r="D597" s="1429" t="s">
        <v>13195</v>
      </c>
      <c r="E597" s="1429" t="s">
        <v>13194</v>
      </c>
      <c r="F597" s="1429" t="s">
        <v>8092</v>
      </c>
      <c r="G597" s="1429">
        <v>2021</v>
      </c>
      <c r="H597" s="1429">
        <v>2025</v>
      </c>
      <c r="I597" s="1429" t="s">
        <v>13317</v>
      </c>
      <c r="J597" s="1429" t="s">
        <v>13316</v>
      </c>
      <c r="K597" s="1430">
        <v>2828</v>
      </c>
      <c r="L597" s="1430">
        <v>0</v>
      </c>
      <c r="M597" s="1429" t="s">
        <v>11757</v>
      </c>
      <c r="N597" s="1431" t="s">
        <v>12</v>
      </c>
      <c r="O597" s="1429"/>
    </row>
    <row r="598" spans="1:15" hidden="1">
      <c r="A598" s="1429" t="s">
        <v>11878</v>
      </c>
      <c r="B598" s="1429" t="s">
        <v>13216</v>
      </c>
      <c r="C598" s="1429" t="s">
        <v>13215</v>
      </c>
      <c r="D598" s="1429" t="s">
        <v>13195</v>
      </c>
      <c r="E598" s="1429" t="s">
        <v>13194</v>
      </c>
      <c r="F598" s="1429" t="s">
        <v>8092</v>
      </c>
      <c r="G598" s="1429">
        <v>2021</v>
      </c>
      <c r="H598" s="1429">
        <v>2025</v>
      </c>
      <c r="I598" s="1429" t="s">
        <v>13214</v>
      </c>
      <c r="J598" s="1429" t="s">
        <v>11878</v>
      </c>
      <c r="K598" s="1430">
        <v>38371</v>
      </c>
      <c r="L598" s="1430">
        <v>0</v>
      </c>
      <c r="M598" s="1429" t="s">
        <v>11757</v>
      </c>
      <c r="N598" s="1431" t="s">
        <v>12</v>
      </c>
      <c r="O598" s="1429"/>
    </row>
    <row r="599" spans="1:15" hidden="1">
      <c r="A599" s="1429" t="s">
        <v>11878</v>
      </c>
      <c r="B599" s="1429" t="s">
        <v>12869</v>
      </c>
      <c r="C599" s="1429" t="s">
        <v>12868</v>
      </c>
      <c r="D599" s="1429" t="s">
        <v>12855</v>
      </c>
      <c r="E599" s="1429" t="s">
        <v>12854</v>
      </c>
      <c r="F599" s="1429" t="s">
        <v>8092</v>
      </c>
      <c r="G599" s="1429">
        <v>2022</v>
      </c>
      <c r="H599" s="1429">
        <v>2025</v>
      </c>
      <c r="I599" s="1429" t="s">
        <v>12867</v>
      </c>
      <c r="J599" s="1429" t="s">
        <v>11878</v>
      </c>
      <c r="K599" s="1430">
        <v>51492</v>
      </c>
      <c r="L599" s="1430">
        <v>0</v>
      </c>
      <c r="M599" s="1429" t="s">
        <v>11757</v>
      </c>
      <c r="N599" s="1431" t="s">
        <v>12</v>
      </c>
      <c r="O599" s="1429"/>
    </row>
    <row r="600" spans="1:15" hidden="1">
      <c r="A600" s="1429" t="s">
        <v>11878</v>
      </c>
      <c r="B600" s="1429" t="s">
        <v>12690</v>
      </c>
      <c r="C600" s="1429" t="s">
        <v>12689</v>
      </c>
      <c r="D600" s="1429" t="s">
        <v>12504</v>
      </c>
      <c r="E600" s="1429" t="s">
        <v>12503</v>
      </c>
      <c r="F600" s="1429" t="s">
        <v>8092</v>
      </c>
      <c r="G600" s="1429">
        <v>2023</v>
      </c>
      <c r="H600" s="1429">
        <v>2027</v>
      </c>
      <c r="I600" s="1429" t="s">
        <v>12688</v>
      </c>
      <c r="J600" s="1429" t="s">
        <v>12687</v>
      </c>
      <c r="K600" s="1430">
        <v>23089</v>
      </c>
      <c r="L600" s="1430">
        <v>0</v>
      </c>
      <c r="M600" s="1429" t="s">
        <v>11757</v>
      </c>
      <c r="N600" s="1431" t="s">
        <v>12</v>
      </c>
      <c r="O600" s="1429"/>
    </row>
    <row r="601" spans="1:15" hidden="1">
      <c r="A601" s="1429" t="s">
        <v>11878</v>
      </c>
      <c r="B601" s="1429" t="s">
        <v>12663</v>
      </c>
      <c r="C601" s="1429" t="s">
        <v>12662</v>
      </c>
      <c r="D601" s="1429" t="s">
        <v>12504</v>
      </c>
      <c r="E601" s="1429" t="s">
        <v>12503</v>
      </c>
      <c r="F601" s="1429" t="s">
        <v>8092</v>
      </c>
      <c r="G601" s="1429">
        <v>2023</v>
      </c>
      <c r="H601" s="1429">
        <v>2027</v>
      </c>
      <c r="I601" s="1429" t="s">
        <v>12661</v>
      </c>
      <c r="J601" s="1429" t="s">
        <v>12660</v>
      </c>
      <c r="K601" s="1430">
        <v>4590</v>
      </c>
      <c r="L601" s="1430">
        <v>0</v>
      </c>
      <c r="M601" s="1429" t="s">
        <v>11757</v>
      </c>
      <c r="N601" s="1431" t="s">
        <v>12</v>
      </c>
      <c r="O601" s="1429"/>
    </row>
    <row r="602" spans="1:15" hidden="1">
      <c r="A602" s="1429" t="s">
        <v>11878</v>
      </c>
      <c r="B602" s="1429" t="s">
        <v>12111</v>
      </c>
      <c r="C602" s="1429" t="s">
        <v>12110</v>
      </c>
      <c r="D602" s="1429" t="s">
        <v>11956</v>
      </c>
      <c r="E602" s="1429" t="s">
        <v>11955</v>
      </c>
      <c r="F602" s="1429" t="s">
        <v>8092</v>
      </c>
      <c r="G602" s="1429">
        <v>2024</v>
      </c>
      <c r="H602" s="1429">
        <v>2028</v>
      </c>
      <c r="I602" s="1429" t="s">
        <v>12109</v>
      </c>
      <c r="J602" s="1429" t="s">
        <v>11878</v>
      </c>
      <c r="K602" s="1430">
        <v>20582</v>
      </c>
      <c r="L602" s="1430">
        <v>0</v>
      </c>
      <c r="M602" s="1429" t="s">
        <v>11757</v>
      </c>
      <c r="N602" s="1431" t="s">
        <v>12</v>
      </c>
      <c r="O602" s="1429"/>
    </row>
    <row r="603" spans="1:15" hidden="1">
      <c r="A603" s="1429" t="s">
        <v>11878</v>
      </c>
      <c r="B603" s="1429" t="s">
        <v>12057</v>
      </c>
      <c r="C603" s="1429" t="s">
        <v>12056</v>
      </c>
      <c r="D603" s="1429" t="s">
        <v>11956</v>
      </c>
      <c r="E603" s="1429" t="s">
        <v>11955</v>
      </c>
      <c r="F603" s="1429" t="s">
        <v>8092</v>
      </c>
      <c r="G603" s="1429">
        <v>2024</v>
      </c>
      <c r="H603" s="1429">
        <v>2028</v>
      </c>
      <c r="I603" s="1429" t="s">
        <v>12055</v>
      </c>
      <c r="J603" s="1429" t="s">
        <v>11878</v>
      </c>
      <c r="K603" s="1430">
        <v>21145</v>
      </c>
      <c r="L603" s="1430">
        <v>0</v>
      </c>
      <c r="M603" s="1429" t="s">
        <v>11757</v>
      </c>
      <c r="N603" s="1431" t="s">
        <v>12</v>
      </c>
      <c r="O603" s="1429"/>
    </row>
    <row r="604" spans="1:15" hidden="1">
      <c r="A604" s="1429" t="s">
        <v>11878</v>
      </c>
      <c r="B604" s="1429" t="s">
        <v>11881</v>
      </c>
      <c r="C604" s="1429" t="s">
        <v>11880</v>
      </c>
      <c r="D604" s="1429" t="s">
        <v>11875</v>
      </c>
      <c r="E604" s="1429" t="s">
        <v>11874</v>
      </c>
      <c r="F604" s="1429" t="s">
        <v>8092</v>
      </c>
      <c r="G604" s="1429">
        <v>2024</v>
      </c>
      <c r="H604" s="1429">
        <v>2026</v>
      </c>
      <c r="I604" s="1429" t="s">
        <v>11879</v>
      </c>
      <c r="J604" s="1429" t="s">
        <v>11878</v>
      </c>
      <c r="K604" s="1430">
        <v>1860</v>
      </c>
      <c r="L604" s="1430">
        <v>0</v>
      </c>
      <c r="M604" s="1429"/>
      <c r="N604" s="1431" t="s">
        <v>2198</v>
      </c>
      <c r="O604" s="1429"/>
    </row>
    <row r="605" spans="1:15" hidden="1">
      <c r="A605" s="1429" t="s">
        <v>11897</v>
      </c>
      <c r="B605" s="1429" t="s">
        <v>13596</v>
      </c>
      <c r="C605" s="1429" t="s">
        <v>13595</v>
      </c>
      <c r="D605" s="1429" t="s">
        <v>13561</v>
      </c>
      <c r="E605" s="1429" t="s">
        <v>13560</v>
      </c>
      <c r="F605" s="1429" t="s">
        <v>8092</v>
      </c>
      <c r="G605" s="1429">
        <v>2020</v>
      </c>
      <c r="H605" s="1429">
        <v>2024</v>
      </c>
      <c r="I605" s="1429" t="s">
        <v>13594</v>
      </c>
      <c r="J605" s="1429" t="s">
        <v>11897</v>
      </c>
      <c r="K605" s="1430">
        <v>21666</v>
      </c>
      <c r="L605" s="1430">
        <v>0</v>
      </c>
      <c r="M605" s="1429" t="s">
        <v>11757</v>
      </c>
      <c r="N605" s="1431" t="s">
        <v>12</v>
      </c>
      <c r="O605" s="1429"/>
    </row>
    <row r="606" spans="1:15" hidden="1">
      <c r="A606" s="1429" t="s">
        <v>11897</v>
      </c>
      <c r="B606" s="1429" t="s">
        <v>13593</v>
      </c>
      <c r="C606" s="1429" t="s">
        <v>13592</v>
      </c>
      <c r="D606" s="1429" t="s">
        <v>13561</v>
      </c>
      <c r="E606" s="1429" t="s">
        <v>13560</v>
      </c>
      <c r="F606" s="1429" t="s">
        <v>8092</v>
      </c>
      <c r="G606" s="1429">
        <v>2020</v>
      </c>
      <c r="H606" s="1429">
        <v>2024</v>
      </c>
      <c r="I606" s="1429" t="s">
        <v>13591</v>
      </c>
      <c r="J606" s="1429" t="s">
        <v>11897</v>
      </c>
      <c r="K606" s="1430">
        <v>24787</v>
      </c>
      <c r="L606" s="1430">
        <v>0</v>
      </c>
      <c r="M606" s="1429" t="s">
        <v>11757</v>
      </c>
      <c r="N606" s="1431" t="s">
        <v>12</v>
      </c>
      <c r="O606" s="1429"/>
    </row>
    <row r="607" spans="1:15" hidden="1">
      <c r="A607" s="1429" t="s">
        <v>11897</v>
      </c>
      <c r="B607" s="1429" t="s">
        <v>13149</v>
      </c>
      <c r="C607" s="1429" t="s">
        <v>13148</v>
      </c>
      <c r="D607" s="1429" t="s">
        <v>12855</v>
      </c>
      <c r="E607" s="1429" t="s">
        <v>12854</v>
      </c>
      <c r="F607" s="1429" t="s">
        <v>8092</v>
      </c>
      <c r="G607" s="1429">
        <v>2022</v>
      </c>
      <c r="H607" s="1429">
        <v>2026</v>
      </c>
      <c r="I607" s="1429" t="s">
        <v>13147</v>
      </c>
      <c r="J607" s="1429" t="s">
        <v>11897</v>
      </c>
      <c r="K607" s="1430">
        <v>61269</v>
      </c>
      <c r="L607" s="1430">
        <v>0</v>
      </c>
      <c r="M607" s="1429" t="s">
        <v>11757</v>
      </c>
      <c r="N607" s="1431" t="s">
        <v>12</v>
      </c>
      <c r="O607" s="1429"/>
    </row>
    <row r="608" spans="1:15" hidden="1">
      <c r="A608" s="1429" t="s">
        <v>11897</v>
      </c>
      <c r="B608" s="1429" t="s">
        <v>12784</v>
      </c>
      <c r="C608" s="1429" t="s">
        <v>12783</v>
      </c>
      <c r="D608" s="1429" t="s">
        <v>12504</v>
      </c>
      <c r="E608" s="1429" t="s">
        <v>12503</v>
      </c>
      <c r="F608" s="1429" t="s">
        <v>8092</v>
      </c>
      <c r="G608" s="1429">
        <v>2023</v>
      </c>
      <c r="H608" s="1429">
        <v>2027</v>
      </c>
      <c r="I608" s="1429" t="s">
        <v>12782</v>
      </c>
      <c r="J608" s="1429" t="s">
        <v>12013</v>
      </c>
      <c r="K608" s="1430">
        <v>2000</v>
      </c>
      <c r="L608" s="1430">
        <v>0</v>
      </c>
      <c r="M608" s="1429" t="s">
        <v>11757</v>
      </c>
      <c r="N608" s="1431" t="s">
        <v>12</v>
      </c>
      <c r="O608" s="1429"/>
    </row>
    <row r="609" spans="1:15" hidden="1">
      <c r="A609" s="1429" t="s">
        <v>11897</v>
      </c>
      <c r="B609" s="1429" t="s">
        <v>12680</v>
      </c>
      <c r="C609" s="1429" t="s">
        <v>12679</v>
      </c>
      <c r="D609" s="1429" t="s">
        <v>12504</v>
      </c>
      <c r="E609" s="1429" t="s">
        <v>12503</v>
      </c>
      <c r="F609" s="1429" t="s">
        <v>8092</v>
      </c>
      <c r="G609" s="1429">
        <v>2023</v>
      </c>
      <c r="H609" s="1429">
        <v>2027</v>
      </c>
      <c r="I609" s="1429" t="s">
        <v>12678</v>
      </c>
      <c r="J609" s="1429" t="s">
        <v>11897</v>
      </c>
      <c r="K609" s="1430">
        <v>40655</v>
      </c>
      <c r="L609" s="1430">
        <v>0</v>
      </c>
      <c r="M609" s="1429" t="s">
        <v>11757</v>
      </c>
      <c r="N609" s="1431" t="s">
        <v>12</v>
      </c>
      <c r="O609" s="1429"/>
    </row>
    <row r="610" spans="1:15" hidden="1">
      <c r="A610" s="1429" t="s">
        <v>11897</v>
      </c>
      <c r="B610" s="1429" t="s">
        <v>12632</v>
      </c>
      <c r="C610" s="1429" t="s">
        <v>12631</v>
      </c>
      <c r="D610" s="1429" t="s">
        <v>12504</v>
      </c>
      <c r="E610" s="1429" t="s">
        <v>12503</v>
      </c>
      <c r="F610" s="1429" t="s">
        <v>8092</v>
      </c>
      <c r="G610" s="1429">
        <v>2023</v>
      </c>
      <c r="H610" s="1429">
        <v>2027</v>
      </c>
      <c r="I610" s="1429" t="s">
        <v>12630</v>
      </c>
      <c r="J610" s="1429" t="s">
        <v>11897</v>
      </c>
      <c r="K610" s="1430">
        <v>56248</v>
      </c>
      <c r="L610" s="1430">
        <v>0</v>
      </c>
      <c r="M610" s="1429" t="s">
        <v>11764</v>
      </c>
      <c r="N610" s="1431" t="s">
        <v>12</v>
      </c>
      <c r="O610" s="1429"/>
    </row>
    <row r="611" spans="1:15" hidden="1">
      <c r="A611" s="1429" t="s">
        <v>11897</v>
      </c>
      <c r="B611" s="1429" t="s">
        <v>12517</v>
      </c>
      <c r="C611" s="1429" t="s">
        <v>12516</v>
      </c>
      <c r="D611" s="1429" t="s">
        <v>12504</v>
      </c>
      <c r="E611" s="1429" t="s">
        <v>12503</v>
      </c>
      <c r="F611" s="1429" t="s">
        <v>8092</v>
      </c>
      <c r="G611" s="1429">
        <v>2023</v>
      </c>
      <c r="H611" s="1429">
        <v>2027</v>
      </c>
      <c r="I611" s="1429" t="s">
        <v>12515</v>
      </c>
      <c r="J611" s="1429" t="s">
        <v>11897</v>
      </c>
      <c r="K611" s="1430">
        <v>57821</v>
      </c>
      <c r="L611" s="1430">
        <v>0</v>
      </c>
      <c r="M611" s="1429" t="s">
        <v>11757</v>
      </c>
      <c r="N611" s="1431" t="s">
        <v>12</v>
      </c>
      <c r="O611" s="1429"/>
    </row>
    <row r="612" spans="1:15" hidden="1">
      <c r="A612" s="1429" t="s">
        <v>11897</v>
      </c>
      <c r="B612" s="1429" t="s">
        <v>12122</v>
      </c>
      <c r="C612" s="1429" t="s">
        <v>12121</v>
      </c>
      <c r="D612" s="1429" t="s">
        <v>11956</v>
      </c>
      <c r="E612" s="1429" t="s">
        <v>11955</v>
      </c>
      <c r="F612" s="1429" t="s">
        <v>8092</v>
      </c>
      <c r="G612" s="1429">
        <v>2024</v>
      </c>
      <c r="H612" s="1429">
        <v>2027</v>
      </c>
      <c r="I612" s="1429" t="s">
        <v>12120</v>
      </c>
      <c r="J612" s="1429" t="s">
        <v>12119</v>
      </c>
      <c r="K612" s="1430">
        <v>7352</v>
      </c>
      <c r="L612" s="1430">
        <v>0</v>
      </c>
      <c r="M612" s="1429" t="s">
        <v>11757</v>
      </c>
      <c r="N612" s="1431" t="s">
        <v>12</v>
      </c>
      <c r="O612" s="1429"/>
    </row>
    <row r="613" spans="1:15" hidden="1">
      <c r="A613" s="1429" t="s">
        <v>11897</v>
      </c>
      <c r="B613" s="1429" t="s">
        <v>12016</v>
      </c>
      <c r="C613" s="1429" t="s">
        <v>12015</v>
      </c>
      <c r="D613" s="1429" t="s">
        <v>11956</v>
      </c>
      <c r="E613" s="1429" t="s">
        <v>11955</v>
      </c>
      <c r="F613" s="1429" t="s">
        <v>8092</v>
      </c>
      <c r="G613" s="1429">
        <v>2024</v>
      </c>
      <c r="H613" s="1429">
        <v>2028</v>
      </c>
      <c r="I613" s="1429" t="s">
        <v>12014</v>
      </c>
      <c r="J613" s="1429" t="s">
        <v>12013</v>
      </c>
      <c r="K613" s="1430">
        <v>9989</v>
      </c>
      <c r="L613" s="1430">
        <v>0</v>
      </c>
      <c r="M613" s="1429" t="s">
        <v>11757</v>
      </c>
      <c r="N613" s="1431" t="s">
        <v>12</v>
      </c>
      <c r="O613" s="1429"/>
    </row>
    <row r="614" spans="1:15" hidden="1">
      <c r="A614" s="1429" t="s">
        <v>11897</v>
      </c>
      <c r="B614" s="1429" t="s">
        <v>11900</v>
      </c>
      <c r="C614" s="1429" t="s">
        <v>11899</v>
      </c>
      <c r="D614" s="1429" t="s">
        <v>11875</v>
      </c>
      <c r="E614" s="1429" t="s">
        <v>11874</v>
      </c>
      <c r="F614" s="1429" t="s">
        <v>8092</v>
      </c>
      <c r="G614" s="1429">
        <v>2024</v>
      </c>
      <c r="H614" s="1429">
        <v>2026</v>
      </c>
      <c r="I614" s="1429" t="s">
        <v>11898</v>
      </c>
      <c r="J614" s="1429" t="s">
        <v>11897</v>
      </c>
      <c r="K614" s="1430">
        <v>2000</v>
      </c>
      <c r="L614" s="1430">
        <v>0</v>
      </c>
      <c r="M614" s="1429"/>
      <c r="N614" s="1431" t="s">
        <v>2198</v>
      </c>
      <c r="O614" s="1429"/>
    </row>
    <row r="615" spans="1:15" hidden="1">
      <c r="A615" s="1429" t="s">
        <v>12234</v>
      </c>
      <c r="B615" s="1429" t="s">
        <v>13627</v>
      </c>
      <c r="C615" s="1429" t="s">
        <v>13626</v>
      </c>
      <c r="D615" s="1429" t="s">
        <v>13561</v>
      </c>
      <c r="E615" s="1429" t="s">
        <v>13560</v>
      </c>
      <c r="F615" s="1429" t="s">
        <v>8092</v>
      </c>
      <c r="G615" s="1429">
        <v>2020</v>
      </c>
      <c r="H615" s="1429">
        <v>2024</v>
      </c>
      <c r="I615" s="1429" t="s">
        <v>13625</v>
      </c>
      <c r="J615" s="1429" t="s">
        <v>12234</v>
      </c>
      <c r="K615" s="1430">
        <v>23640</v>
      </c>
      <c r="L615" s="1430">
        <v>0</v>
      </c>
      <c r="M615" s="1429" t="s">
        <v>11764</v>
      </c>
      <c r="N615" s="1431" t="s">
        <v>12</v>
      </c>
      <c r="O615" s="1429"/>
    </row>
    <row r="616" spans="1:15" hidden="1">
      <c r="A616" s="1429" t="s">
        <v>12234</v>
      </c>
      <c r="B616" s="1429" t="s">
        <v>13624</v>
      </c>
      <c r="C616" s="1429" t="s">
        <v>13623</v>
      </c>
      <c r="D616" s="1429" t="s">
        <v>13561</v>
      </c>
      <c r="E616" s="1429" t="s">
        <v>13560</v>
      </c>
      <c r="F616" s="1429" t="s">
        <v>8092</v>
      </c>
      <c r="G616" s="1429">
        <v>2020</v>
      </c>
      <c r="H616" s="1429">
        <v>2024</v>
      </c>
      <c r="I616" s="1429" t="s">
        <v>13622</v>
      </c>
      <c r="J616" s="1429" t="s">
        <v>12234</v>
      </c>
      <c r="K616" s="1430">
        <v>25713</v>
      </c>
      <c r="L616" s="1430">
        <v>0</v>
      </c>
      <c r="M616" s="1429" t="s">
        <v>11764</v>
      </c>
      <c r="N616" s="1431" t="s">
        <v>12</v>
      </c>
      <c r="O616" s="1429"/>
    </row>
    <row r="617" spans="1:15" hidden="1">
      <c r="A617" s="1429" t="s">
        <v>12234</v>
      </c>
      <c r="B617" s="1429" t="s">
        <v>13498</v>
      </c>
      <c r="C617" s="1429" t="s">
        <v>13497</v>
      </c>
      <c r="D617" s="1429" t="s">
        <v>13195</v>
      </c>
      <c r="E617" s="1429" t="s">
        <v>13194</v>
      </c>
      <c r="F617" s="1429" t="s">
        <v>8092</v>
      </c>
      <c r="G617" s="1429">
        <v>2021</v>
      </c>
      <c r="H617" s="1429">
        <v>2024</v>
      </c>
      <c r="I617" s="1429" t="s">
        <v>13496</v>
      </c>
      <c r="J617" s="1429" t="s">
        <v>13495</v>
      </c>
      <c r="K617" s="1430">
        <v>542</v>
      </c>
      <c r="L617" s="1430">
        <v>0</v>
      </c>
      <c r="M617" s="1429" t="s">
        <v>11764</v>
      </c>
      <c r="N617" s="1431" t="s">
        <v>12</v>
      </c>
      <c r="O617" s="1429"/>
    </row>
    <row r="618" spans="1:15" hidden="1">
      <c r="A618" s="1429" t="s">
        <v>12234</v>
      </c>
      <c r="B618" s="1429" t="s">
        <v>13219</v>
      </c>
      <c r="C618" s="1429" t="s">
        <v>13218</v>
      </c>
      <c r="D618" s="1429" t="s">
        <v>13195</v>
      </c>
      <c r="E618" s="1429" t="s">
        <v>13194</v>
      </c>
      <c r="F618" s="1429" t="s">
        <v>8092</v>
      </c>
      <c r="G618" s="1429">
        <v>2021</v>
      </c>
      <c r="H618" s="1429">
        <v>2024</v>
      </c>
      <c r="I618" s="1429" t="s">
        <v>13217</v>
      </c>
      <c r="J618" s="1429" t="s">
        <v>12234</v>
      </c>
      <c r="K618" s="1430">
        <v>57360</v>
      </c>
      <c r="L618" s="1430">
        <v>0</v>
      </c>
      <c r="M618" s="1429" t="s">
        <v>11757</v>
      </c>
      <c r="N618" s="1431" t="s">
        <v>12</v>
      </c>
      <c r="O618" s="1429"/>
    </row>
    <row r="619" spans="1:15" hidden="1">
      <c r="A619" s="1429" t="s">
        <v>12234</v>
      </c>
      <c r="B619" s="1429" t="s">
        <v>12375</v>
      </c>
      <c r="C619" s="1429" t="s">
        <v>12374</v>
      </c>
      <c r="D619" s="1429" t="s">
        <v>11956</v>
      </c>
      <c r="E619" s="1429" t="s">
        <v>11955</v>
      </c>
      <c r="F619" s="1429" t="s">
        <v>8092</v>
      </c>
      <c r="G619" s="1429">
        <v>2024</v>
      </c>
      <c r="H619" s="1429">
        <v>2027</v>
      </c>
      <c r="I619" s="1429" t="s">
        <v>12373</v>
      </c>
      <c r="J619" s="1429" t="s">
        <v>12234</v>
      </c>
      <c r="K619" s="1430">
        <v>20024</v>
      </c>
      <c r="L619" s="1430">
        <v>0</v>
      </c>
      <c r="M619" s="1429" t="s">
        <v>11757</v>
      </c>
      <c r="N619" s="1431" t="s">
        <v>12</v>
      </c>
      <c r="O619" s="1429"/>
    </row>
    <row r="620" spans="1:15" hidden="1">
      <c r="A620" s="1429" t="s">
        <v>12234</v>
      </c>
      <c r="B620" s="1429" t="s">
        <v>12237</v>
      </c>
      <c r="C620" s="1429" t="s">
        <v>12236</v>
      </c>
      <c r="D620" s="1429" t="s">
        <v>11956</v>
      </c>
      <c r="E620" s="1429" t="s">
        <v>11955</v>
      </c>
      <c r="F620" s="1429" t="s">
        <v>8092</v>
      </c>
      <c r="G620" s="1429">
        <v>2024</v>
      </c>
      <c r="H620" s="1429">
        <v>2028</v>
      </c>
      <c r="I620" s="1429" t="s">
        <v>12235</v>
      </c>
      <c r="J620" s="1429" t="s">
        <v>12234</v>
      </c>
      <c r="K620" s="1430">
        <v>25700</v>
      </c>
      <c r="L620" s="1430">
        <v>0</v>
      </c>
      <c r="M620" s="1429" t="s">
        <v>11757</v>
      </c>
      <c r="N620" s="1431" t="s">
        <v>12</v>
      </c>
      <c r="O620" s="1429"/>
    </row>
    <row r="621" spans="1:15" hidden="1">
      <c r="A621" s="1429" t="s">
        <v>11659</v>
      </c>
      <c r="B621" s="1429" t="s">
        <v>13721</v>
      </c>
      <c r="C621" s="1429" t="s">
        <v>13720</v>
      </c>
      <c r="D621" s="1429" t="s">
        <v>13561</v>
      </c>
      <c r="E621" s="1429" t="s">
        <v>13560</v>
      </c>
      <c r="F621" s="1429" t="s">
        <v>8092</v>
      </c>
      <c r="G621" s="1429">
        <v>2020</v>
      </c>
      <c r="H621" s="1429">
        <v>2024</v>
      </c>
      <c r="I621" s="1429" t="s">
        <v>12343</v>
      </c>
      <c r="J621" s="1429" t="s">
        <v>13719</v>
      </c>
      <c r="K621" s="1430">
        <v>11220</v>
      </c>
      <c r="L621" s="1430">
        <v>0</v>
      </c>
      <c r="M621" s="1429" t="s">
        <v>11757</v>
      </c>
      <c r="N621" s="1431" t="s">
        <v>12</v>
      </c>
      <c r="O621" s="1429"/>
    </row>
    <row r="622" spans="1:15" hidden="1">
      <c r="A622" s="1429" t="s">
        <v>11659</v>
      </c>
      <c r="B622" s="1429" t="s">
        <v>13618</v>
      </c>
      <c r="C622" s="1429" t="s">
        <v>13617</v>
      </c>
      <c r="D622" s="1429" t="s">
        <v>13561</v>
      </c>
      <c r="E622" s="1429" t="s">
        <v>13560</v>
      </c>
      <c r="F622" s="1429" t="s">
        <v>8092</v>
      </c>
      <c r="G622" s="1429">
        <v>2020</v>
      </c>
      <c r="H622" s="1429">
        <v>2024</v>
      </c>
      <c r="I622" s="1429" t="s">
        <v>12246</v>
      </c>
      <c r="J622" s="1429" t="s">
        <v>13616</v>
      </c>
      <c r="K622" s="1430">
        <v>15625</v>
      </c>
      <c r="L622" s="1430">
        <v>0</v>
      </c>
      <c r="M622" s="1429" t="s">
        <v>11757</v>
      </c>
      <c r="N622" s="1431" t="s">
        <v>12</v>
      </c>
      <c r="O622" s="1429"/>
    </row>
    <row r="623" spans="1:15" hidden="1">
      <c r="A623" s="1429" t="s">
        <v>11659</v>
      </c>
      <c r="B623" s="1429" t="s">
        <v>13517</v>
      </c>
      <c r="C623" s="1429" t="s">
        <v>13516</v>
      </c>
      <c r="D623" s="1429" t="s">
        <v>13195</v>
      </c>
      <c r="E623" s="1429" t="s">
        <v>13194</v>
      </c>
      <c r="F623" s="1429" t="s">
        <v>8092</v>
      </c>
      <c r="G623" s="1429">
        <v>2021</v>
      </c>
      <c r="H623" s="1429">
        <v>2024</v>
      </c>
      <c r="I623" s="1429" t="s">
        <v>13515</v>
      </c>
      <c r="J623" s="1429" t="s">
        <v>13514</v>
      </c>
      <c r="K623" s="1430">
        <v>12462</v>
      </c>
      <c r="L623" s="1430">
        <v>0</v>
      </c>
      <c r="M623" s="1429" t="s">
        <v>11764</v>
      </c>
      <c r="N623" s="1431" t="s">
        <v>12</v>
      </c>
      <c r="O623" s="1429"/>
    </row>
    <row r="624" spans="1:15" hidden="1">
      <c r="A624" s="1429" t="s">
        <v>11659</v>
      </c>
      <c r="B624" s="1429" t="s">
        <v>13506</v>
      </c>
      <c r="C624" s="1429" t="s">
        <v>13505</v>
      </c>
      <c r="D624" s="1429" t="s">
        <v>13195</v>
      </c>
      <c r="E624" s="1429" t="s">
        <v>13194</v>
      </c>
      <c r="F624" s="1429" t="s">
        <v>8092</v>
      </c>
      <c r="G624" s="1429">
        <v>2021</v>
      </c>
      <c r="H624" s="1429">
        <v>2025</v>
      </c>
      <c r="I624" s="1429" t="s">
        <v>13504</v>
      </c>
      <c r="J624" s="1429" t="s">
        <v>13503</v>
      </c>
      <c r="K624" s="1430">
        <v>29425</v>
      </c>
      <c r="L624" s="1430">
        <v>0</v>
      </c>
      <c r="M624" s="1429" t="s">
        <v>11757</v>
      </c>
      <c r="N624" s="1431" t="s">
        <v>12</v>
      </c>
      <c r="O624" s="1429"/>
    </row>
    <row r="625" spans="1:15" hidden="1">
      <c r="A625" s="1429" t="s">
        <v>11659</v>
      </c>
      <c r="B625" s="1429" t="s">
        <v>13452</v>
      </c>
      <c r="C625" s="1429" t="s">
        <v>13451</v>
      </c>
      <c r="D625" s="1429" t="s">
        <v>13195</v>
      </c>
      <c r="E625" s="1429" t="s">
        <v>13194</v>
      </c>
      <c r="F625" s="1429" t="s">
        <v>8092</v>
      </c>
      <c r="G625" s="1429">
        <v>2021</v>
      </c>
      <c r="H625" s="1429">
        <v>2024</v>
      </c>
      <c r="I625" s="1429" t="s">
        <v>13450</v>
      </c>
      <c r="J625" s="1429" t="s">
        <v>13449</v>
      </c>
      <c r="K625" s="1430">
        <v>22518</v>
      </c>
      <c r="L625" s="1430">
        <v>0</v>
      </c>
      <c r="M625" s="1429" t="s">
        <v>11764</v>
      </c>
      <c r="N625" s="1431" t="s">
        <v>12</v>
      </c>
      <c r="O625" s="1429"/>
    </row>
    <row r="626" spans="1:15" hidden="1">
      <c r="A626" s="1429" t="s">
        <v>11659</v>
      </c>
      <c r="B626" s="1429" t="s">
        <v>13445</v>
      </c>
      <c r="C626" s="1429" t="s">
        <v>13444</v>
      </c>
      <c r="D626" s="1429" t="s">
        <v>13195</v>
      </c>
      <c r="E626" s="1429" t="s">
        <v>13194</v>
      </c>
      <c r="F626" s="1429" t="s">
        <v>8092</v>
      </c>
      <c r="G626" s="1429">
        <v>2021</v>
      </c>
      <c r="H626" s="1429">
        <v>2025</v>
      </c>
      <c r="I626" s="1429" t="s">
        <v>11781</v>
      </c>
      <c r="J626" s="1429" t="s">
        <v>13443</v>
      </c>
      <c r="K626" s="1430">
        <v>11351</v>
      </c>
      <c r="L626" s="1430">
        <v>0</v>
      </c>
      <c r="M626" s="1429" t="s">
        <v>11757</v>
      </c>
      <c r="N626" s="1431" t="s">
        <v>12</v>
      </c>
      <c r="O626" s="1429"/>
    </row>
    <row r="627" spans="1:15" hidden="1">
      <c r="A627" s="1429" t="s">
        <v>11659</v>
      </c>
      <c r="B627" s="1429" t="s">
        <v>13361</v>
      </c>
      <c r="C627" s="1429" t="s">
        <v>13360</v>
      </c>
      <c r="D627" s="1429" t="s">
        <v>13195</v>
      </c>
      <c r="E627" s="1429" t="s">
        <v>13194</v>
      </c>
      <c r="F627" s="1429" t="s">
        <v>8092</v>
      </c>
      <c r="G627" s="1429">
        <v>2021</v>
      </c>
      <c r="H627" s="1429">
        <v>2024</v>
      </c>
      <c r="I627" s="1429" t="s">
        <v>13359</v>
      </c>
      <c r="J627" s="1429" t="s">
        <v>13358</v>
      </c>
      <c r="K627" s="1430">
        <v>39830</v>
      </c>
      <c r="L627" s="1430">
        <v>0</v>
      </c>
      <c r="M627" s="1429" t="s">
        <v>11757</v>
      </c>
      <c r="N627" s="1431" t="s">
        <v>12</v>
      </c>
      <c r="O627" s="1429"/>
    </row>
    <row r="628" spans="1:15" hidden="1">
      <c r="A628" s="1429" t="s">
        <v>11659</v>
      </c>
      <c r="B628" s="1429" t="s">
        <v>13323</v>
      </c>
      <c r="C628" s="1429" t="s">
        <v>13322</v>
      </c>
      <c r="D628" s="1429" t="s">
        <v>13195</v>
      </c>
      <c r="E628" s="1429" t="s">
        <v>13194</v>
      </c>
      <c r="F628" s="1429" t="s">
        <v>8092</v>
      </c>
      <c r="G628" s="1429">
        <v>2021</v>
      </c>
      <c r="H628" s="1429">
        <v>2025</v>
      </c>
      <c r="I628" s="1429" t="s">
        <v>13321</v>
      </c>
      <c r="J628" s="1429" t="s">
        <v>11659</v>
      </c>
      <c r="K628" s="1430">
        <v>48690</v>
      </c>
      <c r="L628" s="1430">
        <v>0</v>
      </c>
      <c r="M628" s="1429" t="s">
        <v>11757</v>
      </c>
      <c r="N628" s="1431" t="s">
        <v>12</v>
      </c>
      <c r="O628" s="1429"/>
    </row>
    <row r="629" spans="1:15" hidden="1">
      <c r="A629" s="1429" t="s">
        <v>11659</v>
      </c>
      <c r="B629" s="1429" t="s">
        <v>13277</v>
      </c>
      <c r="C629" s="1429" t="s">
        <v>13276</v>
      </c>
      <c r="D629" s="1429" t="s">
        <v>13195</v>
      </c>
      <c r="E629" s="1429" t="s">
        <v>13194</v>
      </c>
      <c r="F629" s="1429" t="s">
        <v>8092</v>
      </c>
      <c r="G629" s="1429">
        <v>2021</v>
      </c>
      <c r="H629" s="1429">
        <v>2024</v>
      </c>
      <c r="I629" s="1429" t="s">
        <v>11795</v>
      </c>
      <c r="J629" s="1429" t="s">
        <v>13275</v>
      </c>
      <c r="K629" s="1430">
        <v>21160</v>
      </c>
      <c r="L629" s="1430">
        <v>0</v>
      </c>
      <c r="M629" s="1429" t="s">
        <v>11757</v>
      </c>
      <c r="N629" s="1431" t="s">
        <v>12</v>
      </c>
      <c r="O629" s="1429"/>
    </row>
    <row r="630" spans="1:15" hidden="1">
      <c r="A630" s="1429" t="s">
        <v>11659</v>
      </c>
      <c r="B630" s="1429" t="s">
        <v>13239</v>
      </c>
      <c r="C630" s="1429" t="s">
        <v>13238</v>
      </c>
      <c r="D630" s="1429" t="s">
        <v>13195</v>
      </c>
      <c r="E630" s="1429" t="s">
        <v>13194</v>
      </c>
      <c r="F630" s="1429" t="s">
        <v>8092</v>
      </c>
      <c r="G630" s="1429">
        <v>2021</v>
      </c>
      <c r="H630" s="1429">
        <v>2025</v>
      </c>
      <c r="I630" s="1429" t="s">
        <v>13237</v>
      </c>
      <c r="J630" s="1429" t="s">
        <v>12245</v>
      </c>
      <c r="K630" s="1430">
        <v>44632</v>
      </c>
      <c r="L630" s="1430">
        <v>0</v>
      </c>
      <c r="M630" s="1429" t="s">
        <v>11757</v>
      </c>
      <c r="N630" s="1431" t="s">
        <v>12</v>
      </c>
      <c r="O630" s="1429"/>
    </row>
    <row r="631" spans="1:15" hidden="1">
      <c r="A631" s="1429" t="s">
        <v>11659</v>
      </c>
      <c r="B631" s="1429" t="s">
        <v>13233</v>
      </c>
      <c r="C631" s="1429" t="s">
        <v>13232</v>
      </c>
      <c r="D631" s="1429" t="s">
        <v>13195</v>
      </c>
      <c r="E631" s="1429" t="s">
        <v>13194</v>
      </c>
      <c r="F631" s="1429" t="s">
        <v>8092</v>
      </c>
      <c r="G631" s="1429">
        <v>2021</v>
      </c>
      <c r="H631" s="1429">
        <v>2024</v>
      </c>
      <c r="I631" s="1429" t="s">
        <v>13231</v>
      </c>
      <c r="J631" s="1429" t="s">
        <v>13230</v>
      </c>
      <c r="K631" s="1430">
        <v>12797</v>
      </c>
      <c r="L631" s="1430">
        <v>0</v>
      </c>
      <c r="M631" s="1429" t="s">
        <v>11757</v>
      </c>
      <c r="N631" s="1431" t="s">
        <v>12</v>
      </c>
      <c r="O631" s="1429"/>
    </row>
    <row r="632" spans="1:15" hidden="1">
      <c r="A632" s="1429" t="s">
        <v>11659</v>
      </c>
      <c r="B632" s="1429" t="s">
        <v>12930</v>
      </c>
      <c r="C632" s="1429" t="s">
        <v>12929</v>
      </c>
      <c r="D632" s="1429" t="s">
        <v>12855</v>
      </c>
      <c r="E632" s="1429" t="s">
        <v>12854</v>
      </c>
      <c r="F632" s="1429" t="s">
        <v>8092</v>
      </c>
      <c r="G632" s="1429">
        <v>2022</v>
      </c>
      <c r="H632" s="1429">
        <v>2026</v>
      </c>
      <c r="I632" s="1429" t="s">
        <v>12928</v>
      </c>
      <c r="J632" s="1429" t="s">
        <v>11659</v>
      </c>
      <c r="K632" s="1430">
        <v>50926</v>
      </c>
      <c r="L632" s="1430">
        <v>0</v>
      </c>
      <c r="M632" s="1429" t="s">
        <v>11764</v>
      </c>
      <c r="N632" s="1431" t="s">
        <v>12</v>
      </c>
      <c r="O632" s="1429"/>
    </row>
    <row r="633" spans="1:15" hidden="1">
      <c r="A633" s="1429" t="s">
        <v>11659</v>
      </c>
      <c r="B633" s="1429" t="s">
        <v>12915</v>
      </c>
      <c r="C633" s="1429" t="s">
        <v>12914</v>
      </c>
      <c r="D633" s="1429" t="s">
        <v>12855</v>
      </c>
      <c r="E633" s="1429" t="s">
        <v>12854</v>
      </c>
      <c r="F633" s="1429" t="s">
        <v>8092</v>
      </c>
      <c r="G633" s="1429">
        <v>2022</v>
      </c>
      <c r="H633" s="1429">
        <v>2026</v>
      </c>
      <c r="I633" s="1429" t="s">
        <v>12913</v>
      </c>
      <c r="J633" s="1429" t="s">
        <v>11659</v>
      </c>
      <c r="K633" s="1430">
        <v>34480</v>
      </c>
      <c r="L633" s="1430">
        <v>0</v>
      </c>
      <c r="M633" s="1429" t="s">
        <v>11757</v>
      </c>
      <c r="N633" s="1431" t="s">
        <v>12</v>
      </c>
      <c r="O633" s="1429"/>
    </row>
    <row r="634" spans="1:15" hidden="1">
      <c r="A634" s="1429" t="s">
        <v>11659</v>
      </c>
      <c r="B634" s="1429" t="s">
        <v>12892</v>
      </c>
      <c r="C634" s="1429" t="s">
        <v>12891</v>
      </c>
      <c r="D634" s="1429" t="s">
        <v>12855</v>
      </c>
      <c r="E634" s="1429" t="s">
        <v>12854</v>
      </c>
      <c r="F634" s="1429" t="s">
        <v>8092</v>
      </c>
      <c r="G634" s="1429">
        <v>2022</v>
      </c>
      <c r="H634" s="1429">
        <v>2025</v>
      </c>
      <c r="I634" s="1429" t="s">
        <v>12890</v>
      </c>
      <c r="J634" s="1429" t="s">
        <v>12889</v>
      </c>
      <c r="K634" s="1430">
        <v>14905</v>
      </c>
      <c r="L634" s="1430">
        <v>0</v>
      </c>
      <c r="M634" s="1429" t="s">
        <v>11764</v>
      </c>
      <c r="N634" s="1431" t="s">
        <v>12</v>
      </c>
      <c r="O634" s="1429"/>
    </row>
    <row r="635" spans="1:15" hidden="1">
      <c r="A635" s="1429" t="s">
        <v>11659</v>
      </c>
      <c r="B635" s="1429" t="s">
        <v>12875</v>
      </c>
      <c r="C635" s="1429" t="s">
        <v>12874</v>
      </c>
      <c r="D635" s="1429" t="s">
        <v>12855</v>
      </c>
      <c r="E635" s="1429" t="s">
        <v>12854</v>
      </c>
      <c r="F635" s="1429" t="s">
        <v>8092</v>
      </c>
      <c r="G635" s="1429">
        <v>2022</v>
      </c>
      <c r="H635" s="1429">
        <v>2026</v>
      </c>
      <c r="I635" s="1429" t="s">
        <v>12873</v>
      </c>
      <c r="J635" s="1429" t="s">
        <v>11659</v>
      </c>
      <c r="K635" s="1430">
        <v>46921</v>
      </c>
      <c r="L635" s="1430">
        <v>0</v>
      </c>
      <c r="M635" s="1429" t="s">
        <v>11757</v>
      </c>
      <c r="N635" s="1431" t="s">
        <v>12</v>
      </c>
      <c r="O635" s="1429"/>
    </row>
    <row r="636" spans="1:15" hidden="1">
      <c r="A636" s="1429" t="s">
        <v>11659</v>
      </c>
      <c r="B636" s="1429" t="s">
        <v>12840</v>
      </c>
      <c r="C636" s="1429" t="s">
        <v>12839</v>
      </c>
      <c r="D636" s="1429" t="s">
        <v>12504</v>
      </c>
      <c r="E636" s="1429" t="s">
        <v>12503</v>
      </c>
      <c r="F636" s="1429" t="s">
        <v>8092</v>
      </c>
      <c r="G636" s="1429">
        <v>2023</v>
      </c>
      <c r="H636" s="1429">
        <v>2027</v>
      </c>
      <c r="I636" s="1429" t="s">
        <v>12838</v>
      </c>
      <c r="J636" s="1429" t="s">
        <v>12837</v>
      </c>
      <c r="K636" s="1430">
        <v>10857</v>
      </c>
      <c r="L636" s="1430">
        <v>0</v>
      </c>
      <c r="M636" s="1429" t="s">
        <v>11757</v>
      </c>
      <c r="N636" s="1431" t="s">
        <v>12</v>
      </c>
      <c r="O636" s="1429"/>
    </row>
    <row r="637" spans="1:15" hidden="1">
      <c r="A637" s="1429" t="s">
        <v>11659</v>
      </c>
      <c r="B637" s="1429" t="s">
        <v>12728</v>
      </c>
      <c r="C637" s="1429" t="s">
        <v>12727</v>
      </c>
      <c r="D637" s="1429" t="s">
        <v>12504</v>
      </c>
      <c r="E637" s="1429" t="s">
        <v>12503</v>
      </c>
      <c r="F637" s="1429" t="s">
        <v>8092</v>
      </c>
      <c r="G637" s="1429">
        <v>2023</v>
      </c>
      <c r="H637" s="1429">
        <v>2027</v>
      </c>
      <c r="I637" s="1429" t="s">
        <v>12726</v>
      </c>
      <c r="J637" s="1429" t="s">
        <v>12725</v>
      </c>
      <c r="K637" s="1430">
        <v>46865</v>
      </c>
      <c r="L637" s="1430">
        <v>0</v>
      </c>
      <c r="M637" s="1429" t="s">
        <v>11757</v>
      </c>
      <c r="N637" s="1431" t="s">
        <v>12</v>
      </c>
      <c r="O637" s="1429"/>
    </row>
    <row r="638" spans="1:15" hidden="1">
      <c r="A638" s="1429" t="s">
        <v>11659</v>
      </c>
      <c r="B638" s="1429" t="s">
        <v>12552</v>
      </c>
      <c r="C638" s="1429" t="s">
        <v>12551</v>
      </c>
      <c r="D638" s="1429" t="s">
        <v>12504</v>
      </c>
      <c r="E638" s="1429" t="s">
        <v>12503</v>
      </c>
      <c r="F638" s="1429" t="s">
        <v>8092</v>
      </c>
      <c r="G638" s="1429">
        <v>2023</v>
      </c>
      <c r="H638" s="1429">
        <v>2027</v>
      </c>
      <c r="I638" s="1429" t="s">
        <v>12550</v>
      </c>
      <c r="J638" s="1429" t="s">
        <v>11659</v>
      </c>
      <c r="K638" s="1430">
        <v>24260</v>
      </c>
      <c r="L638" s="1430">
        <v>0</v>
      </c>
      <c r="M638" s="1429" t="s">
        <v>11757</v>
      </c>
      <c r="N638" s="1431" t="s">
        <v>12</v>
      </c>
      <c r="O638" s="1429"/>
    </row>
    <row r="639" spans="1:15" hidden="1">
      <c r="A639" s="1429" t="s">
        <v>11659</v>
      </c>
      <c r="B639" s="1429" t="s">
        <v>12500</v>
      </c>
      <c r="C639" s="1429" t="s">
        <v>12499</v>
      </c>
      <c r="D639" s="1429" t="s">
        <v>11956</v>
      </c>
      <c r="E639" s="1429" t="s">
        <v>11955</v>
      </c>
      <c r="F639" s="1429" t="s">
        <v>8092</v>
      </c>
      <c r="G639" s="1429">
        <v>2024</v>
      </c>
      <c r="H639" s="1429">
        <v>2028</v>
      </c>
      <c r="I639" s="1429" t="s">
        <v>12498</v>
      </c>
      <c r="J639" s="1429" t="s">
        <v>12497</v>
      </c>
      <c r="K639" s="1430">
        <v>2500</v>
      </c>
      <c r="L639" s="1430">
        <v>0</v>
      </c>
      <c r="M639" s="1429" t="s">
        <v>11757</v>
      </c>
      <c r="N639" s="1431" t="s">
        <v>12</v>
      </c>
      <c r="O639" s="1429"/>
    </row>
    <row r="640" spans="1:15" hidden="1">
      <c r="A640" s="1429" t="s">
        <v>11659</v>
      </c>
      <c r="B640" s="1429" t="s">
        <v>12448</v>
      </c>
      <c r="C640" s="1429" t="s">
        <v>12447</v>
      </c>
      <c r="D640" s="1429" t="s">
        <v>11956</v>
      </c>
      <c r="E640" s="1429" t="s">
        <v>11955</v>
      </c>
      <c r="F640" s="1429" t="s">
        <v>8092</v>
      </c>
      <c r="G640" s="1429">
        <v>2024</v>
      </c>
      <c r="H640" s="1429">
        <v>2027</v>
      </c>
      <c r="I640" s="1429" t="s">
        <v>12446</v>
      </c>
      <c r="J640" s="1429" t="s">
        <v>12445</v>
      </c>
      <c r="K640" s="1430">
        <v>17926</v>
      </c>
      <c r="L640" s="1430">
        <v>0</v>
      </c>
      <c r="M640" s="1429" t="s">
        <v>11757</v>
      </c>
      <c r="N640" s="1431" t="s">
        <v>12</v>
      </c>
      <c r="O640" s="1429"/>
    </row>
    <row r="641" spans="1:15" hidden="1">
      <c r="A641" s="1429" t="s">
        <v>11659</v>
      </c>
      <c r="B641" s="1429" t="s">
        <v>12441</v>
      </c>
      <c r="C641" s="1429" t="s">
        <v>12440</v>
      </c>
      <c r="D641" s="1429" t="s">
        <v>11956</v>
      </c>
      <c r="E641" s="1429" t="s">
        <v>11955</v>
      </c>
      <c r="F641" s="1429" t="s">
        <v>8092</v>
      </c>
      <c r="G641" s="1429">
        <v>2024</v>
      </c>
      <c r="H641" s="1429">
        <v>2028</v>
      </c>
      <c r="I641" s="1429" t="s">
        <v>11904</v>
      </c>
      <c r="J641" s="1429" t="s">
        <v>11659</v>
      </c>
      <c r="K641" s="1430">
        <v>17022</v>
      </c>
      <c r="L641" s="1430">
        <v>0</v>
      </c>
      <c r="M641" s="1429" t="s">
        <v>11757</v>
      </c>
      <c r="N641" s="1431" t="s">
        <v>12</v>
      </c>
      <c r="O641" s="1429"/>
    </row>
    <row r="642" spans="1:15" hidden="1">
      <c r="A642" s="1429" t="s">
        <v>11659</v>
      </c>
      <c r="B642" s="1429" t="s">
        <v>12398</v>
      </c>
      <c r="C642" s="1429" t="s">
        <v>12397</v>
      </c>
      <c r="D642" s="1429" t="s">
        <v>11956</v>
      </c>
      <c r="E642" s="1429" t="s">
        <v>11955</v>
      </c>
      <c r="F642" s="1429" t="s">
        <v>8092</v>
      </c>
      <c r="G642" s="1429">
        <v>2024</v>
      </c>
      <c r="H642" s="1429">
        <v>2028</v>
      </c>
      <c r="I642" s="1429" t="s">
        <v>12396</v>
      </c>
      <c r="J642" s="1429" t="s">
        <v>12395</v>
      </c>
      <c r="K642" s="1430">
        <v>15281</v>
      </c>
      <c r="L642" s="1430">
        <v>0</v>
      </c>
      <c r="M642" s="1429" t="s">
        <v>11757</v>
      </c>
      <c r="N642" s="1431" t="s">
        <v>12</v>
      </c>
      <c r="O642" s="1429"/>
    </row>
    <row r="643" spans="1:15" hidden="1">
      <c r="A643" s="1429" t="s">
        <v>11659</v>
      </c>
      <c r="B643" s="1429" t="s">
        <v>12345</v>
      </c>
      <c r="C643" s="1429" t="s">
        <v>12344</v>
      </c>
      <c r="D643" s="1429" t="s">
        <v>11956</v>
      </c>
      <c r="E643" s="1429" t="s">
        <v>11955</v>
      </c>
      <c r="F643" s="1429" t="s">
        <v>8092</v>
      </c>
      <c r="G643" s="1429">
        <v>2024</v>
      </c>
      <c r="H643" s="1429">
        <v>2028</v>
      </c>
      <c r="I643" s="1429" t="s">
        <v>12343</v>
      </c>
      <c r="J643" s="1429" t="s">
        <v>12342</v>
      </c>
      <c r="K643" s="1430">
        <v>19367</v>
      </c>
      <c r="L643" s="1430">
        <v>0</v>
      </c>
      <c r="M643" s="1429" t="s">
        <v>11757</v>
      </c>
      <c r="N643" s="1431" t="s">
        <v>12</v>
      </c>
      <c r="O643" s="1429"/>
    </row>
    <row r="644" spans="1:15" hidden="1">
      <c r="A644" s="1429" t="s">
        <v>11659</v>
      </c>
      <c r="B644" s="1429" t="s">
        <v>12322</v>
      </c>
      <c r="C644" s="1429" t="s">
        <v>12321</v>
      </c>
      <c r="D644" s="1429" t="s">
        <v>11956</v>
      </c>
      <c r="E644" s="1429" t="s">
        <v>11955</v>
      </c>
      <c r="F644" s="1429" t="s">
        <v>8092</v>
      </c>
      <c r="G644" s="1429">
        <v>2024</v>
      </c>
      <c r="H644" s="1429">
        <v>2028</v>
      </c>
      <c r="I644" s="1429" t="s">
        <v>12320</v>
      </c>
      <c r="J644" s="1429" t="s">
        <v>12319</v>
      </c>
      <c r="K644" s="1430">
        <v>13238</v>
      </c>
      <c r="L644" s="1430">
        <v>0</v>
      </c>
      <c r="M644" s="1429" t="s">
        <v>11757</v>
      </c>
      <c r="N644" s="1431" t="s">
        <v>12</v>
      </c>
      <c r="O644" s="1429"/>
    </row>
    <row r="645" spans="1:15" hidden="1">
      <c r="A645" s="1429" t="s">
        <v>11659</v>
      </c>
      <c r="B645" s="1429" t="s">
        <v>12318</v>
      </c>
      <c r="C645" s="1429" t="s">
        <v>12317</v>
      </c>
      <c r="D645" s="1429" t="s">
        <v>11956</v>
      </c>
      <c r="E645" s="1429" t="s">
        <v>11955</v>
      </c>
      <c r="F645" s="1429" t="s">
        <v>8092</v>
      </c>
      <c r="G645" s="1429">
        <v>2024</v>
      </c>
      <c r="H645" s="1429">
        <v>2028</v>
      </c>
      <c r="I645" s="1429" t="s">
        <v>12316</v>
      </c>
      <c r="J645" s="1429" t="s">
        <v>11659</v>
      </c>
      <c r="K645" s="1430">
        <v>13796</v>
      </c>
      <c r="L645" s="1430">
        <v>0</v>
      </c>
      <c r="M645" s="1429" t="s">
        <v>11757</v>
      </c>
      <c r="N645" s="1431" t="s">
        <v>12</v>
      </c>
      <c r="O645" s="1429"/>
    </row>
    <row r="646" spans="1:15" hidden="1">
      <c r="A646" s="1429" t="s">
        <v>11659</v>
      </c>
      <c r="B646" s="1429" t="s">
        <v>12284</v>
      </c>
      <c r="C646" s="1429" t="s">
        <v>12283</v>
      </c>
      <c r="D646" s="1429" t="s">
        <v>11956</v>
      </c>
      <c r="E646" s="1429" t="s">
        <v>11955</v>
      </c>
      <c r="F646" s="1429" t="s">
        <v>8092</v>
      </c>
      <c r="G646" s="1429">
        <v>2024</v>
      </c>
      <c r="H646" s="1429">
        <v>2028</v>
      </c>
      <c r="I646" s="1429" t="s">
        <v>12282</v>
      </c>
      <c r="J646" s="1429" t="s">
        <v>12281</v>
      </c>
      <c r="K646" s="1430">
        <v>15255</v>
      </c>
      <c r="L646" s="1430">
        <v>0</v>
      </c>
      <c r="M646" s="1429" t="s">
        <v>11757</v>
      </c>
      <c r="N646" s="1431" t="s">
        <v>12</v>
      </c>
      <c r="O646" s="1429"/>
    </row>
    <row r="647" spans="1:15" hidden="1">
      <c r="A647" s="1429" t="s">
        <v>11659</v>
      </c>
      <c r="B647" s="1429" t="s">
        <v>12248</v>
      </c>
      <c r="C647" s="1429" t="s">
        <v>12247</v>
      </c>
      <c r="D647" s="1429" t="s">
        <v>11956</v>
      </c>
      <c r="E647" s="1429" t="s">
        <v>11955</v>
      </c>
      <c r="F647" s="1429" t="s">
        <v>8092</v>
      </c>
      <c r="G647" s="1429">
        <v>2024</v>
      </c>
      <c r="H647" s="1429">
        <v>2028</v>
      </c>
      <c r="I647" s="1429" t="s">
        <v>12246</v>
      </c>
      <c r="J647" s="1429" t="s">
        <v>12245</v>
      </c>
      <c r="K647" s="1430">
        <v>11250</v>
      </c>
      <c r="L647" s="1430">
        <v>0</v>
      </c>
      <c r="M647" s="1429" t="s">
        <v>11757</v>
      </c>
      <c r="N647" s="1431" t="s">
        <v>12</v>
      </c>
      <c r="O647" s="1429"/>
    </row>
    <row r="648" spans="1:15" hidden="1">
      <c r="A648" s="1429" t="s">
        <v>11659</v>
      </c>
      <c r="B648" s="1429" t="s">
        <v>11906</v>
      </c>
      <c r="C648" s="1429" t="s">
        <v>11905</v>
      </c>
      <c r="D648" s="1429" t="s">
        <v>11875</v>
      </c>
      <c r="E648" s="1429" t="s">
        <v>11874</v>
      </c>
      <c r="F648" s="1429" t="s">
        <v>8092</v>
      </c>
      <c r="G648" s="1429">
        <v>2024</v>
      </c>
      <c r="H648" s="1429">
        <v>2026</v>
      </c>
      <c r="I648" s="1429" t="s">
        <v>11904</v>
      </c>
      <c r="J648" s="1429" t="s">
        <v>11659</v>
      </c>
      <c r="K648" s="1430">
        <v>2000</v>
      </c>
      <c r="L648" s="1430">
        <v>0</v>
      </c>
      <c r="M648" s="1429"/>
      <c r="N648" s="1431" t="s">
        <v>2198</v>
      </c>
      <c r="O648" s="1429"/>
    </row>
    <row r="649" spans="1:15" hidden="1">
      <c r="A649" s="1429" t="s">
        <v>11659</v>
      </c>
      <c r="B649" s="1429" t="s">
        <v>11814</v>
      </c>
      <c r="C649" s="1429" t="s">
        <v>11813</v>
      </c>
      <c r="D649" s="1429" t="s">
        <v>11805</v>
      </c>
      <c r="E649" s="1429" t="s">
        <v>11804</v>
      </c>
      <c r="F649" s="1429" t="s">
        <v>8092</v>
      </c>
      <c r="G649" s="1429">
        <v>2022</v>
      </c>
      <c r="H649" s="1429">
        <v>2025</v>
      </c>
      <c r="I649" s="1429" t="s">
        <v>11812</v>
      </c>
      <c r="J649" s="1429" t="s">
        <v>11659</v>
      </c>
      <c r="K649" s="1430">
        <v>35278</v>
      </c>
      <c r="L649" s="1430">
        <v>0</v>
      </c>
      <c r="M649" s="1429" t="s">
        <v>11757</v>
      </c>
      <c r="N649" s="1431" t="s">
        <v>2198</v>
      </c>
      <c r="O649" s="1429"/>
    </row>
    <row r="650" spans="1:15" hidden="1">
      <c r="A650" s="1429" t="s">
        <v>11659</v>
      </c>
      <c r="B650" s="1429" t="s">
        <v>11807</v>
      </c>
      <c r="C650" s="1429" t="s">
        <v>11806</v>
      </c>
      <c r="D650" s="1429" t="s">
        <v>11805</v>
      </c>
      <c r="E650" s="1429" t="s">
        <v>11804</v>
      </c>
      <c r="F650" s="1429" t="s">
        <v>8092</v>
      </c>
      <c r="G650" s="1429">
        <v>2022</v>
      </c>
      <c r="H650" s="1429">
        <v>2025</v>
      </c>
      <c r="I650" s="1429" t="s">
        <v>11660</v>
      </c>
      <c r="J650" s="1429" t="s">
        <v>11659</v>
      </c>
      <c r="K650" s="1430">
        <v>37025</v>
      </c>
      <c r="L650" s="1430">
        <v>0</v>
      </c>
      <c r="M650" s="1429" t="s">
        <v>11757</v>
      </c>
      <c r="N650" s="1431" t="s">
        <v>2198</v>
      </c>
      <c r="O650" s="1429"/>
    </row>
    <row r="651" spans="1:15" hidden="1">
      <c r="A651" s="1429" t="s">
        <v>11659</v>
      </c>
      <c r="B651" s="1429" t="s">
        <v>11797</v>
      </c>
      <c r="C651" s="1429" t="s">
        <v>11796</v>
      </c>
      <c r="D651" s="1429" t="s">
        <v>11771</v>
      </c>
      <c r="E651" s="1429" t="s">
        <v>11770</v>
      </c>
      <c r="F651" s="1429" t="s">
        <v>8092</v>
      </c>
      <c r="G651" s="1429">
        <v>2023</v>
      </c>
      <c r="H651" s="1429">
        <v>2025</v>
      </c>
      <c r="I651" s="1429" t="s">
        <v>11795</v>
      </c>
      <c r="J651" s="1429" t="s">
        <v>11659</v>
      </c>
      <c r="K651" s="1430">
        <v>2600</v>
      </c>
      <c r="L651" s="1430">
        <v>0</v>
      </c>
      <c r="M651" s="1429"/>
      <c r="N651" s="1431" t="s">
        <v>2198</v>
      </c>
      <c r="O651" s="1429"/>
    </row>
    <row r="652" spans="1:15" hidden="1">
      <c r="A652" s="1429" t="s">
        <v>11659</v>
      </c>
      <c r="B652" s="1429" t="s">
        <v>11783</v>
      </c>
      <c r="C652" s="1429" t="s">
        <v>11782</v>
      </c>
      <c r="D652" s="1429" t="s">
        <v>11771</v>
      </c>
      <c r="E652" s="1429" t="s">
        <v>11770</v>
      </c>
      <c r="F652" s="1429" t="s">
        <v>8092</v>
      </c>
      <c r="G652" s="1429">
        <v>2023</v>
      </c>
      <c r="H652" s="1429">
        <v>2025</v>
      </c>
      <c r="I652" s="1429" t="s">
        <v>11781</v>
      </c>
      <c r="J652" s="1429" t="s">
        <v>11659</v>
      </c>
      <c r="K652" s="1430">
        <v>2650</v>
      </c>
      <c r="L652" s="1430">
        <v>0</v>
      </c>
      <c r="M652" s="1429"/>
      <c r="N652" s="1431" t="s">
        <v>2198</v>
      </c>
      <c r="O652" s="1429"/>
    </row>
    <row r="653" spans="1:15" hidden="1">
      <c r="A653" s="1429" t="s">
        <v>11659</v>
      </c>
      <c r="B653" s="1429" t="s">
        <v>11662</v>
      </c>
      <c r="C653" s="1429" t="s">
        <v>11661</v>
      </c>
      <c r="D653" s="1429" t="s">
        <v>11640</v>
      </c>
      <c r="E653" s="1429" t="s">
        <v>11639</v>
      </c>
      <c r="F653" s="1429" t="s">
        <v>8092</v>
      </c>
      <c r="G653" s="1429">
        <v>2024</v>
      </c>
      <c r="H653" s="1429">
        <v>2025</v>
      </c>
      <c r="I653" s="1429" t="s">
        <v>11660</v>
      </c>
      <c r="J653" s="1429" t="s">
        <v>11659</v>
      </c>
      <c r="K653" s="1430">
        <v>2350</v>
      </c>
      <c r="L653" s="1430">
        <v>0</v>
      </c>
      <c r="M653" s="1429"/>
      <c r="N653" s="1431" t="s">
        <v>2198</v>
      </c>
      <c r="O653" s="1429"/>
    </row>
    <row r="654" spans="1:15" hidden="1">
      <c r="A654" s="1429" t="s">
        <v>11774</v>
      </c>
      <c r="B654" s="1429" t="s">
        <v>12969</v>
      </c>
      <c r="C654" s="1429" t="s">
        <v>12968</v>
      </c>
      <c r="D654" s="1429" t="s">
        <v>12855</v>
      </c>
      <c r="E654" s="1429" t="s">
        <v>12854</v>
      </c>
      <c r="F654" s="1429" t="s">
        <v>8092</v>
      </c>
      <c r="G654" s="1429">
        <v>2022</v>
      </c>
      <c r="H654" s="1429">
        <v>2025</v>
      </c>
      <c r="I654" s="1429" t="s">
        <v>12967</v>
      </c>
      <c r="J654" s="1429" t="s">
        <v>12966</v>
      </c>
      <c r="K654" s="1430">
        <v>59163</v>
      </c>
      <c r="L654" s="1430">
        <v>0</v>
      </c>
      <c r="M654" s="1429" t="s">
        <v>11757</v>
      </c>
      <c r="N654" s="1431" t="s">
        <v>12</v>
      </c>
      <c r="O654" s="1429"/>
    </row>
    <row r="655" spans="1:15" hidden="1">
      <c r="A655" s="1429" t="s">
        <v>11774</v>
      </c>
      <c r="B655" s="1429" t="s">
        <v>12315</v>
      </c>
      <c r="C655" s="1429" t="s">
        <v>12314</v>
      </c>
      <c r="D655" s="1429" t="s">
        <v>11956</v>
      </c>
      <c r="E655" s="1429" t="s">
        <v>11955</v>
      </c>
      <c r="F655" s="1429" t="s">
        <v>8092</v>
      </c>
      <c r="G655" s="1429">
        <v>2024</v>
      </c>
      <c r="H655" s="1429">
        <v>2028</v>
      </c>
      <c r="I655" s="1429" t="s">
        <v>12313</v>
      </c>
      <c r="J655" s="1429" t="s">
        <v>12312</v>
      </c>
      <c r="K655" s="1430">
        <v>18414</v>
      </c>
      <c r="L655" s="1430">
        <v>0</v>
      </c>
      <c r="M655" s="1429" t="s">
        <v>11757</v>
      </c>
      <c r="N655" s="1431" t="s">
        <v>12</v>
      </c>
      <c r="O655" s="1429"/>
    </row>
    <row r="656" spans="1:15" hidden="1">
      <c r="A656" s="1429" t="s">
        <v>11774</v>
      </c>
      <c r="B656" s="1429" t="s">
        <v>11777</v>
      </c>
      <c r="C656" s="1429" t="s">
        <v>11776</v>
      </c>
      <c r="D656" s="1429" t="s">
        <v>11771</v>
      </c>
      <c r="E656" s="1429" t="s">
        <v>11770</v>
      </c>
      <c r="F656" s="1429" t="s">
        <v>8092</v>
      </c>
      <c r="G656" s="1429">
        <v>2023</v>
      </c>
      <c r="H656" s="1429">
        <v>2024</v>
      </c>
      <c r="I656" s="1429" t="s">
        <v>11775</v>
      </c>
      <c r="J656" s="1429" t="s">
        <v>11774</v>
      </c>
      <c r="K656" s="1430">
        <v>1300</v>
      </c>
      <c r="L656" s="1430">
        <v>0</v>
      </c>
      <c r="M656" s="1429"/>
      <c r="N656" s="1431" t="s">
        <v>2198</v>
      </c>
      <c r="O656" s="1429"/>
    </row>
    <row r="657" spans="1:15" hidden="1">
      <c r="A657" s="1429" t="s">
        <v>11869</v>
      </c>
      <c r="B657" s="1429" t="s">
        <v>13119</v>
      </c>
      <c r="C657" s="1429" t="s">
        <v>13118</v>
      </c>
      <c r="D657" s="1429" t="s">
        <v>12855</v>
      </c>
      <c r="E657" s="1429" t="s">
        <v>12854</v>
      </c>
      <c r="F657" s="1429" t="s">
        <v>8092</v>
      </c>
      <c r="G657" s="1429">
        <v>2022</v>
      </c>
      <c r="H657" s="1429">
        <v>2026</v>
      </c>
      <c r="I657" s="1429" t="s">
        <v>13117</v>
      </c>
      <c r="J657" s="1429" t="s">
        <v>11869</v>
      </c>
      <c r="K657" s="1430">
        <v>55401</v>
      </c>
      <c r="L657" s="1430">
        <v>0</v>
      </c>
      <c r="M657" s="1429" t="s">
        <v>11757</v>
      </c>
      <c r="N657" s="1431" t="s">
        <v>12</v>
      </c>
      <c r="O657" s="1429"/>
    </row>
    <row r="658" spans="1:15" hidden="1">
      <c r="A658" s="1429" t="s">
        <v>11869</v>
      </c>
      <c r="B658" s="1429" t="s">
        <v>12938</v>
      </c>
      <c r="C658" s="1429" t="s">
        <v>12937</v>
      </c>
      <c r="D658" s="1429" t="s">
        <v>12855</v>
      </c>
      <c r="E658" s="1429" t="s">
        <v>12854</v>
      </c>
      <c r="F658" s="1429" t="s">
        <v>8092</v>
      </c>
      <c r="G658" s="1429">
        <v>2022</v>
      </c>
      <c r="H658" s="1429">
        <v>2025</v>
      </c>
      <c r="I658" s="1429" t="s">
        <v>12936</v>
      </c>
      <c r="J658" s="1429" t="s">
        <v>12935</v>
      </c>
      <c r="K658" s="1430">
        <v>37680</v>
      </c>
      <c r="L658" s="1430">
        <v>0</v>
      </c>
      <c r="M658" s="1429" t="s">
        <v>11764</v>
      </c>
      <c r="N658" s="1431" t="s">
        <v>12</v>
      </c>
      <c r="O658" s="1429"/>
    </row>
    <row r="659" spans="1:15" hidden="1">
      <c r="A659" s="1429" t="s">
        <v>11869</v>
      </c>
      <c r="B659" s="1429" t="s">
        <v>12566</v>
      </c>
      <c r="C659" s="1429" t="s">
        <v>12565</v>
      </c>
      <c r="D659" s="1429" t="s">
        <v>12504</v>
      </c>
      <c r="E659" s="1429" t="s">
        <v>12503</v>
      </c>
      <c r="F659" s="1429" t="s">
        <v>8092</v>
      </c>
      <c r="G659" s="1429">
        <v>2023</v>
      </c>
      <c r="H659" s="1429">
        <v>2027</v>
      </c>
      <c r="I659" s="1429" t="s">
        <v>12564</v>
      </c>
      <c r="J659" s="1429" t="s">
        <v>12563</v>
      </c>
      <c r="K659" s="1430">
        <v>70845</v>
      </c>
      <c r="L659" s="1430">
        <v>0</v>
      </c>
      <c r="M659" s="1429" t="s">
        <v>11757</v>
      </c>
      <c r="N659" s="1431" t="s">
        <v>12</v>
      </c>
      <c r="O659" s="1429"/>
    </row>
    <row r="660" spans="1:15" hidden="1">
      <c r="A660" s="1429" t="s">
        <v>11869</v>
      </c>
      <c r="B660" s="1429" t="s">
        <v>12365</v>
      </c>
      <c r="C660" s="1429" t="s">
        <v>12364</v>
      </c>
      <c r="D660" s="1429" t="s">
        <v>11956</v>
      </c>
      <c r="E660" s="1429" t="s">
        <v>11955</v>
      </c>
      <c r="F660" s="1429" t="s">
        <v>8092</v>
      </c>
      <c r="G660" s="1429">
        <v>2024</v>
      </c>
      <c r="H660" s="1429">
        <v>2028</v>
      </c>
      <c r="I660" s="1429" t="s">
        <v>12363</v>
      </c>
      <c r="J660" s="1429" t="s">
        <v>12362</v>
      </c>
      <c r="K660" s="1430">
        <v>4642</v>
      </c>
      <c r="L660" s="1430">
        <v>0</v>
      </c>
      <c r="M660" s="1429" t="s">
        <v>11757</v>
      </c>
      <c r="N660" s="1431" t="s">
        <v>12</v>
      </c>
      <c r="O660" s="1429"/>
    </row>
    <row r="661" spans="1:15" hidden="1">
      <c r="A661" s="1429" t="s">
        <v>11869</v>
      </c>
      <c r="B661" s="1429" t="s">
        <v>12004</v>
      </c>
      <c r="C661" s="1429" t="s">
        <v>12003</v>
      </c>
      <c r="D661" s="1429" t="s">
        <v>11956</v>
      </c>
      <c r="E661" s="1429" t="s">
        <v>11955</v>
      </c>
      <c r="F661" s="1429" t="s">
        <v>8092</v>
      </c>
      <c r="G661" s="1429">
        <v>2024</v>
      </c>
      <c r="H661" s="1429">
        <v>2028</v>
      </c>
      <c r="I661" s="1429" t="s">
        <v>12002</v>
      </c>
      <c r="J661" s="1429" t="s">
        <v>12001</v>
      </c>
      <c r="K661" s="1430">
        <v>12534</v>
      </c>
      <c r="L661" s="1430">
        <v>0</v>
      </c>
      <c r="M661" s="1429" t="s">
        <v>11757</v>
      </c>
      <c r="N661" s="1431" t="s">
        <v>12</v>
      </c>
      <c r="O661" s="1429"/>
    </row>
    <row r="662" spans="1:15" hidden="1">
      <c r="A662" s="1429" t="s">
        <v>11869</v>
      </c>
      <c r="B662" s="1429" t="s">
        <v>11872</v>
      </c>
      <c r="C662" s="1429" t="s">
        <v>11871</v>
      </c>
      <c r="D662" s="1429" t="s">
        <v>11853</v>
      </c>
      <c r="E662" s="1429" t="s">
        <v>11852</v>
      </c>
      <c r="F662" s="1429" t="s">
        <v>8092</v>
      </c>
      <c r="G662" s="1429">
        <v>2024</v>
      </c>
      <c r="H662" s="1429">
        <v>2026</v>
      </c>
      <c r="I662" s="1429" t="s">
        <v>11870</v>
      </c>
      <c r="J662" s="1429" t="s">
        <v>11869</v>
      </c>
      <c r="K662" s="1430">
        <v>1700</v>
      </c>
      <c r="L662" s="1430">
        <v>0</v>
      </c>
      <c r="M662" s="1429"/>
      <c r="N662" s="1431" t="s">
        <v>2198</v>
      </c>
      <c r="O662" s="1429"/>
    </row>
    <row r="663" spans="1:15" hidden="1">
      <c r="A663" s="1429" t="s">
        <v>12994</v>
      </c>
      <c r="B663" s="1429" t="s">
        <v>13743</v>
      </c>
      <c r="C663" s="1429" t="s">
        <v>13742</v>
      </c>
      <c r="D663" s="1429" t="s">
        <v>13561</v>
      </c>
      <c r="E663" s="1429" t="s">
        <v>13560</v>
      </c>
      <c r="F663" s="1429" t="s">
        <v>8092</v>
      </c>
      <c r="G663" s="1429">
        <v>2020</v>
      </c>
      <c r="H663" s="1429">
        <v>2024</v>
      </c>
      <c r="I663" s="1429" t="s">
        <v>11943</v>
      </c>
      <c r="J663" s="1429" t="s">
        <v>13741</v>
      </c>
      <c r="K663" s="1430">
        <v>3313</v>
      </c>
      <c r="L663" s="1430">
        <v>0</v>
      </c>
      <c r="M663" s="1429" t="s">
        <v>11757</v>
      </c>
      <c r="N663" s="1431" t="s">
        <v>12</v>
      </c>
      <c r="O663" s="1429"/>
    </row>
    <row r="664" spans="1:15" hidden="1">
      <c r="A664" s="1429" t="s">
        <v>12994</v>
      </c>
      <c r="B664" s="1429" t="s">
        <v>13544</v>
      </c>
      <c r="C664" s="1429" t="s">
        <v>13543</v>
      </c>
      <c r="D664" s="1429" t="s">
        <v>13195</v>
      </c>
      <c r="E664" s="1429" t="s">
        <v>13194</v>
      </c>
      <c r="F664" s="1429" t="s">
        <v>8092</v>
      </c>
      <c r="G664" s="1429">
        <v>2021</v>
      </c>
      <c r="H664" s="1429">
        <v>2025</v>
      </c>
      <c r="I664" s="1429" t="s">
        <v>13542</v>
      </c>
      <c r="J664" s="1429" t="s">
        <v>13541</v>
      </c>
      <c r="K664" s="1430">
        <v>31950</v>
      </c>
      <c r="L664" s="1430">
        <v>0</v>
      </c>
      <c r="M664" s="1429" t="s">
        <v>11757</v>
      </c>
      <c r="N664" s="1431" t="s">
        <v>12</v>
      </c>
      <c r="O664" s="1429"/>
    </row>
    <row r="665" spans="1:15" hidden="1">
      <c r="A665" s="1429" t="s">
        <v>12994</v>
      </c>
      <c r="B665" s="1429" t="s">
        <v>13131</v>
      </c>
      <c r="C665" s="1429" t="s">
        <v>13130</v>
      </c>
      <c r="D665" s="1429" t="s">
        <v>12855</v>
      </c>
      <c r="E665" s="1429" t="s">
        <v>12854</v>
      </c>
      <c r="F665" s="1429" t="s">
        <v>8092</v>
      </c>
      <c r="G665" s="1429">
        <v>2022</v>
      </c>
      <c r="H665" s="1429">
        <v>2026</v>
      </c>
      <c r="I665" s="1429" t="s">
        <v>13129</v>
      </c>
      <c r="J665" s="1429" t="s">
        <v>13128</v>
      </c>
      <c r="K665" s="1430">
        <v>10450</v>
      </c>
      <c r="L665" s="1430">
        <v>0</v>
      </c>
      <c r="M665" s="1429" t="s">
        <v>11757</v>
      </c>
      <c r="N665" s="1431" t="s">
        <v>12</v>
      </c>
      <c r="O665" s="1429"/>
    </row>
    <row r="666" spans="1:15" hidden="1">
      <c r="A666" s="1429" t="s">
        <v>12994</v>
      </c>
      <c r="B666" s="1429" t="s">
        <v>12993</v>
      </c>
      <c r="C666" s="1429" t="s">
        <v>12992</v>
      </c>
      <c r="D666" s="1429" t="s">
        <v>12855</v>
      </c>
      <c r="E666" s="1429" t="s">
        <v>12854</v>
      </c>
      <c r="F666" s="1429" t="s">
        <v>8092</v>
      </c>
      <c r="G666" s="1429">
        <v>2022</v>
      </c>
      <c r="H666" s="1429">
        <v>2026</v>
      </c>
      <c r="I666" s="1429" t="s">
        <v>12991</v>
      </c>
      <c r="J666" s="1429" t="s">
        <v>12990</v>
      </c>
      <c r="K666" s="1430">
        <v>18880</v>
      </c>
      <c r="L666" s="1430">
        <v>0</v>
      </c>
      <c r="M666" s="1429" t="s">
        <v>11757</v>
      </c>
      <c r="N666" s="1431" t="s">
        <v>12</v>
      </c>
      <c r="O666" s="1429"/>
    </row>
    <row r="667" spans="1:15" hidden="1">
      <c r="A667" s="1429" t="s">
        <v>13483</v>
      </c>
      <c r="B667" s="1429" t="s">
        <v>13486</v>
      </c>
      <c r="C667" s="1429" t="s">
        <v>13485</v>
      </c>
      <c r="D667" s="1429" t="s">
        <v>13195</v>
      </c>
      <c r="E667" s="1429" t="s">
        <v>13194</v>
      </c>
      <c r="F667" s="1429" t="s">
        <v>8092</v>
      </c>
      <c r="G667" s="1429">
        <v>2021</v>
      </c>
      <c r="H667" s="1429">
        <v>2025</v>
      </c>
      <c r="I667" s="1429" t="s">
        <v>13484</v>
      </c>
      <c r="J667" s="1429" t="s">
        <v>13483</v>
      </c>
      <c r="K667" s="1430">
        <v>44130</v>
      </c>
      <c r="L667" s="1430">
        <v>0</v>
      </c>
      <c r="M667" s="1429" t="s">
        <v>11757</v>
      </c>
      <c r="N667" s="1431" t="s">
        <v>12</v>
      </c>
      <c r="O667" s="1429"/>
    </row>
    <row r="668" spans="1:15" hidden="1">
      <c r="A668" s="1429" t="s">
        <v>12353</v>
      </c>
      <c r="B668" s="1429" t="s">
        <v>13714</v>
      </c>
      <c r="C668" s="1429" t="s">
        <v>13713</v>
      </c>
      <c r="D668" s="1429" t="s">
        <v>13561</v>
      </c>
      <c r="E668" s="1429" t="s">
        <v>13560</v>
      </c>
      <c r="F668" s="1429" t="s">
        <v>8092</v>
      </c>
      <c r="G668" s="1429">
        <v>2020</v>
      </c>
      <c r="H668" s="1429">
        <v>2024</v>
      </c>
      <c r="I668" s="1429" t="s">
        <v>13712</v>
      </c>
      <c r="J668" s="1429" t="s">
        <v>13711</v>
      </c>
      <c r="K668" s="1430">
        <v>24650</v>
      </c>
      <c r="L668" s="1430">
        <v>0</v>
      </c>
      <c r="M668" s="1429" t="s">
        <v>11757</v>
      </c>
      <c r="N668" s="1431" t="s">
        <v>12</v>
      </c>
      <c r="O668" s="1429"/>
    </row>
    <row r="669" spans="1:15" hidden="1">
      <c r="A669" s="1429" t="s">
        <v>12353</v>
      </c>
      <c r="B669" s="1429" t="s">
        <v>13710</v>
      </c>
      <c r="C669" s="1429" t="s">
        <v>13709</v>
      </c>
      <c r="D669" s="1429" t="s">
        <v>13561</v>
      </c>
      <c r="E669" s="1429" t="s">
        <v>13560</v>
      </c>
      <c r="F669" s="1429" t="s">
        <v>8092</v>
      </c>
      <c r="G669" s="1429">
        <v>2020</v>
      </c>
      <c r="H669" s="1429">
        <v>2024</v>
      </c>
      <c r="I669" s="1429" t="s">
        <v>13708</v>
      </c>
      <c r="J669" s="1429" t="s">
        <v>13707</v>
      </c>
      <c r="K669" s="1430">
        <v>13712</v>
      </c>
      <c r="L669" s="1430">
        <v>0</v>
      </c>
      <c r="M669" s="1429" t="s">
        <v>11757</v>
      </c>
      <c r="N669" s="1431" t="s">
        <v>12</v>
      </c>
      <c r="O669" s="1429"/>
    </row>
    <row r="670" spans="1:15" hidden="1">
      <c r="A670" s="1429" t="s">
        <v>12353</v>
      </c>
      <c r="B670" s="1429" t="s">
        <v>13419</v>
      </c>
      <c r="C670" s="1429" t="s">
        <v>13418</v>
      </c>
      <c r="D670" s="1429" t="s">
        <v>13195</v>
      </c>
      <c r="E670" s="1429" t="s">
        <v>13194</v>
      </c>
      <c r="F670" s="1429" t="s">
        <v>8092</v>
      </c>
      <c r="G670" s="1429">
        <v>2021</v>
      </c>
      <c r="H670" s="1429">
        <v>2025</v>
      </c>
      <c r="I670" s="1429" t="s">
        <v>13417</v>
      </c>
      <c r="J670" s="1429" t="s">
        <v>12353</v>
      </c>
      <c r="K670" s="1430">
        <v>32611</v>
      </c>
      <c r="L670" s="1430">
        <v>0</v>
      </c>
      <c r="M670" s="1429" t="s">
        <v>11757</v>
      </c>
      <c r="N670" s="1431" t="s">
        <v>12</v>
      </c>
      <c r="O670" s="1429"/>
    </row>
    <row r="671" spans="1:15" hidden="1">
      <c r="A671" s="1429" t="s">
        <v>12353</v>
      </c>
      <c r="B671" s="1429" t="s">
        <v>13369</v>
      </c>
      <c r="C671" s="1429" t="s">
        <v>13368</v>
      </c>
      <c r="D671" s="1429" t="s">
        <v>13195</v>
      </c>
      <c r="E671" s="1429" t="s">
        <v>13194</v>
      </c>
      <c r="F671" s="1429" t="s">
        <v>8092</v>
      </c>
      <c r="G671" s="1429">
        <v>2021</v>
      </c>
      <c r="H671" s="1429">
        <v>2025</v>
      </c>
      <c r="I671" s="1429" t="s">
        <v>13367</v>
      </c>
      <c r="J671" s="1429" t="s">
        <v>13366</v>
      </c>
      <c r="K671" s="1430">
        <v>22088</v>
      </c>
      <c r="L671" s="1430">
        <v>0</v>
      </c>
      <c r="M671" s="1429" t="s">
        <v>11764</v>
      </c>
      <c r="N671" s="1431" t="s">
        <v>12</v>
      </c>
      <c r="O671" s="1429"/>
    </row>
    <row r="672" spans="1:15" hidden="1">
      <c r="A672" s="1429" t="s">
        <v>12353</v>
      </c>
      <c r="B672" s="1429" t="s">
        <v>12710</v>
      </c>
      <c r="C672" s="1429" t="s">
        <v>12709</v>
      </c>
      <c r="D672" s="1429" t="s">
        <v>12504</v>
      </c>
      <c r="E672" s="1429" t="s">
        <v>12503</v>
      </c>
      <c r="F672" s="1429" t="s">
        <v>8092</v>
      </c>
      <c r="G672" s="1429">
        <v>2023</v>
      </c>
      <c r="H672" s="1429">
        <v>2026</v>
      </c>
      <c r="I672" s="1429" t="s">
        <v>12708</v>
      </c>
      <c r="J672" s="1429" t="s">
        <v>12353</v>
      </c>
      <c r="K672" s="1430">
        <v>38546</v>
      </c>
      <c r="L672" s="1430">
        <v>0</v>
      </c>
      <c r="M672" s="1429" t="s">
        <v>11757</v>
      </c>
      <c r="N672" s="1431" t="s">
        <v>12</v>
      </c>
      <c r="O672" s="1429"/>
    </row>
    <row r="673" spans="1:15" hidden="1">
      <c r="A673" s="1429" t="s">
        <v>12353</v>
      </c>
      <c r="B673" s="1429" t="s">
        <v>12352</v>
      </c>
      <c r="C673" s="1429" t="s">
        <v>12351</v>
      </c>
      <c r="D673" s="1429" t="s">
        <v>11956</v>
      </c>
      <c r="E673" s="1429" t="s">
        <v>11955</v>
      </c>
      <c r="F673" s="1429" t="s">
        <v>8092</v>
      </c>
      <c r="G673" s="1429">
        <v>2024</v>
      </c>
      <c r="H673" s="1429">
        <v>2028</v>
      </c>
      <c r="I673" s="1429" t="s">
        <v>12350</v>
      </c>
      <c r="J673" s="1429" t="s">
        <v>12349</v>
      </c>
      <c r="K673" s="1430">
        <v>22108</v>
      </c>
      <c r="L673" s="1430">
        <v>0</v>
      </c>
      <c r="M673" s="1429" t="s">
        <v>11757</v>
      </c>
      <c r="N673" s="1431" t="s">
        <v>12</v>
      </c>
      <c r="O673" s="1429"/>
    </row>
    <row r="674" spans="1:15" hidden="1">
      <c r="A674" s="1429" t="s">
        <v>11003</v>
      </c>
      <c r="B674" s="1429" t="s">
        <v>13697</v>
      </c>
      <c r="C674" s="1429" t="s">
        <v>13696</v>
      </c>
      <c r="D674" s="1429" t="s">
        <v>13561</v>
      </c>
      <c r="E674" s="1429" t="s">
        <v>13560</v>
      </c>
      <c r="F674" s="1429" t="s">
        <v>8092</v>
      </c>
      <c r="G674" s="1429">
        <v>2020</v>
      </c>
      <c r="H674" s="1429">
        <v>2024</v>
      </c>
      <c r="I674" s="1429" t="s">
        <v>13695</v>
      </c>
      <c r="J674" s="1429" t="s">
        <v>11003</v>
      </c>
      <c r="K674" s="1430">
        <v>33436</v>
      </c>
      <c r="L674" s="1430">
        <v>0</v>
      </c>
      <c r="M674" s="1429" t="s">
        <v>11757</v>
      </c>
      <c r="N674" s="1431" t="s">
        <v>12</v>
      </c>
      <c r="O674" s="1429"/>
    </row>
    <row r="675" spans="1:15" hidden="1">
      <c r="A675" s="1429" t="s">
        <v>11003</v>
      </c>
      <c r="B675" s="1429" t="s">
        <v>13688</v>
      </c>
      <c r="C675" s="1429" t="s">
        <v>13687</v>
      </c>
      <c r="D675" s="1429" t="s">
        <v>13561</v>
      </c>
      <c r="E675" s="1429" t="s">
        <v>13560</v>
      </c>
      <c r="F675" s="1429" t="s">
        <v>8092</v>
      </c>
      <c r="G675" s="1429">
        <v>2020</v>
      </c>
      <c r="H675" s="1429">
        <v>2024</v>
      </c>
      <c r="I675" s="1429" t="s">
        <v>13686</v>
      </c>
      <c r="J675" s="1429" t="s">
        <v>13068</v>
      </c>
      <c r="K675" s="1430">
        <v>14238</v>
      </c>
      <c r="L675" s="1430">
        <v>0</v>
      </c>
      <c r="M675" s="1429" t="s">
        <v>11764</v>
      </c>
      <c r="N675" s="1431" t="s">
        <v>12</v>
      </c>
      <c r="O675" s="1429"/>
    </row>
    <row r="676" spans="1:15" hidden="1">
      <c r="A676" s="1429" t="s">
        <v>11003</v>
      </c>
      <c r="B676" s="1429" t="s">
        <v>13618</v>
      </c>
      <c r="C676" s="1429" t="s">
        <v>13617</v>
      </c>
      <c r="D676" s="1429" t="s">
        <v>13561</v>
      </c>
      <c r="E676" s="1429" t="s">
        <v>13560</v>
      </c>
      <c r="F676" s="1429" t="s">
        <v>8092</v>
      </c>
      <c r="G676" s="1429">
        <v>2020</v>
      </c>
      <c r="H676" s="1429">
        <v>2024</v>
      </c>
      <c r="I676" s="1429" t="s">
        <v>12246</v>
      </c>
      <c r="J676" s="1429" t="s">
        <v>13616</v>
      </c>
      <c r="K676" s="1430">
        <v>11944</v>
      </c>
      <c r="L676" s="1430">
        <v>0</v>
      </c>
      <c r="M676" s="1429" t="s">
        <v>11757</v>
      </c>
      <c r="N676" s="1431" t="s">
        <v>12</v>
      </c>
      <c r="O676" s="1429"/>
    </row>
    <row r="677" spans="1:15" hidden="1">
      <c r="A677" s="1429" t="s">
        <v>11003</v>
      </c>
      <c r="B677" s="1429" t="s">
        <v>13599</v>
      </c>
      <c r="C677" s="1429" t="s">
        <v>13598</v>
      </c>
      <c r="D677" s="1429" t="s">
        <v>13561</v>
      </c>
      <c r="E677" s="1429" t="s">
        <v>13560</v>
      </c>
      <c r="F677" s="1429" t="s">
        <v>8092</v>
      </c>
      <c r="G677" s="1429">
        <v>2020</v>
      </c>
      <c r="H677" s="1429">
        <v>2024</v>
      </c>
      <c r="I677" s="1429" t="s">
        <v>13597</v>
      </c>
      <c r="J677" s="1429" t="s">
        <v>11003</v>
      </c>
      <c r="K677" s="1430">
        <v>27690</v>
      </c>
      <c r="L677" s="1430">
        <v>0</v>
      </c>
      <c r="M677" s="1429" t="s">
        <v>11764</v>
      </c>
      <c r="N677" s="1431" t="s">
        <v>12</v>
      </c>
      <c r="O677" s="1429"/>
    </row>
    <row r="678" spans="1:15" hidden="1">
      <c r="A678" s="1429" t="s">
        <v>11003</v>
      </c>
      <c r="B678" s="1429" t="s">
        <v>13517</v>
      </c>
      <c r="C678" s="1429" t="s">
        <v>13516</v>
      </c>
      <c r="D678" s="1429" t="s">
        <v>13195</v>
      </c>
      <c r="E678" s="1429" t="s">
        <v>13194</v>
      </c>
      <c r="F678" s="1429" t="s">
        <v>8092</v>
      </c>
      <c r="G678" s="1429">
        <v>2021</v>
      </c>
      <c r="H678" s="1429">
        <v>2024</v>
      </c>
      <c r="I678" s="1429" t="s">
        <v>13515</v>
      </c>
      <c r="J678" s="1429" t="s">
        <v>13514</v>
      </c>
      <c r="K678" s="1430">
        <v>6365</v>
      </c>
      <c r="L678" s="1430">
        <v>0</v>
      </c>
      <c r="M678" s="1429" t="s">
        <v>11764</v>
      </c>
      <c r="N678" s="1431" t="s">
        <v>12</v>
      </c>
      <c r="O678" s="1429"/>
    </row>
    <row r="679" spans="1:15" hidden="1">
      <c r="A679" s="1429" t="s">
        <v>11003</v>
      </c>
      <c r="B679" s="1429" t="s">
        <v>13502</v>
      </c>
      <c r="C679" s="1429" t="s">
        <v>13501</v>
      </c>
      <c r="D679" s="1429" t="s">
        <v>13195</v>
      </c>
      <c r="E679" s="1429" t="s">
        <v>13194</v>
      </c>
      <c r="F679" s="1429" t="s">
        <v>8092</v>
      </c>
      <c r="G679" s="1429">
        <v>2021</v>
      </c>
      <c r="H679" s="1429">
        <v>2025</v>
      </c>
      <c r="I679" s="1429" t="s">
        <v>11837</v>
      </c>
      <c r="J679" s="1429" t="s">
        <v>13500</v>
      </c>
      <c r="K679" s="1430">
        <v>37982</v>
      </c>
      <c r="L679" s="1430">
        <v>0</v>
      </c>
      <c r="M679" s="1429" t="s">
        <v>11757</v>
      </c>
      <c r="N679" s="1431" t="s">
        <v>12</v>
      </c>
      <c r="O679" s="1429"/>
    </row>
    <row r="680" spans="1:15" hidden="1">
      <c r="A680" s="1429" t="s">
        <v>11003</v>
      </c>
      <c r="B680" s="1429" t="s">
        <v>13471</v>
      </c>
      <c r="C680" s="1429" t="s">
        <v>13470</v>
      </c>
      <c r="D680" s="1429" t="s">
        <v>13195</v>
      </c>
      <c r="E680" s="1429" t="s">
        <v>13194</v>
      </c>
      <c r="F680" s="1429" t="s">
        <v>8092</v>
      </c>
      <c r="G680" s="1429">
        <v>2021</v>
      </c>
      <c r="H680" s="1429">
        <v>2025</v>
      </c>
      <c r="I680" s="1429" t="s">
        <v>13469</v>
      </c>
      <c r="J680" s="1429" t="s">
        <v>13468</v>
      </c>
      <c r="K680" s="1430">
        <v>22107</v>
      </c>
      <c r="L680" s="1430">
        <v>0</v>
      </c>
      <c r="M680" s="1429" t="s">
        <v>11757</v>
      </c>
      <c r="N680" s="1431" t="s">
        <v>12</v>
      </c>
      <c r="O680" s="1429"/>
    </row>
    <row r="681" spans="1:15" hidden="1">
      <c r="A681" s="1429" t="s">
        <v>11003</v>
      </c>
      <c r="B681" s="1429" t="s">
        <v>13361</v>
      </c>
      <c r="C681" s="1429" t="s">
        <v>13360</v>
      </c>
      <c r="D681" s="1429" t="s">
        <v>13195</v>
      </c>
      <c r="E681" s="1429" t="s">
        <v>13194</v>
      </c>
      <c r="F681" s="1429" t="s">
        <v>8092</v>
      </c>
      <c r="G681" s="1429">
        <v>2021</v>
      </c>
      <c r="H681" s="1429">
        <v>2024</v>
      </c>
      <c r="I681" s="1429" t="s">
        <v>13359</v>
      </c>
      <c r="J681" s="1429" t="s">
        <v>13358</v>
      </c>
      <c r="K681" s="1430">
        <v>7570</v>
      </c>
      <c r="L681" s="1430">
        <v>0</v>
      </c>
      <c r="M681" s="1429" t="s">
        <v>11757</v>
      </c>
      <c r="N681" s="1431" t="s">
        <v>12</v>
      </c>
      <c r="O681" s="1429"/>
    </row>
    <row r="682" spans="1:15" hidden="1">
      <c r="A682" s="1429" t="s">
        <v>11003</v>
      </c>
      <c r="B682" s="1429" t="s">
        <v>13239</v>
      </c>
      <c r="C682" s="1429" t="s">
        <v>13238</v>
      </c>
      <c r="D682" s="1429" t="s">
        <v>13195</v>
      </c>
      <c r="E682" s="1429" t="s">
        <v>13194</v>
      </c>
      <c r="F682" s="1429" t="s">
        <v>8092</v>
      </c>
      <c r="G682" s="1429">
        <v>2021</v>
      </c>
      <c r="H682" s="1429">
        <v>2025</v>
      </c>
      <c r="I682" s="1429" t="s">
        <v>13237</v>
      </c>
      <c r="J682" s="1429" t="s">
        <v>12245</v>
      </c>
      <c r="K682" s="1430">
        <v>7327</v>
      </c>
      <c r="L682" s="1430">
        <v>0</v>
      </c>
      <c r="M682" s="1429" t="s">
        <v>11757</v>
      </c>
      <c r="N682" s="1431" t="s">
        <v>12</v>
      </c>
      <c r="O682" s="1429"/>
    </row>
    <row r="683" spans="1:15" hidden="1">
      <c r="A683" s="1429" t="s">
        <v>11003</v>
      </c>
      <c r="B683" s="1429" t="s">
        <v>13109</v>
      </c>
      <c r="C683" s="1429" t="s">
        <v>13108</v>
      </c>
      <c r="D683" s="1429" t="s">
        <v>12855</v>
      </c>
      <c r="E683" s="1429" t="s">
        <v>12854</v>
      </c>
      <c r="F683" s="1429" t="s">
        <v>8092</v>
      </c>
      <c r="G683" s="1429">
        <v>2022</v>
      </c>
      <c r="H683" s="1429">
        <v>2025</v>
      </c>
      <c r="I683" s="1429" t="s">
        <v>13107</v>
      </c>
      <c r="J683" s="1429" t="s">
        <v>13068</v>
      </c>
      <c r="K683" s="1430">
        <v>47335</v>
      </c>
      <c r="L683" s="1430">
        <v>0</v>
      </c>
      <c r="M683" s="1429" t="s">
        <v>11757</v>
      </c>
      <c r="N683" s="1431" t="s">
        <v>12</v>
      </c>
      <c r="O683" s="1429"/>
    </row>
    <row r="684" spans="1:15" hidden="1">
      <c r="A684" s="1429" t="s">
        <v>11003</v>
      </c>
      <c r="B684" s="1429" t="s">
        <v>13071</v>
      </c>
      <c r="C684" s="1429" t="s">
        <v>13070</v>
      </c>
      <c r="D684" s="1429" t="s">
        <v>12855</v>
      </c>
      <c r="E684" s="1429" t="s">
        <v>12854</v>
      </c>
      <c r="F684" s="1429" t="s">
        <v>8092</v>
      </c>
      <c r="G684" s="1429">
        <v>2022</v>
      </c>
      <c r="H684" s="1429">
        <v>2026</v>
      </c>
      <c r="I684" s="1429" t="s">
        <v>13069</v>
      </c>
      <c r="J684" s="1429" t="s">
        <v>13068</v>
      </c>
      <c r="K684" s="1430">
        <v>53260</v>
      </c>
      <c r="L684" s="1430">
        <v>0</v>
      </c>
      <c r="M684" s="1429" t="s">
        <v>11757</v>
      </c>
      <c r="N684" s="1431" t="s">
        <v>12</v>
      </c>
      <c r="O684" s="1429"/>
    </row>
    <row r="685" spans="1:15" hidden="1">
      <c r="A685" s="1429" t="s">
        <v>11003</v>
      </c>
      <c r="B685" s="1429" t="s">
        <v>12799</v>
      </c>
      <c r="C685" s="1429" t="s">
        <v>12798</v>
      </c>
      <c r="D685" s="1429" t="s">
        <v>12504</v>
      </c>
      <c r="E685" s="1429" t="s">
        <v>12503</v>
      </c>
      <c r="F685" s="1429" t="s">
        <v>8092</v>
      </c>
      <c r="G685" s="1429">
        <v>2023</v>
      </c>
      <c r="H685" s="1429">
        <v>2027</v>
      </c>
      <c r="I685" s="1429" t="s">
        <v>12797</v>
      </c>
      <c r="J685" s="1429" t="s">
        <v>11003</v>
      </c>
      <c r="K685" s="1430">
        <v>56371</v>
      </c>
      <c r="L685" s="1430">
        <v>0</v>
      </c>
      <c r="M685" s="1429" t="s">
        <v>11757</v>
      </c>
      <c r="N685" s="1431" t="s">
        <v>12</v>
      </c>
      <c r="O685" s="1429"/>
    </row>
    <row r="686" spans="1:15" hidden="1">
      <c r="A686" s="1429" t="s">
        <v>11003</v>
      </c>
      <c r="B686" s="1429" t="s">
        <v>12784</v>
      </c>
      <c r="C686" s="1429" t="s">
        <v>12783</v>
      </c>
      <c r="D686" s="1429" t="s">
        <v>12504</v>
      </c>
      <c r="E686" s="1429" t="s">
        <v>12503</v>
      </c>
      <c r="F686" s="1429" t="s">
        <v>8092</v>
      </c>
      <c r="G686" s="1429">
        <v>2023</v>
      </c>
      <c r="H686" s="1429">
        <v>2027</v>
      </c>
      <c r="I686" s="1429" t="s">
        <v>12782</v>
      </c>
      <c r="J686" s="1429" t="s">
        <v>12013</v>
      </c>
      <c r="K686" s="1430">
        <v>56464</v>
      </c>
      <c r="L686" s="1430">
        <v>0</v>
      </c>
      <c r="M686" s="1429" t="s">
        <v>11757</v>
      </c>
      <c r="N686" s="1431" t="s">
        <v>12</v>
      </c>
      <c r="O686" s="1429"/>
    </row>
    <row r="687" spans="1:15" hidden="1">
      <c r="A687" s="1429" t="s">
        <v>11003</v>
      </c>
      <c r="B687" s="1429" t="s">
        <v>12570</v>
      </c>
      <c r="C687" s="1429" t="s">
        <v>12569</v>
      </c>
      <c r="D687" s="1429" t="s">
        <v>12504</v>
      </c>
      <c r="E687" s="1429" t="s">
        <v>12503</v>
      </c>
      <c r="F687" s="1429" t="s">
        <v>8092</v>
      </c>
      <c r="G687" s="1429">
        <v>2023</v>
      </c>
      <c r="H687" s="1429">
        <v>2027</v>
      </c>
      <c r="I687" s="1429" t="s">
        <v>12568</v>
      </c>
      <c r="J687" s="1429" t="s">
        <v>12567</v>
      </c>
      <c r="K687" s="1430">
        <v>43812</v>
      </c>
      <c r="L687" s="1430">
        <v>0</v>
      </c>
      <c r="M687" s="1429" t="s">
        <v>11764</v>
      </c>
      <c r="N687" s="1431" t="s">
        <v>12</v>
      </c>
      <c r="O687" s="1429"/>
    </row>
    <row r="688" spans="1:15" hidden="1">
      <c r="A688" s="1429" t="s">
        <v>11003</v>
      </c>
      <c r="B688" s="1429" t="s">
        <v>12473</v>
      </c>
      <c r="C688" s="1429" t="s">
        <v>12472</v>
      </c>
      <c r="D688" s="1429" t="s">
        <v>11956</v>
      </c>
      <c r="E688" s="1429" t="s">
        <v>11955</v>
      </c>
      <c r="F688" s="1429" t="s">
        <v>8092</v>
      </c>
      <c r="G688" s="1429">
        <v>2024</v>
      </c>
      <c r="H688" s="1429">
        <v>2028</v>
      </c>
      <c r="I688" s="1429" t="s">
        <v>12471</v>
      </c>
      <c r="J688" s="1429" t="s">
        <v>12470</v>
      </c>
      <c r="K688" s="1430">
        <v>8811</v>
      </c>
      <c r="L688" s="1430">
        <v>0</v>
      </c>
      <c r="M688" s="1429" t="s">
        <v>11757</v>
      </c>
      <c r="N688" s="1431" t="s">
        <v>12</v>
      </c>
      <c r="O688" s="1429"/>
    </row>
    <row r="689" spans="1:15" hidden="1">
      <c r="A689" s="1429" t="s">
        <v>11003</v>
      </c>
      <c r="B689" s="1429" t="s">
        <v>12398</v>
      </c>
      <c r="C689" s="1429" t="s">
        <v>12397</v>
      </c>
      <c r="D689" s="1429" t="s">
        <v>11956</v>
      </c>
      <c r="E689" s="1429" t="s">
        <v>11955</v>
      </c>
      <c r="F689" s="1429" t="s">
        <v>8092</v>
      </c>
      <c r="G689" s="1429">
        <v>2024</v>
      </c>
      <c r="H689" s="1429">
        <v>2028</v>
      </c>
      <c r="I689" s="1429" t="s">
        <v>12396</v>
      </c>
      <c r="J689" s="1429" t="s">
        <v>12395</v>
      </c>
      <c r="K689" s="1430">
        <v>2413</v>
      </c>
      <c r="L689" s="1430">
        <v>0</v>
      </c>
      <c r="M689" s="1429" t="s">
        <v>11757</v>
      </c>
      <c r="N689" s="1431" t="s">
        <v>12</v>
      </c>
      <c r="O689" s="1429"/>
    </row>
    <row r="690" spans="1:15" hidden="1">
      <c r="A690" s="1429" t="s">
        <v>11003</v>
      </c>
      <c r="B690" s="1429" t="s">
        <v>12248</v>
      </c>
      <c r="C690" s="1429" t="s">
        <v>12247</v>
      </c>
      <c r="D690" s="1429" t="s">
        <v>11956</v>
      </c>
      <c r="E690" s="1429" t="s">
        <v>11955</v>
      </c>
      <c r="F690" s="1429" t="s">
        <v>8092</v>
      </c>
      <c r="G690" s="1429">
        <v>2024</v>
      </c>
      <c r="H690" s="1429">
        <v>2028</v>
      </c>
      <c r="I690" s="1429" t="s">
        <v>12246</v>
      </c>
      <c r="J690" s="1429" t="s">
        <v>12245</v>
      </c>
      <c r="K690" s="1430">
        <v>20000</v>
      </c>
      <c r="L690" s="1430">
        <v>0</v>
      </c>
      <c r="M690" s="1429" t="s">
        <v>11757</v>
      </c>
      <c r="N690" s="1431" t="s">
        <v>12</v>
      </c>
      <c r="O690" s="1429"/>
    </row>
    <row r="691" spans="1:15" hidden="1">
      <c r="A691" s="1429" t="s">
        <v>11003</v>
      </c>
      <c r="B691" s="1429" t="s">
        <v>12198</v>
      </c>
      <c r="C691" s="1429" t="s">
        <v>12197</v>
      </c>
      <c r="D691" s="1429" t="s">
        <v>11956</v>
      </c>
      <c r="E691" s="1429" t="s">
        <v>11955</v>
      </c>
      <c r="F691" s="1429" t="s">
        <v>8092</v>
      </c>
      <c r="G691" s="1429">
        <v>2024</v>
      </c>
      <c r="H691" s="1429">
        <v>2027</v>
      </c>
      <c r="I691" s="1429" t="s">
        <v>12196</v>
      </c>
      <c r="J691" s="1429" t="s">
        <v>12195</v>
      </c>
      <c r="K691" s="1430">
        <v>12167</v>
      </c>
      <c r="L691" s="1430">
        <v>0</v>
      </c>
      <c r="M691" s="1429" t="s">
        <v>11757</v>
      </c>
      <c r="N691" s="1431" t="s">
        <v>12</v>
      </c>
      <c r="O691" s="1429"/>
    </row>
    <row r="692" spans="1:15" hidden="1">
      <c r="A692" s="1429" t="s">
        <v>11003</v>
      </c>
      <c r="B692" s="1429" t="s">
        <v>12179</v>
      </c>
      <c r="C692" s="1429" t="s">
        <v>12178</v>
      </c>
      <c r="D692" s="1429" t="s">
        <v>11956</v>
      </c>
      <c r="E692" s="1429" t="s">
        <v>11955</v>
      </c>
      <c r="F692" s="1429" t="s">
        <v>8092</v>
      </c>
      <c r="G692" s="1429">
        <v>2024</v>
      </c>
      <c r="H692" s="1429">
        <v>2028</v>
      </c>
      <c r="I692" s="1429" t="s">
        <v>12177</v>
      </c>
      <c r="J692" s="1429" t="s">
        <v>12176</v>
      </c>
      <c r="K692" s="1430">
        <v>13334</v>
      </c>
      <c r="L692" s="1430">
        <v>0</v>
      </c>
      <c r="M692" s="1429" t="s">
        <v>11757</v>
      </c>
      <c r="N692" s="1431" t="s">
        <v>12</v>
      </c>
      <c r="O692" s="1429"/>
    </row>
    <row r="693" spans="1:15" hidden="1">
      <c r="A693" s="1429" t="s">
        <v>11003</v>
      </c>
      <c r="B693" s="1429" t="s">
        <v>12175</v>
      </c>
      <c r="C693" s="1429" t="s">
        <v>12174</v>
      </c>
      <c r="D693" s="1429" t="s">
        <v>11956</v>
      </c>
      <c r="E693" s="1429" t="s">
        <v>11955</v>
      </c>
      <c r="F693" s="1429" t="s">
        <v>8092</v>
      </c>
      <c r="G693" s="1429">
        <v>2024</v>
      </c>
      <c r="H693" s="1429">
        <v>2027</v>
      </c>
      <c r="I693" s="1429" t="s">
        <v>12173</v>
      </c>
      <c r="J693" s="1429" t="s">
        <v>11003</v>
      </c>
      <c r="K693" s="1430">
        <v>32050</v>
      </c>
      <c r="L693" s="1430">
        <v>0</v>
      </c>
      <c r="M693" s="1429" t="s">
        <v>11757</v>
      </c>
      <c r="N693" s="1431" t="s">
        <v>12</v>
      </c>
      <c r="O693" s="1429"/>
    </row>
    <row r="694" spans="1:15" hidden="1">
      <c r="A694" s="1429" t="s">
        <v>11003</v>
      </c>
      <c r="B694" s="1429" t="s">
        <v>12122</v>
      </c>
      <c r="C694" s="1429" t="s">
        <v>12121</v>
      </c>
      <c r="D694" s="1429" t="s">
        <v>11956</v>
      </c>
      <c r="E694" s="1429" t="s">
        <v>11955</v>
      </c>
      <c r="F694" s="1429" t="s">
        <v>8092</v>
      </c>
      <c r="G694" s="1429">
        <v>2024</v>
      </c>
      <c r="H694" s="1429">
        <v>2027</v>
      </c>
      <c r="I694" s="1429" t="s">
        <v>12120</v>
      </c>
      <c r="J694" s="1429" t="s">
        <v>12119</v>
      </c>
      <c r="K694" s="1430">
        <v>23567</v>
      </c>
      <c r="L694" s="1430">
        <v>0</v>
      </c>
      <c r="M694" s="1429" t="s">
        <v>11757</v>
      </c>
      <c r="N694" s="1431" t="s">
        <v>12</v>
      </c>
      <c r="O694" s="1429"/>
    </row>
    <row r="695" spans="1:15" hidden="1">
      <c r="A695" s="1429" t="s">
        <v>11003</v>
      </c>
      <c r="B695" s="1429" t="s">
        <v>12016</v>
      </c>
      <c r="C695" s="1429" t="s">
        <v>12015</v>
      </c>
      <c r="D695" s="1429" t="s">
        <v>11956</v>
      </c>
      <c r="E695" s="1429" t="s">
        <v>11955</v>
      </c>
      <c r="F695" s="1429" t="s">
        <v>8092</v>
      </c>
      <c r="G695" s="1429">
        <v>2024</v>
      </c>
      <c r="H695" s="1429">
        <v>2028</v>
      </c>
      <c r="I695" s="1429" t="s">
        <v>12014</v>
      </c>
      <c r="J695" s="1429" t="s">
        <v>12013</v>
      </c>
      <c r="K695" s="1430">
        <v>3538</v>
      </c>
      <c r="L695" s="1430">
        <v>0</v>
      </c>
      <c r="M695" s="1429" t="s">
        <v>11757</v>
      </c>
      <c r="N695" s="1431" t="s">
        <v>12</v>
      </c>
      <c r="O695" s="1429"/>
    </row>
    <row r="696" spans="1:15" hidden="1">
      <c r="A696" s="1429" t="s">
        <v>11003</v>
      </c>
      <c r="B696" s="1429" t="s">
        <v>11839</v>
      </c>
      <c r="C696" s="1429" t="s">
        <v>11838</v>
      </c>
      <c r="D696" s="1429" t="s">
        <v>11827</v>
      </c>
      <c r="E696" s="1429" t="s">
        <v>11826</v>
      </c>
      <c r="F696" s="1429" t="s">
        <v>8092</v>
      </c>
      <c r="G696" s="1429">
        <v>2024</v>
      </c>
      <c r="H696" s="1429">
        <v>2026</v>
      </c>
      <c r="I696" s="1429" t="s">
        <v>11837</v>
      </c>
      <c r="J696" s="1429" t="s">
        <v>11003</v>
      </c>
      <c r="K696" s="1430">
        <v>0</v>
      </c>
      <c r="L696" s="1430">
        <v>0</v>
      </c>
      <c r="M696" s="1429"/>
      <c r="N696" s="1431" t="s">
        <v>2198</v>
      </c>
      <c r="O696" s="1429"/>
    </row>
    <row r="697" spans="1:15" hidden="1">
      <c r="A697" s="1429" t="s">
        <v>11003</v>
      </c>
      <c r="B697" s="1429" t="s">
        <v>11727</v>
      </c>
      <c r="C697" s="1429" t="s">
        <v>11726</v>
      </c>
      <c r="D697" s="1429" t="s">
        <v>11697</v>
      </c>
      <c r="E697" s="1429" t="s">
        <v>11696</v>
      </c>
      <c r="F697" s="1429" t="s">
        <v>8092</v>
      </c>
      <c r="G697" s="1429">
        <v>2024</v>
      </c>
      <c r="H697" s="1429">
        <v>2025</v>
      </c>
      <c r="I697" s="1429" t="s">
        <v>11725</v>
      </c>
      <c r="J697" s="1429" t="s">
        <v>11003</v>
      </c>
      <c r="K697" s="1430">
        <v>2400</v>
      </c>
      <c r="L697" s="1430">
        <v>0</v>
      </c>
      <c r="M697" s="1429"/>
      <c r="N697" s="1431" t="s">
        <v>2198</v>
      </c>
      <c r="O697" s="1429"/>
    </row>
    <row r="698" spans="1:15" hidden="1">
      <c r="A698" s="1429" t="s">
        <v>11003</v>
      </c>
      <c r="B698" s="1429" t="s">
        <v>11699</v>
      </c>
      <c r="C698" s="1429" t="s">
        <v>11698</v>
      </c>
      <c r="D698" s="1429" t="s">
        <v>11697</v>
      </c>
      <c r="E698" s="1429" t="s">
        <v>11696</v>
      </c>
      <c r="F698" s="1429" t="s">
        <v>8092</v>
      </c>
      <c r="G698" s="1429">
        <v>2024</v>
      </c>
      <c r="H698" s="1429">
        <v>2025</v>
      </c>
      <c r="I698" s="1429" t="s">
        <v>11695</v>
      </c>
      <c r="J698" s="1429" t="s">
        <v>11003</v>
      </c>
      <c r="K698" s="1430">
        <v>2400</v>
      </c>
      <c r="L698" s="1430">
        <v>0</v>
      </c>
      <c r="M698" s="1429"/>
      <c r="N698" s="1431" t="s">
        <v>2198</v>
      </c>
      <c r="O698" s="1429"/>
    </row>
    <row r="699" spans="1:15" hidden="1">
      <c r="A699" s="1429" t="s">
        <v>12298</v>
      </c>
      <c r="B699" s="1429" t="s">
        <v>12663</v>
      </c>
      <c r="C699" s="1429" t="s">
        <v>12662</v>
      </c>
      <c r="D699" s="1429" t="s">
        <v>12504</v>
      </c>
      <c r="E699" s="1429" t="s">
        <v>12503</v>
      </c>
      <c r="F699" s="1429" t="s">
        <v>8092</v>
      </c>
      <c r="G699" s="1429">
        <v>2023</v>
      </c>
      <c r="H699" s="1429">
        <v>2027</v>
      </c>
      <c r="I699" s="1429" t="s">
        <v>12661</v>
      </c>
      <c r="J699" s="1429" t="s">
        <v>12660</v>
      </c>
      <c r="K699" s="1430">
        <v>11820</v>
      </c>
      <c r="L699" s="1430">
        <v>0</v>
      </c>
      <c r="M699" s="1429" t="s">
        <v>11757</v>
      </c>
      <c r="N699" s="1431" t="s">
        <v>12</v>
      </c>
      <c r="O699" s="1429"/>
    </row>
    <row r="700" spans="1:15" hidden="1">
      <c r="A700" s="1429" t="s">
        <v>12298</v>
      </c>
      <c r="B700" s="1429" t="s">
        <v>12297</v>
      </c>
      <c r="C700" s="1429" t="s">
        <v>12296</v>
      </c>
      <c r="D700" s="1429" t="s">
        <v>11956</v>
      </c>
      <c r="E700" s="1429" t="s">
        <v>11955</v>
      </c>
      <c r="F700" s="1429" t="s">
        <v>8092</v>
      </c>
      <c r="G700" s="1429">
        <v>2024</v>
      </c>
      <c r="H700" s="1429">
        <v>2027</v>
      </c>
      <c r="I700" s="1429" t="s">
        <v>12295</v>
      </c>
      <c r="J700" s="1429" t="s">
        <v>12294</v>
      </c>
      <c r="K700" s="1430">
        <v>13100</v>
      </c>
      <c r="L700" s="1430">
        <v>0</v>
      </c>
      <c r="M700" s="1429" t="s">
        <v>11764</v>
      </c>
      <c r="N700" s="1431" t="s">
        <v>12</v>
      </c>
      <c r="O700" s="1429"/>
    </row>
    <row r="701" spans="1:15" hidden="1">
      <c r="A701" s="1429" t="s">
        <v>11765</v>
      </c>
      <c r="B701" s="1429" t="s">
        <v>13770</v>
      </c>
      <c r="C701" s="1429" t="s">
        <v>13769</v>
      </c>
      <c r="D701" s="1429" t="s">
        <v>13561</v>
      </c>
      <c r="E701" s="1429" t="s">
        <v>13560</v>
      </c>
      <c r="F701" s="1429" t="s">
        <v>8092</v>
      </c>
      <c r="G701" s="1429">
        <v>2020</v>
      </c>
      <c r="H701" s="1429">
        <v>2024</v>
      </c>
      <c r="I701" s="1429" t="s">
        <v>12150</v>
      </c>
      <c r="J701" s="1429" t="s">
        <v>13768</v>
      </c>
      <c r="K701" s="1430">
        <v>0</v>
      </c>
      <c r="L701" s="1430">
        <v>0</v>
      </c>
      <c r="M701" s="1429" t="s">
        <v>11757</v>
      </c>
      <c r="N701" s="1431" t="s">
        <v>2198</v>
      </c>
      <c r="O701" s="1429"/>
    </row>
    <row r="702" spans="1:15" hidden="1">
      <c r="A702" s="1429" t="s">
        <v>11765</v>
      </c>
      <c r="B702" s="1429" t="s">
        <v>12881</v>
      </c>
      <c r="C702" s="1429" t="s">
        <v>12880</v>
      </c>
      <c r="D702" s="1429" t="s">
        <v>12855</v>
      </c>
      <c r="E702" s="1429" t="s">
        <v>12854</v>
      </c>
      <c r="F702" s="1429" t="s">
        <v>8092</v>
      </c>
      <c r="G702" s="1429">
        <v>2022</v>
      </c>
      <c r="H702" s="1429">
        <v>2026</v>
      </c>
      <c r="I702" s="1429" t="s">
        <v>12879</v>
      </c>
      <c r="J702" s="1429" t="s">
        <v>11765</v>
      </c>
      <c r="K702" s="1430">
        <v>63135</v>
      </c>
      <c r="L702" s="1430">
        <v>0</v>
      </c>
      <c r="M702" s="1429" t="s">
        <v>11764</v>
      </c>
      <c r="N702" s="1431" t="s">
        <v>12</v>
      </c>
      <c r="O702" s="1429"/>
    </row>
    <row r="703" spans="1:15" hidden="1">
      <c r="A703" s="1429" t="s">
        <v>11765</v>
      </c>
      <c r="B703" s="1429" t="s">
        <v>11768</v>
      </c>
      <c r="C703" s="1429" t="s">
        <v>11767</v>
      </c>
      <c r="D703" s="1429" t="s">
        <v>11761</v>
      </c>
      <c r="E703" s="1429" t="s">
        <v>11760</v>
      </c>
      <c r="F703" s="1429" t="s">
        <v>8092</v>
      </c>
      <c r="G703" s="1429">
        <v>2024</v>
      </c>
      <c r="H703" s="1429">
        <v>2025</v>
      </c>
      <c r="I703" s="1429" t="s">
        <v>11766</v>
      </c>
      <c r="J703" s="1429" t="s">
        <v>11765</v>
      </c>
      <c r="K703" s="1430">
        <v>40000</v>
      </c>
      <c r="L703" s="1430">
        <v>0</v>
      </c>
      <c r="M703" s="1429" t="s">
        <v>11764</v>
      </c>
      <c r="N703" s="1431" t="s">
        <v>2198</v>
      </c>
      <c r="O703" s="1429"/>
    </row>
    <row r="704" spans="1:15" hidden="1">
      <c r="A704" s="1429" t="s">
        <v>12144</v>
      </c>
      <c r="B704" s="1429" t="s">
        <v>13255</v>
      </c>
      <c r="C704" s="1429" t="s">
        <v>13254</v>
      </c>
      <c r="D704" s="1429" t="s">
        <v>13195</v>
      </c>
      <c r="E704" s="1429" t="s">
        <v>13194</v>
      </c>
      <c r="F704" s="1429" t="s">
        <v>8092</v>
      </c>
      <c r="G704" s="1429">
        <v>2021</v>
      </c>
      <c r="H704" s="1429">
        <v>2024</v>
      </c>
      <c r="I704" s="1429" t="s">
        <v>13253</v>
      </c>
      <c r="J704" s="1429" t="s">
        <v>12144</v>
      </c>
      <c r="K704" s="1430">
        <v>27939</v>
      </c>
      <c r="L704" s="1430">
        <v>0</v>
      </c>
      <c r="M704" s="1429" t="s">
        <v>11764</v>
      </c>
      <c r="N704" s="1431" t="s">
        <v>12</v>
      </c>
      <c r="O704" s="1429"/>
    </row>
    <row r="705" spans="1:15" hidden="1">
      <c r="A705" s="1429" t="s">
        <v>12144</v>
      </c>
      <c r="B705" s="1429" t="s">
        <v>13207</v>
      </c>
      <c r="C705" s="1429" t="s">
        <v>13206</v>
      </c>
      <c r="D705" s="1429" t="s">
        <v>13195</v>
      </c>
      <c r="E705" s="1429" t="s">
        <v>13194</v>
      </c>
      <c r="F705" s="1429" t="s">
        <v>8092</v>
      </c>
      <c r="G705" s="1429">
        <v>2021</v>
      </c>
      <c r="H705" s="1429">
        <v>2024</v>
      </c>
      <c r="I705" s="1429" t="s">
        <v>13205</v>
      </c>
      <c r="J705" s="1429" t="s">
        <v>12144</v>
      </c>
      <c r="K705" s="1430">
        <v>0</v>
      </c>
      <c r="L705" s="1430">
        <v>0</v>
      </c>
      <c r="M705" s="1429" t="s">
        <v>11764</v>
      </c>
      <c r="N705" s="1431" t="s">
        <v>2198</v>
      </c>
      <c r="O705" s="1429"/>
    </row>
    <row r="706" spans="1:15" hidden="1">
      <c r="A706" s="1429" t="s">
        <v>12144</v>
      </c>
      <c r="B706" s="1429" t="s">
        <v>12531</v>
      </c>
      <c r="C706" s="1429" t="s">
        <v>12530</v>
      </c>
      <c r="D706" s="1429" t="s">
        <v>12504</v>
      </c>
      <c r="E706" s="1429" t="s">
        <v>12503</v>
      </c>
      <c r="F706" s="1429" t="s">
        <v>8092</v>
      </c>
      <c r="G706" s="1429">
        <v>2023</v>
      </c>
      <c r="H706" s="1429">
        <v>2027</v>
      </c>
      <c r="I706" s="1429" t="s">
        <v>12529</v>
      </c>
      <c r="J706" s="1429" t="s">
        <v>12528</v>
      </c>
      <c r="K706" s="1430">
        <v>58450</v>
      </c>
      <c r="L706" s="1430">
        <v>0</v>
      </c>
      <c r="M706" s="1429" t="s">
        <v>11764</v>
      </c>
      <c r="N706" s="1431" t="s">
        <v>12</v>
      </c>
      <c r="O706" s="1429"/>
    </row>
    <row r="707" spans="1:15" hidden="1">
      <c r="A707" s="1429" t="s">
        <v>12144</v>
      </c>
      <c r="B707" s="1429" t="s">
        <v>12142</v>
      </c>
      <c r="C707" s="1429" t="s">
        <v>12141</v>
      </c>
      <c r="D707" s="1429" t="s">
        <v>11956</v>
      </c>
      <c r="E707" s="1429" t="s">
        <v>11955</v>
      </c>
      <c r="F707" s="1429" t="s">
        <v>8092</v>
      </c>
      <c r="G707" s="1429">
        <v>2024</v>
      </c>
      <c r="H707" s="1429">
        <v>2027</v>
      </c>
      <c r="I707" s="1429" t="s">
        <v>12140</v>
      </c>
      <c r="J707" s="1429" t="s">
        <v>12139</v>
      </c>
      <c r="K707" s="1430">
        <v>23472</v>
      </c>
      <c r="L707" s="1430">
        <v>0</v>
      </c>
      <c r="M707" s="1429" t="s">
        <v>11764</v>
      </c>
      <c r="N707" s="1431" t="s">
        <v>12</v>
      </c>
      <c r="O707" s="1429"/>
    </row>
    <row r="708" spans="1:15" hidden="1">
      <c r="A708" s="1429" t="s">
        <v>12372</v>
      </c>
      <c r="B708" s="1429" t="s">
        <v>13365</v>
      </c>
      <c r="C708" s="1429" t="s">
        <v>13364</v>
      </c>
      <c r="D708" s="1429" t="s">
        <v>13195</v>
      </c>
      <c r="E708" s="1429" t="s">
        <v>13194</v>
      </c>
      <c r="F708" s="1429" t="s">
        <v>8092</v>
      </c>
      <c r="G708" s="1429">
        <v>2021</v>
      </c>
      <c r="H708" s="1429">
        <v>2024</v>
      </c>
      <c r="I708" s="1429" t="s">
        <v>13363</v>
      </c>
      <c r="J708" s="1429" t="s">
        <v>13362</v>
      </c>
      <c r="K708" s="1430">
        <v>38625</v>
      </c>
      <c r="L708" s="1430">
        <v>0</v>
      </c>
      <c r="M708" s="1429" t="s">
        <v>11757</v>
      </c>
      <c r="N708" s="1431" t="s">
        <v>12</v>
      </c>
      <c r="O708" s="1429"/>
    </row>
    <row r="709" spans="1:15" hidden="1">
      <c r="A709" s="1429" t="s">
        <v>12372</v>
      </c>
      <c r="B709" s="1429" t="s">
        <v>13243</v>
      </c>
      <c r="C709" s="1429" t="s">
        <v>13242</v>
      </c>
      <c r="D709" s="1429" t="s">
        <v>13195</v>
      </c>
      <c r="E709" s="1429" t="s">
        <v>13194</v>
      </c>
      <c r="F709" s="1429" t="s">
        <v>8092</v>
      </c>
      <c r="G709" s="1429">
        <v>2021</v>
      </c>
      <c r="H709" s="1429">
        <v>2025</v>
      </c>
      <c r="I709" s="1429" t="s">
        <v>13241</v>
      </c>
      <c r="J709" s="1429" t="s">
        <v>13240</v>
      </c>
      <c r="K709" s="1430">
        <v>31573</v>
      </c>
      <c r="L709" s="1430">
        <v>0</v>
      </c>
      <c r="M709" s="1429" t="s">
        <v>11764</v>
      </c>
      <c r="N709" s="1431" t="s">
        <v>12</v>
      </c>
      <c r="O709" s="1429"/>
    </row>
    <row r="710" spans="1:15" hidden="1">
      <c r="A710" s="1429" t="s">
        <v>12372</v>
      </c>
      <c r="B710" s="1429" t="s">
        <v>13233</v>
      </c>
      <c r="C710" s="1429" t="s">
        <v>13232</v>
      </c>
      <c r="D710" s="1429" t="s">
        <v>13195</v>
      </c>
      <c r="E710" s="1429" t="s">
        <v>13194</v>
      </c>
      <c r="F710" s="1429" t="s">
        <v>8092</v>
      </c>
      <c r="G710" s="1429">
        <v>2021</v>
      </c>
      <c r="H710" s="1429">
        <v>2024</v>
      </c>
      <c r="I710" s="1429" t="s">
        <v>13231</v>
      </c>
      <c r="J710" s="1429" t="s">
        <v>13230</v>
      </c>
      <c r="K710" s="1430">
        <v>24200</v>
      </c>
      <c r="L710" s="1430">
        <v>0</v>
      </c>
      <c r="M710" s="1429" t="s">
        <v>11757</v>
      </c>
      <c r="N710" s="1431" t="s">
        <v>12</v>
      </c>
      <c r="O710" s="1429"/>
    </row>
    <row r="711" spans="1:15" hidden="1">
      <c r="A711" s="1429" t="s">
        <v>12372</v>
      </c>
      <c r="B711" s="1429" t="s">
        <v>13038</v>
      </c>
      <c r="C711" s="1429" t="s">
        <v>13037</v>
      </c>
      <c r="D711" s="1429" t="s">
        <v>12855</v>
      </c>
      <c r="E711" s="1429" t="s">
        <v>12854</v>
      </c>
      <c r="F711" s="1429" t="s">
        <v>8092</v>
      </c>
      <c r="G711" s="1429">
        <v>2022</v>
      </c>
      <c r="H711" s="1429">
        <v>2025</v>
      </c>
      <c r="I711" s="1429" t="s">
        <v>13036</v>
      </c>
      <c r="J711" s="1429" t="s">
        <v>12372</v>
      </c>
      <c r="K711" s="1430">
        <v>78912</v>
      </c>
      <c r="L711" s="1430">
        <v>0</v>
      </c>
      <c r="M711" s="1429" t="s">
        <v>11757</v>
      </c>
      <c r="N711" s="1431" t="s">
        <v>12</v>
      </c>
      <c r="O711" s="1429"/>
    </row>
    <row r="712" spans="1:15" hidden="1">
      <c r="A712" s="1429" t="s">
        <v>12372</v>
      </c>
      <c r="B712" s="1429" t="s">
        <v>12884</v>
      </c>
      <c r="C712" s="1429" t="s">
        <v>12883</v>
      </c>
      <c r="D712" s="1429" t="s">
        <v>12855</v>
      </c>
      <c r="E712" s="1429" t="s">
        <v>12854</v>
      </c>
      <c r="F712" s="1429" t="s">
        <v>8092</v>
      </c>
      <c r="G712" s="1429">
        <v>2022</v>
      </c>
      <c r="H712" s="1429">
        <v>2025</v>
      </c>
      <c r="I712" s="1429" t="s">
        <v>12882</v>
      </c>
      <c r="J712" s="1429" t="s">
        <v>12372</v>
      </c>
      <c r="K712" s="1430">
        <v>77002</v>
      </c>
      <c r="L712" s="1430">
        <v>0</v>
      </c>
      <c r="M712" s="1429" t="s">
        <v>11764</v>
      </c>
      <c r="N712" s="1431" t="s">
        <v>12</v>
      </c>
      <c r="O712" s="1429"/>
    </row>
    <row r="713" spans="1:15" hidden="1">
      <c r="A713" s="1429" t="s">
        <v>12372</v>
      </c>
      <c r="B713" s="1429" t="s">
        <v>12878</v>
      </c>
      <c r="C713" s="1429" t="s">
        <v>12877</v>
      </c>
      <c r="D713" s="1429" t="s">
        <v>12855</v>
      </c>
      <c r="E713" s="1429" t="s">
        <v>12854</v>
      </c>
      <c r="F713" s="1429" t="s">
        <v>8092</v>
      </c>
      <c r="G713" s="1429">
        <v>2022</v>
      </c>
      <c r="H713" s="1429">
        <v>2026</v>
      </c>
      <c r="I713" s="1429" t="s">
        <v>12876</v>
      </c>
      <c r="J713" s="1429" t="s">
        <v>12372</v>
      </c>
      <c r="K713" s="1430">
        <v>64666</v>
      </c>
      <c r="L713" s="1430">
        <v>0</v>
      </c>
      <c r="M713" s="1429" t="s">
        <v>11764</v>
      </c>
      <c r="N713" s="1431" t="s">
        <v>12</v>
      </c>
      <c r="O713" s="1429"/>
    </row>
    <row r="714" spans="1:15" hidden="1">
      <c r="A714" s="1429" t="s">
        <v>12372</v>
      </c>
      <c r="B714" s="1429" t="s">
        <v>12863</v>
      </c>
      <c r="C714" s="1429" t="s">
        <v>12862</v>
      </c>
      <c r="D714" s="1429" t="s">
        <v>12855</v>
      </c>
      <c r="E714" s="1429" t="s">
        <v>12854</v>
      </c>
      <c r="F714" s="1429" t="s">
        <v>8092</v>
      </c>
      <c r="G714" s="1429">
        <v>2022</v>
      </c>
      <c r="H714" s="1429">
        <v>2025</v>
      </c>
      <c r="I714" s="1429" t="s">
        <v>12861</v>
      </c>
      <c r="J714" s="1429" t="s">
        <v>12372</v>
      </c>
      <c r="K714" s="1430">
        <v>52870</v>
      </c>
      <c r="L714" s="1430">
        <v>0</v>
      </c>
      <c r="M714" s="1429" t="s">
        <v>11764</v>
      </c>
      <c r="N714" s="1431" t="s">
        <v>12</v>
      </c>
      <c r="O714" s="1429"/>
    </row>
    <row r="715" spans="1:15" hidden="1">
      <c r="A715" s="1429" t="s">
        <v>12372</v>
      </c>
      <c r="B715" s="1429" t="s">
        <v>12690</v>
      </c>
      <c r="C715" s="1429" t="s">
        <v>12689</v>
      </c>
      <c r="D715" s="1429" t="s">
        <v>12504</v>
      </c>
      <c r="E715" s="1429" t="s">
        <v>12503</v>
      </c>
      <c r="F715" s="1429" t="s">
        <v>8092</v>
      </c>
      <c r="G715" s="1429">
        <v>2023</v>
      </c>
      <c r="H715" s="1429">
        <v>2027</v>
      </c>
      <c r="I715" s="1429" t="s">
        <v>12688</v>
      </c>
      <c r="J715" s="1429" t="s">
        <v>12687</v>
      </c>
      <c r="K715" s="1430">
        <v>9848</v>
      </c>
      <c r="L715" s="1430">
        <v>0</v>
      </c>
      <c r="M715" s="1429" t="s">
        <v>11757</v>
      </c>
      <c r="N715" s="1431" t="s">
        <v>12</v>
      </c>
      <c r="O715" s="1429"/>
    </row>
    <row r="716" spans="1:15" hidden="1">
      <c r="A716" s="1429" t="s">
        <v>12372</v>
      </c>
      <c r="B716" s="1429" t="s">
        <v>12646</v>
      </c>
      <c r="C716" s="1429" t="s">
        <v>12645</v>
      </c>
      <c r="D716" s="1429" t="s">
        <v>12504</v>
      </c>
      <c r="E716" s="1429" t="s">
        <v>12503</v>
      </c>
      <c r="F716" s="1429" t="s">
        <v>8092</v>
      </c>
      <c r="G716" s="1429">
        <v>2023</v>
      </c>
      <c r="H716" s="1429">
        <v>2026</v>
      </c>
      <c r="I716" s="1429" t="s">
        <v>12644</v>
      </c>
      <c r="J716" s="1429" t="s">
        <v>12643</v>
      </c>
      <c r="K716" s="1430">
        <v>39470</v>
      </c>
      <c r="L716" s="1430">
        <v>0</v>
      </c>
      <c r="M716" s="1429" t="s">
        <v>11764</v>
      </c>
      <c r="N716" s="1431" t="s">
        <v>12</v>
      </c>
      <c r="O716" s="1429"/>
    </row>
    <row r="717" spans="1:15" hidden="1">
      <c r="A717" s="1429" t="s">
        <v>12372</v>
      </c>
      <c r="B717" s="1429" t="s">
        <v>12592</v>
      </c>
      <c r="C717" s="1429" t="s">
        <v>12591</v>
      </c>
      <c r="D717" s="1429" t="s">
        <v>12504</v>
      </c>
      <c r="E717" s="1429" t="s">
        <v>12503</v>
      </c>
      <c r="F717" s="1429" t="s">
        <v>8092</v>
      </c>
      <c r="G717" s="1429">
        <v>2023</v>
      </c>
      <c r="H717" s="1429">
        <v>2026</v>
      </c>
      <c r="I717" s="1429" t="s">
        <v>12590</v>
      </c>
      <c r="J717" s="1429" t="s">
        <v>12589</v>
      </c>
      <c r="K717" s="1430">
        <v>109630</v>
      </c>
      <c r="L717" s="1430">
        <v>0</v>
      </c>
      <c r="M717" s="1429" t="s">
        <v>11764</v>
      </c>
      <c r="N717" s="1431" t="s">
        <v>12</v>
      </c>
      <c r="O717" s="1429"/>
    </row>
    <row r="718" spans="1:15" hidden="1">
      <c r="A718" s="1429" t="s">
        <v>12372</v>
      </c>
      <c r="B718" s="1429" t="s">
        <v>12371</v>
      </c>
      <c r="C718" s="1429" t="s">
        <v>12370</v>
      </c>
      <c r="D718" s="1429" t="s">
        <v>11956</v>
      </c>
      <c r="E718" s="1429" t="s">
        <v>11955</v>
      </c>
      <c r="F718" s="1429" t="s">
        <v>8092</v>
      </c>
      <c r="G718" s="1429">
        <v>2024</v>
      </c>
      <c r="H718" s="1429">
        <v>2027</v>
      </c>
      <c r="I718" s="1429" t="s">
        <v>12369</v>
      </c>
      <c r="J718" s="1429" t="s">
        <v>12368</v>
      </c>
      <c r="K718" s="1430">
        <v>8077</v>
      </c>
      <c r="L718" s="1430">
        <v>0</v>
      </c>
      <c r="M718" s="1429" t="s">
        <v>11764</v>
      </c>
      <c r="N718" s="1431" t="s">
        <v>12</v>
      </c>
      <c r="O718" s="1429"/>
    </row>
    <row r="719" spans="1:15" hidden="1">
      <c r="A719" s="1429" t="s">
        <v>13587</v>
      </c>
      <c r="B719" s="1429" t="s">
        <v>13586</v>
      </c>
      <c r="C719" s="1429" t="s">
        <v>13585</v>
      </c>
      <c r="D719" s="1429" t="s">
        <v>13561</v>
      </c>
      <c r="E719" s="1429" t="s">
        <v>13560</v>
      </c>
      <c r="F719" s="1429" t="s">
        <v>8092</v>
      </c>
      <c r="G719" s="1429">
        <v>2020</v>
      </c>
      <c r="H719" s="1429">
        <v>2024</v>
      </c>
      <c r="I719" s="1429" t="s">
        <v>13584</v>
      </c>
      <c r="J719" s="1429" t="s">
        <v>13583</v>
      </c>
      <c r="K719" s="1430">
        <v>15084</v>
      </c>
      <c r="L719" s="1430">
        <v>0</v>
      </c>
      <c r="M719" s="1429" t="s">
        <v>11757</v>
      </c>
      <c r="N719" s="1431" t="s">
        <v>12</v>
      </c>
      <c r="O719" s="1429"/>
    </row>
    <row r="720" spans="1:15" hidden="1">
      <c r="A720" s="1429" t="s">
        <v>11711</v>
      </c>
      <c r="B720" s="1429" t="s">
        <v>13612</v>
      </c>
      <c r="C720" s="1429" t="s">
        <v>13611</v>
      </c>
      <c r="D720" s="1429" t="s">
        <v>13561</v>
      </c>
      <c r="E720" s="1429" t="s">
        <v>13560</v>
      </c>
      <c r="F720" s="1429" t="s">
        <v>8092</v>
      </c>
      <c r="G720" s="1429">
        <v>2020</v>
      </c>
      <c r="H720" s="1429">
        <v>2024</v>
      </c>
      <c r="I720" s="1429" t="s">
        <v>13610</v>
      </c>
      <c r="J720" s="1429" t="s">
        <v>13609</v>
      </c>
      <c r="K720" s="1430">
        <v>17415</v>
      </c>
      <c r="L720" s="1430">
        <v>0</v>
      </c>
      <c r="M720" s="1429" t="s">
        <v>11757</v>
      </c>
      <c r="N720" s="1431" t="s">
        <v>12</v>
      </c>
      <c r="O720" s="1429"/>
    </row>
    <row r="721" spans="1:15" hidden="1">
      <c r="A721" s="1429" t="s">
        <v>11711</v>
      </c>
      <c r="B721" s="1429" t="s">
        <v>12792</v>
      </c>
      <c r="C721" s="1429" t="s">
        <v>12791</v>
      </c>
      <c r="D721" s="1429" t="s">
        <v>12504</v>
      </c>
      <c r="E721" s="1429" t="s">
        <v>12503</v>
      </c>
      <c r="F721" s="1429" t="s">
        <v>8092</v>
      </c>
      <c r="G721" s="1429">
        <v>2023</v>
      </c>
      <c r="H721" s="1429">
        <v>2026</v>
      </c>
      <c r="I721" s="1429" t="s">
        <v>12790</v>
      </c>
      <c r="J721" s="1429" t="s">
        <v>12789</v>
      </c>
      <c r="K721" s="1430">
        <v>7134</v>
      </c>
      <c r="L721" s="1430">
        <v>0</v>
      </c>
      <c r="M721" s="1429" t="s">
        <v>11757</v>
      </c>
      <c r="N721" s="1431" t="s">
        <v>12</v>
      </c>
      <c r="O721" s="1429"/>
    </row>
    <row r="722" spans="1:15" hidden="1">
      <c r="A722" s="1429" t="s">
        <v>11711</v>
      </c>
      <c r="B722" s="1429" t="s">
        <v>12549</v>
      </c>
      <c r="C722" s="1429" t="s">
        <v>12548</v>
      </c>
      <c r="D722" s="1429" t="s">
        <v>12504</v>
      </c>
      <c r="E722" s="1429" t="s">
        <v>12503</v>
      </c>
      <c r="F722" s="1429" t="s">
        <v>8092</v>
      </c>
      <c r="G722" s="1429">
        <v>2023</v>
      </c>
      <c r="H722" s="1429">
        <v>2026</v>
      </c>
      <c r="I722" s="1429" t="s">
        <v>12547</v>
      </c>
      <c r="J722" s="1429" t="s">
        <v>12546</v>
      </c>
      <c r="K722" s="1430">
        <v>33348</v>
      </c>
      <c r="L722" s="1430">
        <v>0</v>
      </c>
      <c r="M722" s="1429" t="s">
        <v>11764</v>
      </c>
      <c r="N722" s="1431" t="s">
        <v>12</v>
      </c>
      <c r="O722" s="1429"/>
    </row>
    <row r="723" spans="1:15" hidden="1">
      <c r="A723" s="1429" t="s">
        <v>11711</v>
      </c>
      <c r="B723" s="1429" t="s">
        <v>11842</v>
      </c>
      <c r="C723" s="1429" t="s">
        <v>11841</v>
      </c>
      <c r="D723" s="1429" t="s">
        <v>11827</v>
      </c>
      <c r="E723" s="1429" t="s">
        <v>11826</v>
      </c>
      <c r="F723" s="1429" t="s">
        <v>8092</v>
      </c>
      <c r="G723" s="1429">
        <v>2024</v>
      </c>
      <c r="H723" s="1429">
        <v>2026</v>
      </c>
      <c r="I723" s="1429" t="s">
        <v>11840</v>
      </c>
      <c r="J723" s="1429" t="s">
        <v>11711</v>
      </c>
      <c r="K723" s="1430">
        <v>2900</v>
      </c>
      <c r="L723" s="1430">
        <v>0</v>
      </c>
      <c r="M723" s="1429"/>
      <c r="N723" s="1431" t="s">
        <v>2198</v>
      </c>
      <c r="O723" s="1429"/>
    </row>
    <row r="724" spans="1:15" hidden="1">
      <c r="A724" s="1429" t="s">
        <v>11711</v>
      </c>
      <c r="B724" s="1429" t="s">
        <v>11714</v>
      </c>
      <c r="C724" s="1429" t="s">
        <v>11713</v>
      </c>
      <c r="D724" s="1429" t="s">
        <v>11697</v>
      </c>
      <c r="E724" s="1429" t="s">
        <v>11696</v>
      </c>
      <c r="F724" s="1429" t="s">
        <v>8092</v>
      </c>
      <c r="G724" s="1429">
        <v>2024</v>
      </c>
      <c r="H724" s="1429">
        <v>2025</v>
      </c>
      <c r="I724" s="1429" t="s">
        <v>11712</v>
      </c>
      <c r="J724" s="1429" t="s">
        <v>11711</v>
      </c>
      <c r="K724" s="1430">
        <v>2400</v>
      </c>
      <c r="L724" s="1430">
        <v>0</v>
      </c>
      <c r="M724" s="1429"/>
      <c r="N724" s="1431" t="s">
        <v>2198</v>
      </c>
      <c r="O724" s="1429"/>
    </row>
    <row r="725" spans="1:15" hidden="1">
      <c r="A725" s="1429" t="s">
        <v>12463</v>
      </c>
      <c r="B725" s="1429" t="s">
        <v>13615</v>
      </c>
      <c r="C725" s="1429" t="s">
        <v>13614</v>
      </c>
      <c r="D725" s="1429" t="s">
        <v>13561</v>
      </c>
      <c r="E725" s="1429" t="s">
        <v>13560</v>
      </c>
      <c r="F725" s="1429" t="s">
        <v>8092</v>
      </c>
      <c r="G725" s="1429">
        <v>2020</v>
      </c>
      <c r="H725" s="1429">
        <v>2024</v>
      </c>
      <c r="I725" s="1429" t="s">
        <v>13613</v>
      </c>
      <c r="J725" s="1429" t="s">
        <v>12463</v>
      </c>
      <c r="K725" s="1430">
        <v>34458</v>
      </c>
      <c r="L725" s="1430">
        <v>0</v>
      </c>
      <c r="M725" s="1429" t="s">
        <v>11757</v>
      </c>
      <c r="N725" s="1431" t="s">
        <v>12</v>
      </c>
      <c r="O725" s="1429"/>
    </row>
    <row r="726" spans="1:15" hidden="1">
      <c r="A726" s="1429" t="s">
        <v>12463</v>
      </c>
      <c r="B726" s="1429" t="s">
        <v>13557</v>
      </c>
      <c r="C726" s="1429" t="s">
        <v>13556</v>
      </c>
      <c r="D726" s="1429" t="s">
        <v>13195</v>
      </c>
      <c r="E726" s="1429" t="s">
        <v>13194</v>
      </c>
      <c r="F726" s="1429" t="s">
        <v>8092</v>
      </c>
      <c r="G726" s="1429">
        <v>2021</v>
      </c>
      <c r="H726" s="1429">
        <v>2024</v>
      </c>
      <c r="I726" s="1429" t="s">
        <v>13555</v>
      </c>
      <c r="J726" s="1429" t="s">
        <v>13554</v>
      </c>
      <c r="K726" s="1430">
        <v>2572</v>
      </c>
      <c r="L726" s="1430">
        <v>0</v>
      </c>
      <c r="M726" s="1429" t="s">
        <v>11757</v>
      </c>
      <c r="N726" s="1431" t="s">
        <v>12</v>
      </c>
      <c r="O726" s="1429"/>
    </row>
    <row r="727" spans="1:15" hidden="1">
      <c r="A727" s="1429" t="s">
        <v>12463</v>
      </c>
      <c r="B727" s="1429" t="s">
        <v>13246</v>
      </c>
      <c r="C727" s="1429" t="s">
        <v>13245</v>
      </c>
      <c r="D727" s="1429" t="s">
        <v>13195</v>
      </c>
      <c r="E727" s="1429" t="s">
        <v>13194</v>
      </c>
      <c r="F727" s="1429" t="s">
        <v>8092</v>
      </c>
      <c r="G727" s="1429">
        <v>2021</v>
      </c>
      <c r="H727" s="1429">
        <v>2025</v>
      </c>
      <c r="I727" s="1429" t="s">
        <v>13244</v>
      </c>
      <c r="J727" s="1429" t="s">
        <v>12463</v>
      </c>
      <c r="K727" s="1430">
        <v>51180</v>
      </c>
      <c r="L727" s="1430">
        <v>0</v>
      </c>
      <c r="M727" s="1429" t="s">
        <v>11764</v>
      </c>
      <c r="N727" s="1431" t="s">
        <v>12</v>
      </c>
      <c r="O727" s="1429"/>
    </row>
    <row r="728" spans="1:15" hidden="1">
      <c r="A728" s="1429" t="s">
        <v>12463</v>
      </c>
      <c r="B728" s="1429" t="s">
        <v>12466</v>
      </c>
      <c r="C728" s="1429" t="s">
        <v>12465</v>
      </c>
      <c r="D728" s="1429" t="s">
        <v>11956</v>
      </c>
      <c r="E728" s="1429" t="s">
        <v>11955</v>
      </c>
      <c r="F728" s="1429" t="s">
        <v>8092</v>
      </c>
      <c r="G728" s="1429">
        <v>2024</v>
      </c>
      <c r="H728" s="1429">
        <v>2028</v>
      </c>
      <c r="I728" s="1429" t="s">
        <v>12464</v>
      </c>
      <c r="J728" s="1429" t="s">
        <v>12463</v>
      </c>
      <c r="K728" s="1430">
        <v>22412</v>
      </c>
      <c r="L728" s="1430">
        <v>0</v>
      </c>
      <c r="M728" s="1429" t="s">
        <v>11757</v>
      </c>
      <c r="N728" s="1431" t="s">
        <v>12</v>
      </c>
      <c r="O728" s="1429"/>
    </row>
    <row r="729" spans="1:15" hidden="1">
      <c r="A729" s="1429" t="s">
        <v>11824</v>
      </c>
      <c r="B729" s="1429" t="s">
        <v>12895</v>
      </c>
      <c r="C729" s="1429" t="s">
        <v>12894</v>
      </c>
      <c r="D729" s="1429" t="s">
        <v>12855</v>
      </c>
      <c r="E729" s="1429" t="s">
        <v>12854</v>
      </c>
      <c r="F729" s="1429" t="s">
        <v>8092</v>
      </c>
      <c r="G729" s="1429">
        <v>2022</v>
      </c>
      <c r="H729" s="1429">
        <v>2025</v>
      </c>
      <c r="I729" s="1429" t="s">
        <v>12893</v>
      </c>
      <c r="J729" s="1429" t="s">
        <v>11824</v>
      </c>
      <c r="K729" s="1430">
        <v>86251</v>
      </c>
      <c r="L729" s="1430">
        <v>0</v>
      </c>
      <c r="M729" s="1429" t="s">
        <v>11764</v>
      </c>
      <c r="N729" s="1431" t="s">
        <v>12</v>
      </c>
      <c r="O729" s="1429"/>
    </row>
    <row r="730" spans="1:15" hidden="1">
      <c r="A730" s="1429" t="s">
        <v>11824</v>
      </c>
      <c r="B730" s="1429" t="s">
        <v>12823</v>
      </c>
      <c r="C730" s="1429" t="s">
        <v>12822</v>
      </c>
      <c r="D730" s="1429" t="s">
        <v>12504</v>
      </c>
      <c r="E730" s="1429" t="s">
        <v>12503</v>
      </c>
      <c r="F730" s="1429" t="s">
        <v>8092</v>
      </c>
      <c r="G730" s="1429">
        <v>2023</v>
      </c>
      <c r="H730" s="1429">
        <v>2027</v>
      </c>
      <c r="I730" s="1429" t="s">
        <v>12821</v>
      </c>
      <c r="J730" s="1429" t="s">
        <v>11824</v>
      </c>
      <c r="K730" s="1430">
        <v>37607</v>
      </c>
      <c r="L730" s="1430">
        <v>0</v>
      </c>
      <c r="M730" s="1429" t="s">
        <v>11764</v>
      </c>
      <c r="N730" s="1431" t="s">
        <v>12</v>
      </c>
      <c r="O730" s="1429"/>
    </row>
    <row r="731" spans="1:15" hidden="1">
      <c r="A731" s="1429" t="s">
        <v>11824</v>
      </c>
      <c r="B731" s="1429" t="s">
        <v>12489</v>
      </c>
      <c r="C731" s="1429" t="s">
        <v>12488</v>
      </c>
      <c r="D731" s="1429" t="s">
        <v>11956</v>
      </c>
      <c r="E731" s="1429" t="s">
        <v>11955</v>
      </c>
      <c r="F731" s="1429" t="s">
        <v>8092</v>
      </c>
      <c r="G731" s="1429">
        <v>2024</v>
      </c>
      <c r="H731" s="1429">
        <v>2028</v>
      </c>
      <c r="I731" s="1429" t="s">
        <v>12487</v>
      </c>
      <c r="J731" s="1429" t="s">
        <v>11824</v>
      </c>
      <c r="K731" s="1430">
        <v>17829</v>
      </c>
      <c r="L731" s="1430">
        <v>0</v>
      </c>
      <c r="M731" s="1429" t="s">
        <v>11757</v>
      </c>
      <c r="N731" s="1431" t="s">
        <v>12</v>
      </c>
      <c r="O731" s="1429"/>
    </row>
    <row r="732" spans="1:15" hidden="1">
      <c r="A732" s="1429" t="s">
        <v>11824</v>
      </c>
      <c r="B732" s="1429" t="s">
        <v>11984</v>
      </c>
      <c r="C732" s="1429" t="s">
        <v>11983</v>
      </c>
      <c r="D732" s="1429" t="s">
        <v>11956</v>
      </c>
      <c r="E732" s="1429" t="s">
        <v>11955</v>
      </c>
      <c r="F732" s="1429" t="s">
        <v>8092</v>
      </c>
      <c r="G732" s="1429">
        <v>2024</v>
      </c>
      <c r="H732" s="1429">
        <v>2027</v>
      </c>
      <c r="I732" s="1429" t="s">
        <v>11982</v>
      </c>
      <c r="J732" s="1429" t="s">
        <v>11824</v>
      </c>
      <c r="K732" s="1430">
        <v>19493</v>
      </c>
      <c r="L732" s="1430">
        <v>0</v>
      </c>
      <c r="M732" s="1429" t="s">
        <v>11764</v>
      </c>
      <c r="N732" s="1431" t="s">
        <v>12</v>
      </c>
      <c r="O732" s="1429"/>
    </row>
    <row r="733" spans="1:15" hidden="1">
      <c r="A733" s="1429" t="s">
        <v>11824</v>
      </c>
      <c r="B733" s="1429" t="s">
        <v>11829</v>
      </c>
      <c r="C733" s="1429" t="s">
        <v>11828</v>
      </c>
      <c r="D733" s="1429" t="s">
        <v>11827</v>
      </c>
      <c r="E733" s="1429" t="s">
        <v>11826</v>
      </c>
      <c r="F733" s="1429" t="s">
        <v>8092</v>
      </c>
      <c r="G733" s="1429">
        <v>2024</v>
      </c>
      <c r="H733" s="1429">
        <v>2026</v>
      </c>
      <c r="I733" s="1429" t="s">
        <v>11825</v>
      </c>
      <c r="J733" s="1429" t="s">
        <v>11824</v>
      </c>
      <c r="K733" s="1430">
        <v>6642</v>
      </c>
      <c r="L733" s="1430">
        <v>0</v>
      </c>
      <c r="M733" s="1429"/>
      <c r="N733" s="1431" t="s">
        <v>2198</v>
      </c>
      <c r="O733" s="1429"/>
    </row>
    <row r="734" spans="1:15" hidden="1">
      <c r="A734" s="1429" t="s">
        <v>12194</v>
      </c>
      <c r="B734" s="1429" t="s">
        <v>13668</v>
      </c>
      <c r="C734" s="1429" t="s">
        <v>13667</v>
      </c>
      <c r="D734" s="1429" t="s">
        <v>13561</v>
      </c>
      <c r="E734" s="1429" t="s">
        <v>13560</v>
      </c>
      <c r="F734" s="1429" t="s">
        <v>8092</v>
      </c>
      <c r="G734" s="1429">
        <v>2020</v>
      </c>
      <c r="H734" s="1429">
        <v>2024</v>
      </c>
      <c r="I734" s="1429" t="s">
        <v>13666</v>
      </c>
      <c r="J734" s="1429" t="s">
        <v>13665</v>
      </c>
      <c r="K734" s="1430">
        <v>15335</v>
      </c>
      <c r="L734" s="1430">
        <v>0</v>
      </c>
      <c r="M734" s="1429" t="s">
        <v>11764</v>
      </c>
      <c r="N734" s="1431" t="s">
        <v>12</v>
      </c>
      <c r="O734" s="1429"/>
    </row>
    <row r="735" spans="1:15" hidden="1">
      <c r="A735" s="1429" t="s">
        <v>12194</v>
      </c>
      <c r="B735" s="1429" t="s">
        <v>13506</v>
      </c>
      <c r="C735" s="1429" t="s">
        <v>13505</v>
      </c>
      <c r="D735" s="1429" t="s">
        <v>13195</v>
      </c>
      <c r="E735" s="1429" t="s">
        <v>13194</v>
      </c>
      <c r="F735" s="1429" t="s">
        <v>8092</v>
      </c>
      <c r="G735" s="1429">
        <v>2021</v>
      </c>
      <c r="H735" s="1429">
        <v>2025</v>
      </c>
      <c r="I735" s="1429" t="s">
        <v>13504</v>
      </c>
      <c r="J735" s="1429" t="s">
        <v>13503</v>
      </c>
      <c r="K735" s="1430">
        <v>5615</v>
      </c>
      <c r="L735" s="1430">
        <v>0</v>
      </c>
      <c r="M735" s="1429" t="s">
        <v>11757</v>
      </c>
      <c r="N735" s="1431" t="s">
        <v>12</v>
      </c>
      <c r="O735" s="1429"/>
    </row>
    <row r="736" spans="1:15" hidden="1">
      <c r="A736" s="1429" t="s">
        <v>12194</v>
      </c>
      <c r="B736" s="1429" t="s">
        <v>13410</v>
      </c>
      <c r="C736" s="1429" t="s">
        <v>13409</v>
      </c>
      <c r="D736" s="1429" t="s">
        <v>13195</v>
      </c>
      <c r="E736" s="1429" t="s">
        <v>13194</v>
      </c>
      <c r="F736" s="1429" t="s">
        <v>8092</v>
      </c>
      <c r="G736" s="1429">
        <v>2021</v>
      </c>
      <c r="H736" s="1429">
        <v>2025</v>
      </c>
      <c r="I736" s="1429" t="s">
        <v>13408</v>
      </c>
      <c r="J736" s="1429" t="s">
        <v>13407</v>
      </c>
      <c r="K736" s="1430">
        <v>40487</v>
      </c>
      <c r="L736" s="1430">
        <v>0</v>
      </c>
      <c r="M736" s="1429" t="s">
        <v>11764</v>
      </c>
      <c r="N736" s="1431" t="s">
        <v>12</v>
      </c>
      <c r="O736" s="1429"/>
    </row>
    <row r="737" spans="1:15" hidden="1">
      <c r="A737" s="1429" t="s">
        <v>12194</v>
      </c>
      <c r="B737" s="1429" t="s">
        <v>13274</v>
      </c>
      <c r="C737" s="1429" t="s">
        <v>13273</v>
      </c>
      <c r="D737" s="1429" t="s">
        <v>13195</v>
      </c>
      <c r="E737" s="1429" t="s">
        <v>13194</v>
      </c>
      <c r="F737" s="1429" t="s">
        <v>8092</v>
      </c>
      <c r="G737" s="1429">
        <v>2021</v>
      </c>
      <c r="H737" s="1429">
        <v>2025</v>
      </c>
      <c r="I737" s="1429" t="s">
        <v>13272</v>
      </c>
      <c r="J737" s="1429" t="s">
        <v>12194</v>
      </c>
      <c r="K737" s="1430">
        <v>39820</v>
      </c>
      <c r="L737" s="1430">
        <v>0</v>
      </c>
      <c r="M737" s="1429" t="s">
        <v>11757</v>
      </c>
      <c r="N737" s="1431" t="s">
        <v>12</v>
      </c>
      <c r="O737" s="1429"/>
    </row>
    <row r="738" spans="1:15" hidden="1">
      <c r="A738" s="1429" t="s">
        <v>12194</v>
      </c>
      <c r="B738" s="1429" t="s">
        <v>13226</v>
      </c>
      <c r="C738" s="1429" t="s">
        <v>13225</v>
      </c>
      <c r="D738" s="1429" t="s">
        <v>13195</v>
      </c>
      <c r="E738" s="1429" t="s">
        <v>13194</v>
      </c>
      <c r="F738" s="1429" t="s">
        <v>8092</v>
      </c>
      <c r="G738" s="1429">
        <v>2021</v>
      </c>
      <c r="H738" s="1429">
        <v>2025</v>
      </c>
      <c r="I738" s="1429" t="s">
        <v>13224</v>
      </c>
      <c r="J738" s="1429" t="s">
        <v>13223</v>
      </c>
      <c r="K738" s="1430">
        <v>30720</v>
      </c>
      <c r="L738" s="1430">
        <v>0</v>
      </c>
      <c r="M738" s="1429" t="s">
        <v>11764</v>
      </c>
      <c r="N738" s="1431" t="s">
        <v>12</v>
      </c>
      <c r="O738" s="1429"/>
    </row>
    <row r="739" spans="1:15" hidden="1">
      <c r="A739" s="1429" t="s">
        <v>12194</v>
      </c>
      <c r="B739" s="1429" t="s">
        <v>12979</v>
      </c>
      <c r="C739" s="1429" t="s">
        <v>12978</v>
      </c>
      <c r="D739" s="1429" t="s">
        <v>12855</v>
      </c>
      <c r="E739" s="1429" t="s">
        <v>12854</v>
      </c>
      <c r="F739" s="1429" t="s">
        <v>8092</v>
      </c>
      <c r="G739" s="1429">
        <v>2022</v>
      </c>
      <c r="H739" s="1429">
        <v>2026</v>
      </c>
      <c r="I739" s="1429" t="s">
        <v>12977</v>
      </c>
      <c r="J739" s="1429" t="s">
        <v>12194</v>
      </c>
      <c r="K739" s="1430">
        <v>62144</v>
      </c>
      <c r="L739" s="1430">
        <v>0</v>
      </c>
      <c r="M739" s="1429" t="s">
        <v>11764</v>
      </c>
      <c r="N739" s="1431" t="s">
        <v>12</v>
      </c>
      <c r="O739" s="1429"/>
    </row>
    <row r="740" spans="1:15" hidden="1">
      <c r="A740" s="1429" t="s">
        <v>12194</v>
      </c>
      <c r="B740" s="1429" t="s">
        <v>12650</v>
      </c>
      <c r="C740" s="1429" t="s">
        <v>12649</v>
      </c>
      <c r="D740" s="1429" t="s">
        <v>12504</v>
      </c>
      <c r="E740" s="1429" t="s">
        <v>12503</v>
      </c>
      <c r="F740" s="1429" t="s">
        <v>8092</v>
      </c>
      <c r="G740" s="1429">
        <v>2023</v>
      </c>
      <c r="H740" s="1429">
        <v>2027</v>
      </c>
      <c r="I740" s="1429" t="s">
        <v>12648</v>
      </c>
      <c r="J740" s="1429" t="s">
        <v>12647</v>
      </c>
      <c r="K740" s="1430">
        <v>34746</v>
      </c>
      <c r="L740" s="1430">
        <v>0</v>
      </c>
      <c r="M740" s="1429" t="s">
        <v>11764</v>
      </c>
      <c r="N740" s="1431" t="s">
        <v>12</v>
      </c>
      <c r="O740" s="1429"/>
    </row>
    <row r="741" spans="1:15" hidden="1">
      <c r="A741" s="1429" t="s">
        <v>12194</v>
      </c>
      <c r="B741" s="1429" t="s">
        <v>12193</v>
      </c>
      <c r="C741" s="1429" t="s">
        <v>12192</v>
      </c>
      <c r="D741" s="1429" t="s">
        <v>11956</v>
      </c>
      <c r="E741" s="1429" t="s">
        <v>11955</v>
      </c>
      <c r="F741" s="1429" t="s">
        <v>8092</v>
      </c>
      <c r="G741" s="1429">
        <v>2024</v>
      </c>
      <c r="H741" s="1429">
        <v>2027</v>
      </c>
      <c r="I741" s="1429" t="s">
        <v>12191</v>
      </c>
      <c r="J741" s="1429" t="s">
        <v>12190</v>
      </c>
      <c r="K741" s="1430">
        <v>12038</v>
      </c>
      <c r="L741" s="1430">
        <v>0</v>
      </c>
      <c r="M741" s="1429" t="s">
        <v>11764</v>
      </c>
      <c r="N741" s="1431" t="s">
        <v>12</v>
      </c>
      <c r="O741" s="1429"/>
    </row>
    <row r="742" spans="1:15" hidden="1">
      <c r="A742" s="1429" t="s">
        <v>11732</v>
      </c>
      <c r="B742" s="1429" t="s">
        <v>11735</v>
      </c>
      <c r="C742" s="1429" t="s">
        <v>11734</v>
      </c>
      <c r="D742" s="1429" t="s">
        <v>11697</v>
      </c>
      <c r="E742" s="1429" t="s">
        <v>11696</v>
      </c>
      <c r="F742" s="1429" t="s">
        <v>8092</v>
      </c>
      <c r="G742" s="1429">
        <v>2024</v>
      </c>
      <c r="H742" s="1429">
        <v>2025</v>
      </c>
      <c r="I742" s="1429" t="s">
        <v>11733</v>
      </c>
      <c r="J742" s="1429" t="s">
        <v>11732</v>
      </c>
      <c r="K742" s="1430">
        <v>2395</v>
      </c>
      <c r="L742" s="1430">
        <v>0</v>
      </c>
      <c r="M742" s="1429"/>
      <c r="N742" s="1431" t="s">
        <v>2198</v>
      </c>
      <c r="O742" s="1429"/>
    </row>
    <row r="743" spans="1:15" hidden="1">
      <c r="A743" s="1429" t="s">
        <v>11953</v>
      </c>
      <c r="B743" s="1429" t="s">
        <v>13197</v>
      </c>
      <c r="C743" s="1429" t="s">
        <v>13196</v>
      </c>
      <c r="D743" s="1429" t="s">
        <v>13195</v>
      </c>
      <c r="E743" s="1429" t="s">
        <v>13194</v>
      </c>
      <c r="F743" s="1429" t="s">
        <v>8092</v>
      </c>
      <c r="G743" s="1429">
        <v>2021</v>
      </c>
      <c r="H743" s="1429">
        <v>2024</v>
      </c>
      <c r="I743" s="1429" t="s">
        <v>13193</v>
      </c>
      <c r="J743" s="1429" t="s">
        <v>11953</v>
      </c>
      <c r="K743" s="1430">
        <v>59183</v>
      </c>
      <c r="L743" s="1430">
        <v>0</v>
      </c>
      <c r="M743" s="1429" t="s">
        <v>11764</v>
      </c>
      <c r="N743" s="1431" t="s">
        <v>12</v>
      </c>
      <c r="O743" s="1429"/>
    </row>
    <row r="744" spans="1:15" hidden="1">
      <c r="A744" s="1429" t="s">
        <v>11953</v>
      </c>
      <c r="B744" s="1429" t="s">
        <v>11958</v>
      </c>
      <c r="C744" s="1429" t="s">
        <v>11957</v>
      </c>
      <c r="D744" s="1429" t="s">
        <v>11956</v>
      </c>
      <c r="E744" s="1429" t="s">
        <v>11955</v>
      </c>
      <c r="F744" s="1429" t="s">
        <v>8092</v>
      </c>
      <c r="G744" s="1429">
        <v>2024</v>
      </c>
      <c r="H744" s="1429">
        <v>2027</v>
      </c>
      <c r="I744" s="1429" t="s">
        <v>11954</v>
      </c>
      <c r="J744" s="1429" t="s">
        <v>11953</v>
      </c>
      <c r="K744" s="1430">
        <v>30637</v>
      </c>
      <c r="L744" s="1430">
        <v>0</v>
      </c>
      <c r="M744" s="1429" t="s">
        <v>11764</v>
      </c>
      <c r="N744" s="1431" t="s">
        <v>12</v>
      </c>
      <c r="O744" s="1429"/>
    </row>
    <row r="745" spans="1:15" hidden="1">
      <c r="A745" s="1429"/>
      <c r="B745" s="1429" t="s">
        <v>13770</v>
      </c>
      <c r="C745" s="1429" t="s">
        <v>13769</v>
      </c>
      <c r="D745" s="1429" t="s">
        <v>13561</v>
      </c>
      <c r="E745" s="1429" t="s">
        <v>13560</v>
      </c>
      <c r="F745" s="1429" t="s">
        <v>8092</v>
      </c>
      <c r="G745" s="1429">
        <v>2020</v>
      </c>
      <c r="H745" s="1429">
        <v>2024</v>
      </c>
      <c r="I745" s="1429" t="s">
        <v>12150</v>
      </c>
      <c r="J745" s="1429" t="s">
        <v>13768</v>
      </c>
      <c r="K745" s="1430">
        <v>10640</v>
      </c>
      <c r="L745" s="1430">
        <v>0</v>
      </c>
      <c r="M745" s="1429" t="s">
        <v>11757</v>
      </c>
      <c r="N745" s="1431" t="s">
        <v>12</v>
      </c>
      <c r="O745" s="1429"/>
    </row>
    <row r="746" spans="1:15" hidden="1">
      <c r="A746" s="1429"/>
      <c r="B746" s="1429" t="s">
        <v>13749</v>
      </c>
      <c r="C746" s="1429" t="s">
        <v>13748</v>
      </c>
      <c r="D746" s="1429" t="s">
        <v>13561</v>
      </c>
      <c r="E746" s="1429" t="s">
        <v>13560</v>
      </c>
      <c r="F746" s="1429" t="s">
        <v>8092</v>
      </c>
      <c r="G746" s="1429">
        <v>2020</v>
      </c>
      <c r="H746" s="1429">
        <v>2024</v>
      </c>
      <c r="I746" s="1429" t="s">
        <v>13747</v>
      </c>
      <c r="J746" s="1429" t="s">
        <v>13746</v>
      </c>
      <c r="K746" s="1430">
        <v>8779</v>
      </c>
      <c r="L746" s="1430">
        <v>0</v>
      </c>
      <c r="M746" s="1429" t="s">
        <v>11757</v>
      </c>
      <c r="N746" s="1431" t="s">
        <v>12</v>
      </c>
      <c r="O746" s="1429"/>
    </row>
    <row r="747" spans="1:15" hidden="1">
      <c r="A747" s="1429"/>
      <c r="B747" s="1429" t="s">
        <v>13740</v>
      </c>
      <c r="C747" s="1429" t="s">
        <v>13739</v>
      </c>
      <c r="D747" s="1429" t="s">
        <v>13561</v>
      </c>
      <c r="E747" s="1429" t="s">
        <v>13560</v>
      </c>
      <c r="F747" s="1429" t="s">
        <v>8092</v>
      </c>
      <c r="G747" s="1429">
        <v>2020</v>
      </c>
      <c r="H747" s="1429">
        <v>2024</v>
      </c>
      <c r="I747" s="1429" t="s">
        <v>13738</v>
      </c>
      <c r="J747" s="1429" t="s">
        <v>13737</v>
      </c>
      <c r="K747" s="1430">
        <v>12200</v>
      </c>
      <c r="L747" s="1430">
        <v>0</v>
      </c>
      <c r="M747" s="1429" t="s">
        <v>11757</v>
      </c>
      <c r="N747" s="1431" t="s">
        <v>12</v>
      </c>
      <c r="O747" s="1429"/>
    </row>
    <row r="748" spans="1:15" hidden="1">
      <c r="A748" s="1429"/>
      <c r="B748" s="1429" t="s">
        <v>13732</v>
      </c>
      <c r="C748" s="1429" t="s">
        <v>13731</v>
      </c>
      <c r="D748" s="1429" t="s">
        <v>13561</v>
      </c>
      <c r="E748" s="1429" t="s">
        <v>13560</v>
      </c>
      <c r="F748" s="1429" t="s">
        <v>8092</v>
      </c>
      <c r="G748" s="1429">
        <v>2020</v>
      </c>
      <c r="H748" s="1429">
        <v>2024</v>
      </c>
      <c r="I748" s="1429" t="s">
        <v>13730</v>
      </c>
      <c r="J748" s="1429" t="s">
        <v>13729</v>
      </c>
      <c r="K748" s="1430">
        <v>5820</v>
      </c>
      <c r="L748" s="1430">
        <v>0</v>
      </c>
      <c r="M748" s="1429" t="s">
        <v>11757</v>
      </c>
      <c r="N748" s="1431" t="s">
        <v>12</v>
      </c>
      <c r="O748" s="1429"/>
    </row>
    <row r="749" spans="1:15" hidden="1">
      <c r="A749" s="1429"/>
      <c r="B749" s="1429" t="s">
        <v>13732</v>
      </c>
      <c r="C749" s="1429" t="s">
        <v>13731</v>
      </c>
      <c r="D749" s="1429" t="s">
        <v>13561</v>
      </c>
      <c r="E749" s="1429" t="s">
        <v>13560</v>
      </c>
      <c r="F749" s="1429" t="s">
        <v>8092</v>
      </c>
      <c r="G749" s="1429">
        <v>2020</v>
      </c>
      <c r="H749" s="1429">
        <v>2024</v>
      </c>
      <c r="I749" s="1429" t="s">
        <v>13730</v>
      </c>
      <c r="J749" s="1429" t="s">
        <v>13729</v>
      </c>
      <c r="K749" s="1430">
        <v>3736</v>
      </c>
      <c r="L749" s="1430">
        <v>0</v>
      </c>
      <c r="M749" s="1429" t="s">
        <v>11757</v>
      </c>
      <c r="N749" s="1431" t="s">
        <v>12</v>
      </c>
      <c r="O749" s="1429"/>
    </row>
    <row r="750" spans="1:15" hidden="1">
      <c r="A750" s="1429"/>
      <c r="B750" s="1429" t="s">
        <v>13728</v>
      </c>
      <c r="C750" s="1429" t="s">
        <v>13727</v>
      </c>
      <c r="D750" s="1429" t="s">
        <v>13561</v>
      </c>
      <c r="E750" s="1429" t="s">
        <v>13560</v>
      </c>
      <c r="F750" s="1429" t="s">
        <v>8092</v>
      </c>
      <c r="G750" s="1429">
        <v>2020</v>
      </c>
      <c r="H750" s="1429">
        <v>2024</v>
      </c>
      <c r="I750" s="1429" t="s">
        <v>11678</v>
      </c>
      <c r="J750" s="1429" t="s">
        <v>13726</v>
      </c>
      <c r="K750" s="1430">
        <v>8420</v>
      </c>
      <c r="L750" s="1430">
        <v>0</v>
      </c>
      <c r="M750" s="1429" t="s">
        <v>11757</v>
      </c>
      <c r="N750" s="1431" t="s">
        <v>12</v>
      </c>
      <c r="O750" s="1429"/>
    </row>
    <row r="751" spans="1:15" hidden="1">
      <c r="A751" s="1429"/>
      <c r="B751" s="1429" t="s">
        <v>13725</v>
      </c>
      <c r="C751" s="1429" t="s">
        <v>13724</v>
      </c>
      <c r="D751" s="1429" t="s">
        <v>13561</v>
      </c>
      <c r="E751" s="1429" t="s">
        <v>13560</v>
      </c>
      <c r="F751" s="1429" t="s">
        <v>8092</v>
      </c>
      <c r="G751" s="1429">
        <v>2020</v>
      </c>
      <c r="H751" s="1429">
        <v>2024</v>
      </c>
      <c r="I751" s="1429" t="s">
        <v>13723</v>
      </c>
      <c r="J751" s="1429" t="s">
        <v>13722</v>
      </c>
      <c r="K751" s="1430">
        <v>3100</v>
      </c>
      <c r="L751" s="1430">
        <v>0</v>
      </c>
      <c r="M751" s="1429" t="s">
        <v>11764</v>
      </c>
      <c r="N751" s="1431" t="s">
        <v>12</v>
      </c>
      <c r="O751" s="1429"/>
    </row>
    <row r="752" spans="1:15" hidden="1">
      <c r="A752" s="1429"/>
      <c r="B752" s="1429" t="s">
        <v>13725</v>
      </c>
      <c r="C752" s="1429" t="s">
        <v>13724</v>
      </c>
      <c r="D752" s="1429" t="s">
        <v>13561</v>
      </c>
      <c r="E752" s="1429" t="s">
        <v>13560</v>
      </c>
      <c r="F752" s="1429" t="s">
        <v>8092</v>
      </c>
      <c r="G752" s="1429">
        <v>2020</v>
      </c>
      <c r="H752" s="1429">
        <v>2024</v>
      </c>
      <c r="I752" s="1429" t="s">
        <v>13723</v>
      </c>
      <c r="J752" s="1429" t="s">
        <v>13722</v>
      </c>
      <c r="K752" s="1430">
        <v>4340</v>
      </c>
      <c r="L752" s="1430">
        <v>0</v>
      </c>
      <c r="M752" s="1429" t="s">
        <v>11764</v>
      </c>
      <c r="N752" s="1431" t="s">
        <v>12</v>
      </c>
      <c r="O752" s="1429"/>
    </row>
    <row r="753" spans="1:15" hidden="1">
      <c r="A753" s="1429"/>
      <c r="B753" s="1429" t="s">
        <v>13718</v>
      </c>
      <c r="C753" s="1429" t="s">
        <v>13717</v>
      </c>
      <c r="D753" s="1429" t="s">
        <v>13561</v>
      </c>
      <c r="E753" s="1429" t="s">
        <v>13560</v>
      </c>
      <c r="F753" s="1429" t="s">
        <v>8092</v>
      </c>
      <c r="G753" s="1429">
        <v>2020</v>
      </c>
      <c r="H753" s="1429">
        <v>2024</v>
      </c>
      <c r="I753" s="1429" t="s">
        <v>13716</v>
      </c>
      <c r="J753" s="1429" t="s">
        <v>13715</v>
      </c>
      <c r="K753" s="1430">
        <v>6626</v>
      </c>
      <c r="L753" s="1430">
        <v>0</v>
      </c>
      <c r="M753" s="1429" t="s">
        <v>11757</v>
      </c>
      <c r="N753" s="1431" t="s">
        <v>12</v>
      </c>
      <c r="O753" s="1429"/>
    </row>
    <row r="754" spans="1:15" hidden="1">
      <c r="A754" s="1429"/>
      <c r="B754" s="1429" t="s">
        <v>13714</v>
      </c>
      <c r="C754" s="1429" t="s">
        <v>13713</v>
      </c>
      <c r="D754" s="1429" t="s">
        <v>13561</v>
      </c>
      <c r="E754" s="1429" t="s">
        <v>13560</v>
      </c>
      <c r="F754" s="1429" t="s">
        <v>8092</v>
      </c>
      <c r="G754" s="1429">
        <v>2020</v>
      </c>
      <c r="H754" s="1429">
        <v>2024</v>
      </c>
      <c r="I754" s="1429" t="s">
        <v>13712</v>
      </c>
      <c r="J754" s="1429" t="s">
        <v>13711</v>
      </c>
      <c r="K754" s="1430">
        <v>3949</v>
      </c>
      <c r="L754" s="1430">
        <v>0</v>
      </c>
      <c r="M754" s="1429" t="s">
        <v>11757</v>
      </c>
      <c r="N754" s="1431" t="s">
        <v>12</v>
      </c>
      <c r="O754" s="1429"/>
    </row>
    <row r="755" spans="1:15" hidden="1">
      <c r="A755" s="1429"/>
      <c r="B755" s="1429" t="s">
        <v>13694</v>
      </c>
      <c r="C755" s="1429" t="s">
        <v>13693</v>
      </c>
      <c r="D755" s="1429" t="s">
        <v>13561</v>
      </c>
      <c r="E755" s="1429" t="s">
        <v>13560</v>
      </c>
      <c r="F755" s="1429" t="s">
        <v>8092</v>
      </c>
      <c r="G755" s="1429">
        <v>2020</v>
      </c>
      <c r="H755" s="1429">
        <v>2024</v>
      </c>
      <c r="I755" s="1429" t="s">
        <v>12270</v>
      </c>
      <c r="J755" s="1429" t="s">
        <v>13692</v>
      </c>
      <c r="K755" s="1430">
        <v>8220</v>
      </c>
      <c r="L755" s="1430">
        <v>0</v>
      </c>
      <c r="M755" s="1429" t="s">
        <v>11757</v>
      </c>
      <c r="N755" s="1431" t="s">
        <v>12</v>
      </c>
      <c r="O755" s="1429"/>
    </row>
    <row r="756" spans="1:15" hidden="1">
      <c r="A756" s="1429"/>
      <c r="B756" s="1429" t="s">
        <v>13694</v>
      </c>
      <c r="C756" s="1429" t="s">
        <v>13693</v>
      </c>
      <c r="D756" s="1429" t="s">
        <v>13561</v>
      </c>
      <c r="E756" s="1429" t="s">
        <v>13560</v>
      </c>
      <c r="F756" s="1429" t="s">
        <v>8092</v>
      </c>
      <c r="G756" s="1429">
        <v>2020</v>
      </c>
      <c r="H756" s="1429">
        <v>2024</v>
      </c>
      <c r="I756" s="1429" t="s">
        <v>12270</v>
      </c>
      <c r="J756" s="1429" t="s">
        <v>13692</v>
      </c>
      <c r="K756" s="1430">
        <v>2537</v>
      </c>
      <c r="L756" s="1430">
        <v>0</v>
      </c>
      <c r="M756" s="1429" t="s">
        <v>11757</v>
      </c>
      <c r="N756" s="1431" t="s">
        <v>12</v>
      </c>
      <c r="O756" s="1429"/>
    </row>
    <row r="757" spans="1:15" hidden="1">
      <c r="A757" s="1429"/>
      <c r="B757" s="1429" t="s">
        <v>13691</v>
      </c>
      <c r="C757" s="1429" t="s">
        <v>13690</v>
      </c>
      <c r="D757" s="1429" t="s">
        <v>13561</v>
      </c>
      <c r="E757" s="1429" t="s">
        <v>13560</v>
      </c>
      <c r="F757" s="1429" t="s">
        <v>8092</v>
      </c>
      <c r="G757" s="1429">
        <v>2020</v>
      </c>
      <c r="H757" s="1429">
        <v>2024</v>
      </c>
      <c r="I757" s="1429" t="s">
        <v>12184</v>
      </c>
      <c r="J757" s="1429" t="s">
        <v>13689</v>
      </c>
      <c r="K757" s="1430">
        <v>0</v>
      </c>
      <c r="L757" s="1430">
        <v>0</v>
      </c>
      <c r="M757" s="1429" t="s">
        <v>11757</v>
      </c>
      <c r="N757" s="1431" t="s">
        <v>2198</v>
      </c>
      <c r="O757" s="1429"/>
    </row>
    <row r="758" spans="1:15" hidden="1">
      <c r="A758" s="1429"/>
      <c r="B758" s="1429" t="s">
        <v>13688</v>
      </c>
      <c r="C758" s="1429" t="s">
        <v>13687</v>
      </c>
      <c r="D758" s="1429" t="s">
        <v>13561</v>
      </c>
      <c r="E758" s="1429" t="s">
        <v>13560</v>
      </c>
      <c r="F758" s="1429" t="s">
        <v>8092</v>
      </c>
      <c r="G758" s="1429">
        <v>2020</v>
      </c>
      <c r="H758" s="1429">
        <v>2024</v>
      </c>
      <c r="I758" s="1429" t="s">
        <v>13686</v>
      </c>
      <c r="J758" s="1429" t="s">
        <v>13068</v>
      </c>
      <c r="K758" s="1430">
        <v>9695</v>
      </c>
      <c r="L758" s="1430">
        <v>0</v>
      </c>
      <c r="M758" s="1429" t="s">
        <v>11764</v>
      </c>
      <c r="N758" s="1431" t="s">
        <v>12</v>
      </c>
      <c r="O758" s="1429"/>
    </row>
    <row r="759" spans="1:15" hidden="1">
      <c r="A759" s="1429"/>
      <c r="B759" s="1429" t="s">
        <v>13682</v>
      </c>
      <c r="C759" s="1429" t="s">
        <v>13681</v>
      </c>
      <c r="D759" s="1429" t="s">
        <v>13561</v>
      </c>
      <c r="E759" s="1429" t="s">
        <v>13560</v>
      </c>
      <c r="F759" s="1429" t="s">
        <v>8092</v>
      </c>
      <c r="G759" s="1429">
        <v>2020</v>
      </c>
      <c r="H759" s="1429">
        <v>2024</v>
      </c>
      <c r="I759" s="1429" t="s">
        <v>13680</v>
      </c>
      <c r="J759" s="1429" t="s">
        <v>13679</v>
      </c>
      <c r="K759" s="1430">
        <v>11151</v>
      </c>
      <c r="L759" s="1430">
        <v>0</v>
      </c>
      <c r="M759" s="1429" t="s">
        <v>11757</v>
      </c>
      <c r="N759" s="1431" t="s">
        <v>12</v>
      </c>
      <c r="O759" s="1429"/>
    </row>
    <row r="760" spans="1:15" hidden="1">
      <c r="A760" s="1429"/>
      <c r="B760" s="1429" t="s">
        <v>13678</v>
      </c>
      <c r="C760" s="1429" t="s">
        <v>13677</v>
      </c>
      <c r="D760" s="1429" t="s">
        <v>13561</v>
      </c>
      <c r="E760" s="1429" t="s">
        <v>13560</v>
      </c>
      <c r="F760" s="1429" t="s">
        <v>8092</v>
      </c>
      <c r="G760" s="1429">
        <v>2020</v>
      </c>
      <c r="H760" s="1429">
        <v>2024</v>
      </c>
      <c r="I760" s="1429" t="s">
        <v>13676</v>
      </c>
      <c r="J760" s="1429" t="s">
        <v>13675</v>
      </c>
      <c r="K760" s="1430">
        <v>6377</v>
      </c>
      <c r="L760" s="1430">
        <v>0</v>
      </c>
      <c r="M760" s="1429" t="s">
        <v>11764</v>
      </c>
      <c r="N760" s="1431" t="s">
        <v>12</v>
      </c>
      <c r="O760" s="1429"/>
    </row>
    <row r="761" spans="1:15" hidden="1">
      <c r="A761" s="1429"/>
      <c r="B761" s="1429" t="s">
        <v>13674</v>
      </c>
      <c r="C761" s="1429" t="s">
        <v>13673</v>
      </c>
      <c r="D761" s="1429" t="s">
        <v>13561</v>
      </c>
      <c r="E761" s="1429" t="s">
        <v>13560</v>
      </c>
      <c r="F761" s="1429" t="s">
        <v>8092</v>
      </c>
      <c r="G761" s="1429">
        <v>2020</v>
      </c>
      <c r="H761" s="1429">
        <v>2024</v>
      </c>
      <c r="I761" s="1429" t="s">
        <v>13672</v>
      </c>
      <c r="J761" s="1429" t="s">
        <v>12697</v>
      </c>
      <c r="K761" s="1430">
        <v>29047</v>
      </c>
      <c r="L761" s="1430">
        <v>0</v>
      </c>
      <c r="M761" s="1429" t="s">
        <v>11764</v>
      </c>
      <c r="N761" s="1431" t="s">
        <v>12</v>
      </c>
      <c r="O761" s="1429"/>
    </row>
    <row r="762" spans="1:15" hidden="1">
      <c r="A762" s="1429"/>
      <c r="B762" s="1429" t="s">
        <v>13668</v>
      </c>
      <c r="C762" s="1429" t="s">
        <v>13667</v>
      </c>
      <c r="D762" s="1429" t="s">
        <v>13561</v>
      </c>
      <c r="E762" s="1429" t="s">
        <v>13560</v>
      </c>
      <c r="F762" s="1429" t="s">
        <v>8092</v>
      </c>
      <c r="G762" s="1429">
        <v>2020</v>
      </c>
      <c r="H762" s="1429">
        <v>2024</v>
      </c>
      <c r="I762" s="1429" t="s">
        <v>13666</v>
      </c>
      <c r="J762" s="1429" t="s">
        <v>13665</v>
      </c>
      <c r="K762" s="1430">
        <v>16187</v>
      </c>
      <c r="L762" s="1430">
        <v>0</v>
      </c>
      <c r="M762" s="1429" t="s">
        <v>11764</v>
      </c>
      <c r="N762" s="1431" t="s">
        <v>12</v>
      </c>
      <c r="O762" s="1429"/>
    </row>
    <row r="763" spans="1:15" hidden="1">
      <c r="A763" s="1429"/>
      <c r="B763" s="1429" t="s">
        <v>13664</v>
      </c>
      <c r="C763" s="1429" t="s">
        <v>13663</v>
      </c>
      <c r="D763" s="1429" t="s">
        <v>13561</v>
      </c>
      <c r="E763" s="1429" t="s">
        <v>13560</v>
      </c>
      <c r="F763" s="1429" t="s">
        <v>8092</v>
      </c>
      <c r="G763" s="1429">
        <v>2020</v>
      </c>
      <c r="H763" s="1429">
        <v>2024</v>
      </c>
      <c r="I763" s="1429" t="s">
        <v>13662</v>
      </c>
      <c r="J763" s="1429" t="s">
        <v>12420</v>
      </c>
      <c r="K763" s="1430">
        <v>1800</v>
      </c>
      <c r="L763" s="1430">
        <v>0</v>
      </c>
      <c r="M763" s="1429" t="s">
        <v>11757</v>
      </c>
      <c r="N763" s="1431" t="s">
        <v>12</v>
      </c>
      <c r="O763" s="1429"/>
    </row>
    <row r="764" spans="1:15" hidden="1">
      <c r="A764" s="1429"/>
      <c r="B764" s="1429" t="s">
        <v>13652</v>
      </c>
      <c r="C764" s="1429" t="s">
        <v>13651</v>
      </c>
      <c r="D764" s="1429" t="s">
        <v>13561</v>
      </c>
      <c r="E764" s="1429" t="s">
        <v>13560</v>
      </c>
      <c r="F764" s="1429" t="s">
        <v>8092</v>
      </c>
      <c r="G764" s="1429">
        <v>2020</v>
      </c>
      <c r="H764" s="1429">
        <v>2024</v>
      </c>
      <c r="I764" s="1429" t="s">
        <v>12231</v>
      </c>
      <c r="J764" s="1429" t="s">
        <v>13650</v>
      </c>
      <c r="K764" s="1430">
        <v>9969</v>
      </c>
      <c r="L764" s="1430">
        <v>0</v>
      </c>
      <c r="M764" s="1429" t="s">
        <v>11757</v>
      </c>
      <c r="N764" s="1431" t="s">
        <v>12</v>
      </c>
      <c r="O764" s="1429"/>
    </row>
    <row r="765" spans="1:15" hidden="1">
      <c r="A765" s="1429"/>
      <c r="B765" s="1429" t="s">
        <v>13652</v>
      </c>
      <c r="C765" s="1429" t="s">
        <v>13651</v>
      </c>
      <c r="D765" s="1429" t="s">
        <v>13561</v>
      </c>
      <c r="E765" s="1429" t="s">
        <v>13560</v>
      </c>
      <c r="F765" s="1429" t="s">
        <v>8092</v>
      </c>
      <c r="G765" s="1429">
        <v>2020</v>
      </c>
      <c r="H765" s="1429">
        <v>2024</v>
      </c>
      <c r="I765" s="1429" t="s">
        <v>12231</v>
      </c>
      <c r="J765" s="1429" t="s">
        <v>13650</v>
      </c>
      <c r="K765" s="1430">
        <v>6500</v>
      </c>
      <c r="L765" s="1430">
        <v>0</v>
      </c>
      <c r="M765" s="1429" t="s">
        <v>11757</v>
      </c>
      <c r="N765" s="1431" t="s">
        <v>12</v>
      </c>
      <c r="O765" s="1429"/>
    </row>
    <row r="766" spans="1:15" hidden="1">
      <c r="A766" s="1429"/>
      <c r="B766" s="1429" t="s">
        <v>13641</v>
      </c>
      <c r="C766" s="1429" t="s">
        <v>13640</v>
      </c>
      <c r="D766" s="1429" t="s">
        <v>13561</v>
      </c>
      <c r="E766" s="1429" t="s">
        <v>13560</v>
      </c>
      <c r="F766" s="1429" t="s">
        <v>8092</v>
      </c>
      <c r="G766" s="1429">
        <v>2020</v>
      </c>
      <c r="H766" s="1429">
        <v>2024</v>
      </c>
      <c r="I766" s="1429" t="s">
        <v>13639</v>
      </c>
      <c r="J766" s="1429" t="s">
        <v>13533</v>
      </c>
      <c r="K766" s="1430">
        <v>4209</v>
      </c>
      <c r="L766" s="1430">
        <v>0</v>
      </c>
      <c r="M766" s="1429" t="s">
        <v>11764</v>
      </c>
      <c r="N766" s="1431" t="s">
        <v>12</v>
      </c>
      <c r="O766" s="1429"/>
    </row>
    <row r="767" spans="1:15" hidden="1">
      <c r="A767" s="1429"/>
      <c r="B767" s="1429" t="s">
        <v>13634</v>
      </c>
      <c r="C767" s="1429" t="s">
        <v>13633</v>
      </c>
      <c r="D767" s="1429" t="s">
        <v>13561</v>
      </c>
      <c r="E767" s="1429" t="s">
        <v>13560</v>
      </c>
      <c r="F767" s="1429" t="s">
        <v>8092</v>
      </c>
      <c r="G767" s="1429">
        <v>2020</v>
      </c>
      <c r="H767" s="1429">
        <v>2024</v>
      </c>
      <c r="I767" s="1429" t="s">
        <v>13632</v>
      </c>
      <c r="J767" s="1429" t="s">
        <v>13631</v>
      </c>
      <c r="K767" s="1430">
        <v>12124</v>
      </c>
      <c r="L767" s="1430">
        <v>0</v>
      </c>
      <c r="M767" s="1429" t="s">
        <v>11757</v>
      </c>
      <c r="N767" s="1431" t="s">
        <v>12</v>
      </c>
      <c r="O767" s="1429"/>
    </row>
    <row r="768" spans="1:15" hidden="1">
      <c r="A768" s="1429"/>
      <c r="B768" s="1429" t="s">
        <v>13608</v>
      </c>
      <c r="C768" s="1429" t="s">
        <v>13607</v>
      </c>
      <c r="D768" s="1429" t="s">
        <v>13561</v>
      </c>
      <c r="E768" s="1429" t="s">
        <v>13560</v>
      </c>
      <c r="F768" s="1429" t="s">
        <v>8092</v>
      </c>
      <c r="G768" s="1429">
        <v>2020</v>
      </c>
      <c r="H768" s="1429">
        <v>2024</v>
      </c>
      <c r="I768" s="1429" t="s">
        <v>13606</v>
      </c>
      <c r="J768" s="1429" t="s">
        <v>13605</v>
      </c>
      <c r="K768" s="1430">
        <v>7494</v>
      </c>
      <c r="L768" s="1430">
        <v>0</v>
      </c>
      <c r="M768" s="1429" t="s">
        <v>11764</v>
      </c>
      <c r="N768" s="1431" t="s">
        <v>12</v>
      </c>
      <c r="O768" s="1429"/>
    </row>
    <row r="769" spans="1:15" hidden="1">
      <c r="A769" s="1429"/>
      <c r="B769" s="1429" t="s">
        <v>13586</v>
      </c>
      <c r="C769" s="1429" t="s">
        <v>13585</v>
      </c>
      <c r="D769" s="1429" t="s">
        <v>13561</v>
      </c>
      <c r="E769" s="1429" t="s">
        <v>13560</v>
      </c>
      <c r="F769" s="1429" t="s">
        <v>8092</v>
      </c>
      <c r="G769" s="1429">
        <v>2020</v>
      </c>
      <c r="H769" s="1429">
        <v>2024</v>
      </c>
      <c r="I769" s="1429" t="s">
        <v>13584</v>
      </c>
      <c r="J769" s="1429" t="s">
        <v>13583</v>
      </c>
      <c r="K769" s="1430">
        <v>1607</v>
      </c>
      <c r="L769" s="1430">
        <v>0</v>
      </c>
      <c r="M769" s="1429" t="s">
        <v>11757</v>
      </c>
      <c r="N769" s="1431" t="s">
        <v>12</v>
      </c>
      <c r="O769" s="1429"/>
    </row>
    <row r="770" spans="1:15" hidden="1">
      <c r="A770" s="1429"/>
      <c r="B770" s="1429" t="s">
        <v>13586</v>
      </c>
      <c r="C770" s="1429" t="s">
        <v>13585</v>
      </c>
      <c r="D770" s="1429" t="s">
        <v>13561</v>
      </c>
      <c r="E770" s="1429" t="s">
        <v>13560</v>
      </c>
      <c r="F770" s="1429" t="s">
        <v>8092</v>
      </c>
      <c r="G770" s="1429">
        <v>2020</v>
      </c>
      <c r="H770" s="1429">
        <v>2024</v>
      </c>
      <c r="I770" s="1429" t="s">
        <v>13584</v>
      </c>
      <c r="J770" s="1429" t="s">
        <v>13583</v>
      </c>
      <c r="K770" s="1430">
        <v>4221</v>
      </c>
      <c r="L770" s="1430">
        <v>0</v>
      </c>
      <c r="M770" s="1429" t="s">
        <v>11757</v>
      </c>
      <c r="N770" s="1431" t="s">
        <v>12</v>
      </c>
      <c r="O770" s="1429"/>
    </row>
    <row r="771" spans="1:15" hidden="1">
      <c r="A771" s="1429"/>
      <c r="B771" s="1429" t="s">
        <v>13569</v>
      </c>
      <c r="C771" s="1429" t="s">
        <v>13568</v>
      </c>
      <c r="D771" s="1429" t="s">
        <v>13561</v>
      </c>
      <c r="E771" s="1429" t="s">
        <v>13560</v>
      </c>
      <c r="F771" s="1429" t="s">
        <v>8092</v>
      </c>
      <c r="G771" s="1429">
        <v>2020</v>
      </c>
      <c r="H771" s="1429">
        <v>2024</v>
      </c>
      <c r="I771" s="1429" t="s">
        <v>13567</v>
      </c>
      <c r="J771" s="1429" t="s">
        <v>13566</v>
      </c>
      <c r="K771" s="1430">
        <v>5440</v>
      </c>
      <c r="L771" s="1430">
        <v>0</v>
      </c>
      <c r="M771" s="1429" t="s">
        <v>11764</v>
      </c>
      <c r="N771" s="1431" t="s">
        <v>12</v>
      </c>
      <c r="O771" s="1429"/>
    </row>
    <row r="772" spans="1:15" hidden="1">
      <c r="A772" s="1429"/>
      <c r="B772" s="1429" t="s">
        <v>13553</v>
      </c>
      <c r="C772" s="1429" t="s">
        <v>13552</v>
      </c>
      <c r="D772" s="1429" t="s">
        <v>13195</v>
      </c>
      <c r="E772" s="1429" t="s">
        <v>13194</v>
      </c>
      <c r="F772" s="1429" t="s">
        <v>8092</v>
      </c>
      <c r="G772" s="1429">
        <v>2021</v>
      </c>
      <c r="H772" s="1429">
        <v>2024</v>
      </c>
      <c r="I772" s="1429" t="s">
        <v>12403</v>
      </c>
      <c r="J772" s="1429" t="s">
        <v>12376</v>
      </c>
      <c r="K772" s="1430">
        <v>17471</v>
      </c>
      <c r="L772" s="1430">
        <v>0</v>
      </c>
      <c r="M772" s="1429" t="s">
        <v>11757</v>
      </c>
      <c r="N772" s="1431" t="s">
        <v>12</v>
      </c>
      <c r="O772" s="1429"/>
    </row>
    <row r="773" spans="1:15" hidden="1">
      <c r="A773" s="1429"/>
      <c r="B773" s="1429" t="s">
        <v>13548</v>
      </c>
      <c r="C773" s="1429" t="s">
        <v>13547</v>
      </c>
      <c r="D773" s="1429" t="s">
        <v>13195</v>
      </c>
      <c r="E773" s="1429" t="s">
        <v>13194</v>
      </c>
      <c r="F773" s="1429" t="s">
        <v>8092</v>
      </c>
      <c r="G773" s="1429">
        <v>2021</v>
      </c>
      <c r="H773" s="1429">
        <v>2024</v>
      </c>
      <c r="I773" s="1429" t="s">
        <v>13546</v>
      </c>
      <c r="J773" s="1429" t="s">
        <v>13545</v>
      </c>
      <c r="K773" s="1430">
        <v>2266</v>
      </c>
      <c r="L773" s="1430">
        <v>0</v>
      </c>
      <c r="M773" s="1429" t="s">
        <v>11757</v>
      </c>
      <c r="N773" s="1431" t="s">
        <v>12</v>
      </c>
      <c r="O773" s="1429"/>
    </row>
    <row r="774" spans="1:15" hidden="1">
      <c r="A774" s="1429"/>
      <c r="B774" s="1429" t="s">
        <v>13544</v>
      </c>
      <c r="C774" s="1429" t="s">
        <v>13543</v>
      </c>
      <c r="D774" s="1429" t="s">
        <v>13195</v>
      </c>
      <c r="E774" s="1429" t="s">
        <v>13194</v>
      </c>
      <c r="F774" s="1429" t="s">
        <v>8092</v>
      </c>
      <c r="G774" s="1429">
        <v>2021</v>
      </c>
      <c r="H774" s="1429">
        <v>2025</v>
      </c>
      <c r="I774" s="1429" t="s">
        <v>13542</v>
      </c>
      <c r="J774" s="1429" t="s">
        <v>13541</v>
      </c>
      <c r="K774" s="1430">
        <v>30000</v>
      </c>
      <c r="L774" s="1430">
        <v>0</v>
      </c>
      <c r="M774" s="1429" t="s">
        <v>11757</v>
      </c>
      <c r="N774" s="1431" t="s">
        <v>12</v>
      </c>
      <c r="O774" s="1429"/>
    </row>
    <row r="775" spans="1:15" hidden="1">
      <c r="A775" s="1429"/>
      <c r="B775" s="1429" t="s">
        <v>13540</v>
      </c>
      <c r="C775" s="1429" t="s">
        <v>13539</v>
      </c>
      <c r="D775" s="1429" t="s">
        <v>13195</v>
      </c>
      <c r="E775" s="1429" t="s">
        <v>13194</v>
      </c>
      <c r="F775" s="1429" t="s">
        <v>8092</v>
      </c>
      <c r="G775" s="1429">
        <v>2021</v>
      </c>
      <c r="H775" s="1429">
        <v>2025</v>
      </c>
      <c r="I775" s="1429" t="s">
        <v>13538</v>
      </c>
      <c r="J775" s="1429" t="s">
        <v>13537</v>
      </c>
      <c r="K775" s="1430">
        <v>38520</v>
      </c>
      <c r="L775" s="1430">
        <v>0</v>
      </c>
      <c r="M775" s="1429" t="s">
        <v>11764</v>
      </c>
      <c r="N775" s="1431" t="s">
        <v>12</v>
      </c>
      <c r="O775" s="1429"/>
    </row>
    <row r="776" spans="1:15" hidden="1">
      <c r="A776" s="1429"/>
      <c r="B776" s="1429" t="s">
        <v>13536</v>
      </c>
      <c r="C776" s="1429" t="s">
        <v>13535</v>
      </c>
      <c r="D776" s="1429" t="s">
        <v>13195</v>
      </c>
      <c r="E776" s="1429" t="s">
        <v>13194</v>
      </c>
      <c r="F776" s="1429" t="s">
        <v>8092</v>
      </c>
      <c r="G776" s="1429">
        <v>2021</v>
      </c>
      <c r="H776" s="1429">
        <v>2025</v>
      </c>
      <c r="I776" s="1429" t="s">
        <v>13534</v>
      </c>
      <c r="J776" s="1429" t="s">
        <v>13533</v>
      </c>
      <c r="K776" s="1430">
        <v>11086</v>
      </c>
      <c r="L776" s="1430">
        <v>0</v>
      </c>
      <c r="M776" s="1429" t="s">
        <v>11764</v>
      </c>
      <c r="N776" s="1431" t="s">
        <v>12</v>
      </c>
      <c r="O776" s="1429"/>
    </row>
    <row r="777" spans="1:15" hidden="1">
      <c r="A777" s="1429"/>
      <c r="B777" s="1429" t="s">
        <v>13532</v>
      </c>
      <c r="C777" s="1429" t="s">
        <v>13531</v>
      </c>
      <c r="D777" s="1429" t="s">
        <v>13195</v>
      </c>
      <c r="E777" s="1429" t="s">
        <v>13194</v>
      </c>
      <c r="F777" s="1429" t="s">
        <v>8092</v>
      </c>
      <c r="G777" s="1429">
        <v>2021</v>
      </c>
      <c r="H777" s="1429">
        <v>2025</v>
      </c>
      <c r="I777" s="1429" t="s">
        <v>13530</v>
      </c>
      <c r="J777" s="1429" t="s">
        <v>13529</v>
      </c>
      <c r="K777" s="1430">
        <v>20475</v>
      </c>
      <c r="L777" s="1430">
        <v>0</v>
      </c>
      <c r="M777" s="1429" t="s">
        <v>11764</v>
      </c>
      <c r="N777" s="1431" t="s">
        <v>12</v>
      </c>
      <c r="O777" s="1429"/>
    </row>
    <row r="778" spans="1:15" hidden="1">
      <c r="A778" s="1429"/>
      <c r="B778" s="1429" t="s">
        <v>13532</v>
      </c>
      <c r="C778" s="1429" t="s">
        <v>13531</v>
      </c>
      <c r="D778" s="1429" t="s">
        <v>13195</v>
      </c>
      <c r="E778" s="1429" t="s">
        <v>13194</v>
      </c>
      <c r="F778" s="1429" t="s">
        <v>8092</v>
      </c>
      <c r="G778" s="1429">
        <v>2021</v>
      </c>
      <c r="H778" s="1429">
        <v>2025</v>
      </c>
      <c r="I778" s="1429" t="s">
        <v>13530</v>
      </c>
      <c r="J778" s="1429" t="s">
        <v>13529</v>
      </c>
      <c r="K778" s="1430">
        <v>20000</v>
      </c>
      <c r="L778" s="1430">
        <v>0</v>
      </c>
      <c r="M778" s="1429" t="s">
        <v>11764</v>
      </c>
      <c r="N778" s="1431" t="s">
        <v>12</v>
      </c>
      <c r="O778" s="1429"/>
    </row>
    <row r="779" spans="1:15" hidden="1">
      <c r="A779" s="1429"/>
      <c r="B779" s="1429" t="s">
        <v>13525</v>
      </c>
      <c r="C779" s="1429" t="s">
        <v>13524</v>
      </c>
      <c r="D779" s="1429" t="s">
        <v>13195</v>
      </c>
      <c r="E779" s="1429" t="s">
        <v>13194</v>
      </c>
      <c r="F779" s="1429" t="s">
        <v>8092</v>
      </c>
      <c r="G779" s="1429">
        <v>2021</v>
      </c>
      <c r="H779" s="1429">
        <v>2025</v>
      </c>
      <c r="I779" s="1429" t="s">
        <v>13523</v>
      </c>
      <c r="J779" s="1429" t="s">
        <v>13522</v>
      </c>
      <c r="K779" s="1430">
        <v>24536</v>
      </c>
      <c r="L779" s="1430">
        <v>0</v>
      </c>
      <c r="M779" s="1429" t="s">
        <v>11757</v>
      </c>
      <c r="N779" s="1431" t="s">
        <v>12</v>
      </c>
      <c r="O779" s="1429"/>
    </row>
    <row r="780" spans="1:15" hidden="1">
      <c r="A780" s="1429"/>
      <c r="B780" s="1429" t="s">
        <v>13517</v>
      </c>
      <c r="C780" s="1429" t="s">
        <v>13516</v>
      </c>
      <c r="D780" s="1429" t="s">
        <v>13195</v>
      </c>
      <c r="E780" s="1429" t="s">
        <v>13194</v>
      </c>
      <c r="F780" s="1429" t="s">
        <v>8092</v>
      </c>
      <c r="G780" s="1429">
        <v>2021</v>
      </c>
      <c r="H780" s="1429">
        <v>2024</v>
      </c>
      <c r="I780" s="1429" t="s">
        <v>13515</v>
      </c>
      <c r="J780" s="1429" t="s">
        <v>13514</v>
      </c>
      <c r="K780" s="1430">
        <v>11064</v>
      </c>
      <c r="L780" s="1430">
        <v>0</v>
      </c>
      <c r="M780" s="1429" t="s">
        <v>11764</v>
      </c>
      <c r="N780" s="1431" t="s">
        <v>12</v>
      </c>
      <c r="O780" s="1429"/>
    </row>
    <row r="781" spans="1:15" hidden="1">
      <c r="A781" s="1429"/>
      <c r="B781" s="1429" t="s">
        <v>13513</v>
      </c>
      <c r="C781" s="1429" t="s">
        <v>13512</v>
      </c>
      <c r="D781" s="1429" t="s">
        <v>13195</v>
      </c>
      <c r="E781" s="1429" t="s">
        <v>13194</v>
      </c>
      <c r="F781" s="1429" t="s">
        <v>8092</v>
      </c>
      <c r="G781" s="1429">
        <v>2021</v>
      </c>
      <c r="H781" s="1429">
        <v>2024</v>
      </c>
      <c r="I781" s="1429" t="s">
        <v>13511</v>
      </c>
      <c r="J781" s="1429" t="s">
        <v>13510</v>
      </c>
      <c r="K781" s="1430">
        <v>26367</v>
      </c>
      <c r="L781" s="1430">
        <v>0</v>
      </c>
      <c r="M781" s="1429" t="s">
        <v>11757</v>
      </c>
      <c r="N781" s="1431" t="s">
        <v>12</v>
      </c>
      <c r="O781" s="1429"/>
    </row>
    <row r="782" spans="1:15" hidden="1">
      <c r="A782" s="1429"/>
      <c r="B782" s="1429" t="s">
        <v>13506</v>
      </c>
      <c r="C782" s="1429" t="s">
        <v>13505</v>
      </c>
      <c r="D782" s="1429" t="s">
        <v>13195</v>
      </c>
      <c r="E782" s="1429" t="s">
        <v>13194</v>
      </c>
      <c r="F782" s="1429" t="s">
        <v>8092</v>
      </c>
      <c r="G782" s="1429">
        <v>2021</v>
      </c>
      <c r="H782" s="1429">
        <v>2025</v>
      </c>
      <c r="I782" s="1429" t="s">
        <v>13504</v>
      </c>
      <c r="J782" s="1429" t="s">
        <v>13503</v>
      </c>
      <c r="K782" s="1430">
        <v>24980</v>
      </c>
      <c r="L782" s="1430">
        <v>0</v>
      </c>
      <c r="M782" s="1429" t="s">
        <v>11757</v>
      </c>
      <c r="N782" s="1431" t="s">
        <v>12</v>
      </c>
      <c r="O782" s="1429"/>
    </row>
    <row r="783" spans="1:15" hidden="1">
      <c r="A783" s="1429"/>
      <c r="B783" s="1429" t="s">
        <v>13502</v>
      </c>
      <c r="C783" s="1429" t="s">
        <v>13501</v>
      </c>
      <c r="D783" s="1429" t="s">
        <v>13195</v>
      </c>
      <c r="E783" s="1429" t="s">
        <v>13194</v>
      </c>
      <c r="F783" s="1429" t="s">
        <v>8092</v>
      </c>
      <c r="G783" s="1429">
        <v>2021</v>
      </c>
      <c r="H783" s="1429">
        <v>2025</v>
      </c>
      <c r="I783" s="1429" t="s">
        <v>11837</v>
      </c>
      <c r="J783" s="1429" t="s">
        <v>13500</v>
      </c>
      <c r="K783" s="1430">
        <v>0</v>
      </c>
      <c r="L783" s="1430">
        <v>0</v>
      </c>
      <c r="M783" s="1429" t="s">
        <v>11757</v>
      </c>
      <c r="N783" s="1431" t="s">
        <v>2198</v>
      </c>
      <c r="O783" s="1429"/>
    </row>
    <row r="784" spans="1:15" hidden="1">
      <c r="A784" s="1429"/>
      <c r="B784" s="1429" t="s">
        <v>13494</v>
      </c>
      <c r="C784" s="1429" t="s">
        <v>13493</v>
      </c>
      <c r="D784" s="1429" t="s">
        <v>13195</v>
      </c>
      <c r="E784" s="1429" t="s">
        <v>13194</v>
      </c>
      <c r="F784" s="1429" t="s">
        <v>8092</v>
      </c>
      <c r="G784" s="1429">
        <v>2021</v>
      </c>
      <c r="H784" s="1429">
        <v>2025</v>
      </c>
      <c r="I784" s="1429" t="s">
        <v>13492</v>
      </c>
      <c r="J784" s="1429" t="s">
        <v>13491</v>
      </c>
      <c r="K784" s="1430">
        <v>15556</v>
      </c>
      <c r="L784" s="1430">
        <v>0</v>
      </c>
      <c r="M784" s="1429" t="s">
        <v>12388</v>
      </c>
      <c r="N784" s="1431" t="s">
        <v>12</v>
      </c>
      <c r="O784" s="1429"/>
    </row>
    <row r="785" spans="1:15" hidden="1">
      <c r="A785" s="1429"/>
      <c r="B785" s="1429" t="s">
        <v>13490</v>
      </c>
      <c r="C785" s="1429" t="s">
        <v>13489</v>
      </c>
      <c r="D785" s="1429" t="s">
        <v>13195</v>
      </c>
      <c r="E785" s="1429" t="s">
        <v>13194</v>
      </c>
      <c r="F785" s="1429" t="s">
        <v>8092</v>
      </c>
      <c r="G785" s="1429">
        <v>2021</v>
      </c>
      <c r="H785" s="1429">
        <v>2025</v>
      </c>
      <c r="I785" s="1429" t="s">
        <v>13488</v>
      </c>
      <c r="J785" s="1429" t="s">
        <v>13487</v>
      </c>
      <c r="K785" s="1430">
        <v>8900</v>
      </c>
      <c r="L785" s="1430">
        <v>0</v>
      </c>
      <c r="M785" s="1429" t="s">
        <v>11757</v>
      </c>
      <c r="N785" s="1431" t="s">
        <v>12</v>
      </c>
      <c r="O785" s="1429"/>
    </row>
    <row r="786" spans="1:15" hidden="1">
      <c r="A786" s="1429"/>
      <c r="B786" s="1429" t="s">
        <v>13475</v>
      </c>
      <c r="C786" s="1429" t="s">
        <v>13474</v>
      </c>
      <c r="D786" s="1429" t="s">
        <v>13195</v>
      </c>
      <c r="E786" s="1429" t="s">
        <v>13194</v>
      </c>
      <c r="F786" s="1429" t="s">
        <v>8092</v>
      </c>
      <c r="G786" s="1429">
        <v>2021</v>
      </c>
      <c r="H786" s="1429">
        <v>2025</v>
      </c>
      <c r="I786" s="1429" t="s">
        <v>13473</v>
      </c>
      <c r="J786" s="1429" t="s">
        <v>13472</v>
      </c>
      <c r="K786" s="1430">
        <v>10274</v>
      </c>
      <c r="L786" s="1430">
        <v>0</v>
      </c>
      <c r="M786" s="1429" t="s">
        <v>11764</v>
      </c>
      <c r="N786" s="1431" t="s">
        <v>12</v>
      </c>
      <c r="O786" s="1429"/>
    </row>
    <row r="787" spans="1:15" hidden="1">
      <c r="A787" s="1429"/>
      <c r="B787" s="1429" t="s">
        <v>13475</v>
      </c>
      <c r="C787" s="1429" t="s">
        <v>13474</v>
      </c>
      <c r="D787" s="1429" t="s">
        <v>13195</v>
      </c>
      <c r="E787" s="1429" t="s">
        <v>13194</v>
      </c>
      <c r="F787" s="1429" t="s">
        <v>8092</v>
      </c>
      <c r="G787" s="1429">
        <v>2021</v>
      </c>
      <c r="H787" s="1429">
        <v>2025</v>
      </c>
      <c r="I787" s="1429" t="s">
        <v>13473</v>
      </c>
      <c r="J787" s="1429" t="s">
        <v>13472</v>
      </c>
      <c r="K787" s="1430">
        <v>14144</v>
      </c>
      <c r="L787" s="1430">
        <v>0</v>
      </c>
      <c r="M787" s="1429" t="s">
        <v>11764</v>
      </c>
      <c r="N787" s="1431" t="s">
        <v>12</v>
      </c>
      <c r="O787" s="1429"/>
    </row>
    <row r="788" spans="1:15" hidden="1">
      <c r="A788" s="1429"/>
      <c r="B788" s="1429" t="s">
        <v>13475</v>
      </c>
      <c r="C788" s="1429" t="s">
        <v>13474</v>
      </c>
      <c r="D788" s="1429" t="s">
        <v>13195</v>
      </c>
      <c r="E788" s="1429" t="s">
        <v>13194</v>
      </c>
      <c r="F788" s="1429" t="s">
        <v>8092</v>
      </c>
      <c r="G788" s="1429">
        <v>2021</v>
      </c>
      <c r="H788" s="1429">
        <v>2025</v>
      </c>
      <c r="I788" s="1429" t="s">
        <v>13473</v>
      </c>
      <c r="J788" s="1429" t="s">
        <v>13472</v>
      </c>
      <c r="K788" s="1430">
        <v>3203</v>
      </c>
      <c r="L788" s="1430">
        <v>0</v>
      </c>
      <c r="M788" s="1429" t="s">
        <v>11764</v>
      </c>
      <c r="N788" s="1431" t="s">
        <v>12</v>
      </c>
      <c r="O788" s="1429"/>
    </row>
    <row r="789" spans="1:15" hidden="1">
      <c r="A789" s="1429"/>
      <c r="B789" s="1429" t="s">
        <v>13475</v>
      </c>
      <c r="C789" s="1429" t="s">
        <v>13474</v>
      </c>
      <c r="D789" s="1429" t="s">
        <v>13195</v>
      </c>
      <c r="E789" s="1429" t="s">
        <v>13194</v>
      </c>
      <c r="F789" s="1429" t="s">
        <v>8092</v>
      </c>
      <c r="G789" s="1429">
        <v>2021</v>
      </c>
      <c r="H789" s="1429">
        <v>2025</v>
      </c>
      <c r="I789" s="1429" t="s">
        <v>13473</v>
      </c>
      <c r="J789" s="1429" t="s">
        <v>13472</v>
      </c>
      <c r="K789" s="1430">
        <v>1877</v>
      </c>
      <c r="L789" s="1430">
        <v>0</v>
      </c>
      <c r="M789" s="1429" t="s">
        <v>11764</v>
      </c>
      <c r="N789" s="1431" t="s">
        <v>12</v>
      </c>
      <c r="O789" s="1429"/>
    </row>
    <row r="790" spans="1:15" hidden="1">
      <c r="A790" s="1429"/>
      <c r="B790" s="1429" t="s">
        <v>13467</v>
      </c>
      <c r="C790" s="1429" t="s">
        <v>13466</v>
      </c>
      <c r="D790" s="1429" t="s">
        <v>13195</v>
      </c>
      <c r="E790" s="1429" t="s">
        <v>13194</v>
      </c>
      <c r="F790" s="1429" t="s">
        <v>8092</v>
      </c>
      <c r="G790" s="1429">
        <v>2021</v>
      </c>
      <c r="H790" s="1429">
        <v>2025</v>
      </c>
      <c r="I790" s="1429" t="s">
        <v>13465</v>
      </c>
      <c r="J790" s="1429" t="s">
        <v>13464</v>
      </c>
      <c r="K790" s="1430">
        <v>5740</v>
      </c>
      <c r="L790" s="1430">
        <v>0</v>
      </c>
      <c r="M790" s="1429" t="s">
        <v>11757</v>
      </c>
      <c r="N790" s="1431" t="s">
        <v>12</v>
      </c>
      <c r="O790" s="1429"/>
    </row>
    <row r="791" spans="1:15" hidden="1">
      <c r="A791" s="1429"/>
      <c r="B791" s="1429" t="s">
        <v>13463</v>
      </c>
      <c r="C791" s="1429" t="s">
        <v>13462</v>
      </c>
      <c r="D791" s="1429" t="s">
        <v>13195</v>
      </c>
      <c r="E791" s="1429" t="s">
        <v>13194</v>
      </c>
      <c r="F791" s="1429" t="s">
        <v>8092</v>
      </c>
      <c r="G791" s="1429">
        <v>2021</v>
      </c>
      <c r="H791" s="1429">
        <v>2025</v>
      </c>
      <c r="I791" s="1429" t="s">
        <v>13461</v>
      </c>
      <c r="J791" s="1429" t="s">
        <v>13460</v>
      </c>
      <c r="K791" s="1430">
        <v>18750</v>
      </c>
      <c r="L791" s="1430">
        <v>0</v>
      </c>
      <c r="M791" s="1429" t="s">
        <v>11757</v>
      </c>
      <c r="N791" s="1431" t="s">
        <v>12</v>
      </c>
      <c r="O791" s="1429"/>
    </row>
    <row r="792" spans="1:15" hidden="1">
      <c r="A792" s="1429"/>
      <c r="B792" s="1429" t="s">
        <v>13452</v>
      </c>
      <c r="C792" s="1429" t="s">
        <v>13451</v>
      </c>
      <c r="D792" s="1429" t="s">
        <v>13195</v>
      </c>
      <c r="E792" s="1429" t="s">
        <v>13194</v>
      </c>
      <c r="F792" s="1429" t="s">
        <v>8092</v>
      </c>
      <c r="G792" s="1429">
        <v>2021</v>
      </c>
      <c r="H792" s="1429">
        <v>2024</v>
      </c>
      <c r="I792" s="1429" t="s">
        <v>13450</v>
      </c>
      <c r="J792" s="1429" t="s">
        <v>13449</v>
      </c>
      <c r="K792" s="1430">
        <v>19768</v>
      </c>
      <c r="L792" s="1430">
        <v>0</v>
      </c>
      <c r="M792" s="1429" t="s">
        <v>11764</v>
      </c>
      <c r="N792" s="1431" t="s">
        <v>12</v>
      </c>
      <c r="O792" s="1429"/>
    </row>
    <row r="793" spans="1:15" hidden="1">
      <c r="A793" s="1429"/>
      <c r="B793" s="1429" t="s">
        <v>13445</v>
      </c>
      <c r="C793" s="1429" t="s">
        <v>13444</v>
      </c>
      <c r="D793" s="1429" t="s">
        <v>13195</v>
      </c>
      <c r="E793" s="1429" t="s">
        <v>13194</v>
      </c>
      <c r="F793" s="1429" t="s">
        <v>8092</v>
      </c>
      <c r="G793" s="1429">
        <v>2021</v>
      </c>
      <c r="H793" s="1429">
        <v>2025</v>
      </c>
      <c r="I793" s="1429" t="s">
        <v>11781</v>
      </c>
      <c r="J793" s="1429" t="s">
        <v>13443</v>
      </c>
      <c r="K793" s="1430">
        <v>11940</v>
      </c>
      <c r="L793" s="1430">
        <v>0</v>
      </c>
      <c r="M793" s="1429" t="s">
        <v>11757</v>
      </c>
      <c r="N793" s="1431" t="s">
        <v>12</v>
      </c>
      <c r="O793" s="1429"/>
    </row>
    <row r="794" spans="1:15" hidden="1">
      <c r="A794" s="1429"/>
      <c r="B794" s="1429" t="s">
        <v>13445</v>
      </c>
      <c r="C794" s="1429" t="s">
        <v>13444</v>
      </c>
      <c r="D794" s="1429" t="s">
        <v>13195</v>
      </c>
      <c r="E794" s="1429" t="s">
        <v>13194</v>
      </c>
      <c r="F794" s="1429" t="s">
        <v>8092</v>
      </c>
      <c r="G794" s="1429">
        <v>2021</v>
      </c>
      <c r="H794" s="1429">
        <v>2025</v>
      </c>
      <c r="I794" s="1429" t="s">
        <v>11781</v>
      </c>
      <c r="J794" s="1429" t="s">
        <v>13443</v>
      </c>
      <c r="K794" s="1430">
        <v>5237</v>
      </c>
      <c r="L794" s="1430">
        <v>0</v>
      </c>
      <c r="M794" s="1429" t="s">
        <v>11757</v>
      </c>
      <c r="N794" s="1431" t="s">
        <v>12</v>
      </c>
      <c r="O794" s="1429"/>
    </row>
    <row r="795" spans="1:15" hidden="1">
      <c r="A795" s="1429"/>
      <c r="B795" s="1429" t="s">
        <v>13442</v>
      </c>
      <c r="C795" s="1429" t="s">
        <v>13441</v>
      </c>
      <c r="D795" s="1429" t="s">
        <v>13195</v>
      </c>
      <c r="E795" s="1429" t="s">
        <v>13194</v>
      </c>
      <c r="F795" s="1429" t="s">
        <v>8092</v>
      </c>
      <c r="G795" s="1429">
        <v>2021</v>
      </c>
      <c r="H795" s="1429">
        <v>2024</v>
      </c>
      <c r="I795" s="1429" t="s">
        <v>13440</v>
      </c>
      <c r="J795" s="1429" t="s">
        <v>13439</v>
      </c>
      <c r="K795" s="1430">
        <v>33035</v>
      </c>
      <c r="L795" s="1430">
        <v>0</v>
      </c>
      <c r="M795" s="1429" t="s">
        <v>11764</v>
      </c>
      <c r="N795" s="1431" t="s">
        <v>12</v>
      </c>
      <c r="O795" s="1429"/>
    </row>
    <row r="796" spans="1:15" hidden="1">
      <c r="A796" s="1429"/>
      <c r="B796" s="1429" t="s">
        <v>13438</v>
      </c>
      <c r="C796" s="1429" t="s">
        <v>13437</v>
      </c>
      <c r="D796" s="1429" t="s">
        <v>13195</v>
      </c>
      <c r="E796" s="1429" t="s">
        <v>13194</v>
      </c>
      <c r="F796" s="1429" t="s">
        <v>8092</v>
      </c>
      <c r="G796" s="1429">
        <v>2021</v>
      </c>
      <c r="H796" s="1429">
        <v>2025</v>
      </c>
      <c r="I796" s="1429" t="s">
        <v>13436</v>
      </c>
      <c r="J796" s="1429" t="s">
        <v>13435</v>
      </c>
      <c r="K796" s="1430">
        <v>7700</v>
      </c>
      <c r="L796" s="1430">
        <v>0</v>
      </c>
      <c r="M796" s="1429" t="s">
        <v>11757</v>
      </c>
      <c r="N796" s="1431" t="s">
        <v>12</v>
      </c>
      <c r="O796" s="1429"/>
    </row>
    <row r="797" spans="1:15" hidden="1">
      <c r="A797" s="1429"/>
      <c r="B797" s="1429" t="s">
        <v>13438</v>
      </c>
      <c r="C797" s="1429" t="s">
        <v>13437</v>
      </c>
      <c r="D797" s="1429" t="s">
        <v>13195</v>
      </c>
      <c r="E797" s="1429" t="s">
        <v>13194</v>
      </c>
      <c r="F797" s="1429" t="s">
        <v>8092</v>
      </c>
      <c r="G797" s="1429">
        <v>2021</v>
      </c>
      <c r="H797" s="1429">
        <v>2025</v>
      </c>
      <c r="I797" s="1429" t="s">
        <v>13436</v>
      </c>
      <c r="J797" s="1429" t="s">
        <v>13435</v>
      </c>
      <c r="K797" s="1430">
        <v>4618</v>
      </c>
      <c r="L797" s="1430">
        <v>0</v>
      </c>
      <c r="M797" s="1429" t="s">
        <v>11757</v>
      </c>
      <c r="N797" s="1431" t="s">
        <v>12</v>
      </c>
      <c r="O797" s="1429"/>
    </row>
    <row r="798" spans="1:15" hidden="1">
      <c r="A798" s="1429"/>
      <c r="B798" s="1429" t="s">
        <v>13438</v>
      </c>
      <c r="C798" s="1429" t="s">
        <v>13437</v>
      </c>
      <c r="D798" s="1429" t="s">
        <v>13195</v>
      </c>
      <c r="E798" s="1429" t="s">
        <v>13194</v>
      </c>
      <c r="F798" s="1429" t="s">
        <v>8092</v>
      </c>
      <c r="G798" s="1429">
        <v>2021</v>
      </c>
      <c r="H798" s="1429">
        <v>2025</v>
      </c>
      <c r="I798" s="1429" t="s">
        <v>13436</v>
      </c>
      <c r="J798" s="1429" t="s">
        <v>13435</v>
      </c>
      <c r="K798" s="1430">
        <v>16486</v>
      </c>
      <c r="L798" s="1430">
        <v>0</v>
      </c>
      <c r="M798" s="1429" t="s">
        <v>11757</v>
      </c>
      <c r="N798" s="1431" t="s">
        <v>12</v>
      </c>
      <c r="O798" s="1429"/>
    </row>
    <row r="799" spans="1:15" hidden="1">
      <c r="A799" s="1429"/>
      <c r="B799" s="1429" t="s">
        <v>13434</v>
      </c>
      <c r="C799" s="1429" t="s">
        <v>13433</v>
      </c>
      <c r="D799" s="1429" t="s">
        <v>13195</v>
      </c>
      <c r="E799" s="1429" t="s">
        <v>13194</v>
      </c>
      <c r="F799" s="1429" t="s">
        <v>8092</v>
      </c>
      <c r="G799" s="1429">
        <v>2021</v>
      </c>
      <c r="H799" s="1429">
        <v>2025</v>
      </c>
      <c r="I799" s="1429" t="s">
        <v>13432</v>
      </c>
      <c r="J799" s="1429" t="s">
        <v>12697</v>
      </c>
      <c r="K799" s="1430">
        <v>31236</v>
      </c>
      <c r="L799" s="1430">
        <v>0</v>
      </c>
      <c r="M799" s="1429" t="s">
        <v>11757</v>
      </c>
      <c r="N799" s="1431" t="s">
        <v>12</v>
      </c>
      <c r="O799" s="1429"/>
    </row>
    <row r="800" spans="1:15" hidden="1">
      <c r="A800" s="1429"/>
      <c r="B800" s="1429" t="s">
        <v>13426</v>
      </c>
      <c r="C800" s="1429" t="s">
        <v>13425</v>
      </c>
      <c r="D800" s="1429" t="s">
        <v>13195</v>
      </c>
      <c r="E800" s="1429" t="s">
        <v>13194</v>
      </c>
      <c r="F800" s="1429" t="s">
        <v>8092</v>
      </c>
      <c r="G800" s="1429">
        <v>2021</v>
      </c>
      <c r="H800" s="1429">
        <v>2025</v>
      </c>
      <c r="I800" s="1429" t="s">
        <v>13424</v>
      </c>
      <c r="J800" s="1429" t="s">
        <v>13423</v>
      </c>
      <c r="K800" s="1430">
        <v>7860</v>
      </c>
      <c r="L800" s="1430">
        <v>0</v>
      </c>
      <c r="M800" s="1429" t="s">
        <v>11764</v>
      </c>
      <c r="N800" s="1431" t="s">
        <v>12</v>
      </c>
      <c r="O800" s="1429"/>
    </row>
    <row r="801" spans="1:15" hidden="1">
      <c r="A801" s="1429"/>
      <c r="B801" s="1429" t="s">
        <v>13426</v>
      </c>
      <c r="C801" s="1429" t="s">
        <v>13425</v>
      </c>
      <c r="D801" s="1429" t="s">
        <v>13195</v>
      </c>
      <c r="E801" s="1429" t="s">
        <v>13194</v>
      </c>
      <c r="F801" s="1429" t="s">
        <v>8092</v>
      </c>
      <c r="G801" s="1429">
        <v>2021</v>
      </c>
      <c r="H801" s="1429">
        <v>2025</v>
      </c>
      <c r="I801" s="1429" t="s">
        <v>13424</v>
      </c>
      <c r="J801" s="1429" t="s">
        <v>13423</v>
      </c>
      <c r="K801" s="1430">
        <v>8170</v>
      </c>
      <c r="L801" s="1430">
        <v>0</v>
      </c>
      <c r="M801" s="1429" t="s">
        <v>11764</v>
      </c>
      <c r="N801" s="1431" t="s">
        <v>12</v>
      </c>
      <c r="O801" s="1429"/>
    </row>
    <row r="802" spans="1:15" hidden="1">
      <c r="A802" s="1429"/>
      <c r="B802" s="1429" t="s">
        <v>13410</v>
      </c>
      <c r="C802" s="1429" t="s">
        <v>13409</v>
      </c>
      <c r="D802" s="1429" t="s">
        <v>13195</v>
      </c>
      <c r="E802" s="1429" t="s">
        <v>13194</v>
      </c>
      <c r="F802" s="1429" t="s">
        <v>8092</v>
      </c>
      <c r="G802" s="1429">
        <v>2021</v>
      </c>
      <c r="H802" s="1429">
        <v>2025</v>
      </c>
      <c r="I802" s="1429" t="s">
        <v>13408</v>
      </c>
      <c r="J802" s="1429" t="s">
        <v>13407</v>
      </c>
      <c r="K802" s="1430">
        <v>21600</v>
      </c>
      <c r="L802" s="1430">
        <v>0</v>
      </c>
      <c r="M802" s="1429" t="s">
        <v>11764</v>
      </c>
      <c r="N802" s="1431" t="s">
        <v>12</v>
      </c>
      <c r="O802" s="1429"/>
    </row>
    <row r="803" spans="1:15" hidden="1">
      <c r="A803" s="1429"/>
      <c r="B803" s="1429" t="s">
        <v>13399</v>
      </c>
      <c r="C803" s="1429" t="s">
        <v>13398</v>
      </c>
      <c r="D803" s="1429" t="s">
        <v>13195</v>
      </c>
      <c r="E803" s="1429" t="s">
        <v>13194</v>
      </c>
      <c r="F803" s="1429" t="s">
        <v>8092</v>
      </c>
      <c r="G803" s="1429">
        <v>2021</v>
      </c>
      <c r="H803" s="1429">
        <v>2025</v>
      </c>
      <c r="I803" s="1429" t="s">
        <v>13397</v>
      </c>
      <c r="J803" s="1429" t="s">
        <v>13396</v>
      </c>
      <c r="K803" s="1430">
        <v>33705</v>
      </c>
      <c r="L803" s="1430">
        <v>0</v>
      </c>
      <c r="M803" s="1429" t="s">
        <v>11757</v>
      </c>
      <c r="N803" s="1431" t="s">
        <v>12</v>
      </c>
      <c r="O803" s="1429"/>
    </row>
    <row r="804" spans="1:15" hidden="1">
      <c r="A804" s="1429"/>
      <c r="B804" s="1429" t="s">
        <v>13391</v>
      </c>
      <c r="C804" s="1429" t="s">
        <v>13390</v>
      </c>
      <c r="D804" s="1429" t="s">
        <v>13195</v>
      </c>
      <c r="E804" s="1429" t="s">
        <v>13194</v>
      </c>
      <c r="F804" s="1429" t="s">
        <v>8092</v>
      </c>
      <c r="G804" s="1429">
        <v>2021</v>
      </c>
      <c r="H804" s="1429">
        <v>2025</v>
      </c>
      <c r="I804" s="1429" t="s">
        <v>13389</v>
      </c>
      <c r="J804" s="1429" t="s">
        <v>13388</v>
      </c>
      <c r="K804" s="1430">
        <v>6052</v>
      </c>
      <c r="L804" s="1430">
        <v>0</v>
      </c>
      <c r="M804" s="1429" t="s">
        <v>11757</v>
      </c>
      <c r="N804" s="1431" t="s">
        <v>12</v>
      </c>
      <c r="O804" s="1429"/>
    </row>
    <row r="805" spans="1:15" hidden="1">
      <c r="A805" s="1429"/>
      <c r="B805" s="1429" t="s">
        <v>13387</v>
      </c>
      <c r="C805" s="1429" t="s">
        <v>13386</v>
      </c>
      <c r="D805" s="1429" t="s">
        <v>13195</v>
      </c>
      <c r="E805" s="1429" t="s">
        <v>13194</v>
      </c>
      <c r="F805" s="1429" t="s">
        <v>8092</v>
      </c>
      <c r="G805" s="1429">
        <v>2021</v>
      </c>
      <c r="H805" s="1429">
        <v>2025</v>
      </c>
      <c r="I805" s="1429" t="s">
        <v>11859</v>
      </c>
      <c r="J805" s="1429" t="s">
        <v>13385</v>
      </c>
      <c r="K805" s="1430">
        <v>19674</v>
      </c>
      <c r="L805" s="1430">
        <v>0</v>
      </c>
      <c r="M805" s="1429" t="s">
        <v>11764</v>
      </c>
      <c r="N805" s="1431" t="s">
        <v>12</v>
      </c>
      <c r="O805" s="1429"/>
    </row>
    <row r="806" spans="1:15" hidden="1">
      <c r="A806" s="1429"/>
      <c r="B806" s="1429" t="s">
        <v>13384</v>
      </c>
      <c r="C806" s="1429" t="s">
        <v>13383</v>
      </c>
      <c r="D806" s="1429" t="s">
        <v>13195</v>
      </c>
      <c r="E806" s="1429" t="s">
        <v>13194</v>
      </c>
      <c r="F806" s="1429" t="s">
        <v>8092</v>
      </c>
      <c r="G806" s="1429">
        <v>2021</v>
      </c>
      <c r="H806" s="1429">
        <v>2025</v>
      </c>
      <c r="I806" s="1429" t="s">
        <v>13382</v>
      </c>
      <c r="J806" s="1429" t="s">
        <v>13381</v>
      </c>
      <c r="K806" s="1430">
        <v>14650</v>
      </c>
      <c r="L806" s="1430">
        <v>0</v>
      </c>
      <c r="M806" s="1429" t="s">
        <v>11764</v>
      </c>
      <c r="N806" s="1431" t="s">
        <v>12</v>
      </c>
      <c r="O806" s="1429"/>
    </row>
    <row r="807" spans="1:15" hidden="1">
      <c r="A807" s="1429"/>
      <c r="B807" s="1429" t="s">
        <v>13380</v>
      </c>
      <c r="C807" s="1429" t="s">
        <v>13379</v>
      </c>
      <c r="D807" s="1429" t="s">
        <v>13195</v>
      </c>
      <c r="E807" s="1429" t="s">
        <v>13194</v>
      </c>
      <c r="F807" s="1429" t="s">
        <v>8092</v>
      </c>
      <c r="G807" s="1429">
        <v>2021</v>
      </c>
      <c r="H807" s="1429">
        <v>2024</v>
      </c>
      <c r="I807" s="1429" t="s">
        <v>13378</v>
      </c>
      <c r="J807" s="1429" t="s">
        <v>13377</v>
      </c>
      <c r="K807" s="1430">
        <v>16136</v>
      </c>
      <c r="L807" s="1430">
        <v>0</v>
      </c>
      <c r="M807" s="1429" t="s">
        <v>11764</v>
      </c>
      <c r="N807" s="1431" t="s">
        <v>12</v>
      </c>
      <c r="O807" s="1429"/>
    </row>
    <row r="808" spans="1:15" hidden="1">
      <c r="A808" s="1429"/>
      <c r="B808" s="1429" t="s">
        <v>13380</v>
      </c>
      <c r="C808" s="1429" t="s">
        <v>13379</v>
      </c>
      <c r="D808" s="1429" t="s">
        <v>13195</v>
      </c>
      <c r="E808" s="1429" t="s">
        <v>13194</v>
      </c>
      <c r="F808" s="1429" t="s">
        <v>8092</v>
      </c>
      <c r="G808" s="1429">
        <v>2021</v>
      </c>
      <c r="H808" s="1429">
        <v>2024</v>
      </c>
      <c r="I808" s="1429" t="s">
        <v>13378</v>
      </c>
      <c r="J808" s="1429" t="s">
        <v>13377</v>
      </c>
      <c r="K808" s="1430">
        <v>12737</v>
      </c>
      <c r="L808" s="1430">
        <v>0</v>
      </c>
      <c r="M808" s="1429" t="s">
        <v>11764</v>
      </c>
      <c r="N808" s="1431" t="s">
        <v>12</v>
      </c>
      <c r="O808" s="1429"/>
    </row>
    <row r="809" spans="1:15" hidden="1">
      <c r="A809" s="1429"/>
      <c r="B809" s="1429" t="s">
        <v>13376</v>
      </c>
      <c r="C809" s="1429" t="s">
        <v>13375</v>
      </c>
      <c r="D809" s="1429" t="s">
        <v>13195</v>
      </c>
      <c r="E809" s="1429" t="s">
        <v>13194</v>
      </c>
      <c r="F809" s="1429" t="s">
        <v>8092</v>
      </c>
      <c r="G809" s="1429">
        <v>2021</v>
      </c>
      <c r="H809" s="1429">
        <v>2025</v>
      </c>
      <c r="I809" s="1429" t="s">
        <v>13374</v>
      </c>
      <c r="J809" s="1429" t="s">
        <v>13164</v>
      </c>
      <c r="K809" s="1430">
        <v>25850</v>
      </c>
      <c r="L809" s="1430">
        <v>0</v>
      </c>
      <c r="M809" s="1429" t="s">
        <v>11757</v>
      </c>
      <c r="N809" s="1431" t="s">
        <v>12</v>
      </c>
      <c r="O809" s="1429"/>
    </row>
    <row r="810" spans="1:15" hidden="1">
      <c r="A810" s="1429"/>
      <c r="B810" s="1429" t="s">
        <v>13369</v>
      </c>
      <c r="C810" s="1429" t="s">
        <v>13368</v>
      </c>
      <c r="D810" s="1429" t="s">
        <v>13195</v>
      </c>
      <c r="E810" s="1429" t="s">
        <v>13194</v>
      </c>
      <c r="F810" s="1429" t="s">
        <v>8092</v>
      </c>
      <c r="G810" s="1429">
        <v>2021</v>
      </c>
      <c r="H810" s="1429">
        <v>2025</v>
      </c>
      <c r="I810" s="1429" t="s">
        <v>13367</v>
      </c>
      <c r="J810" s="1429" t="s">
        <v>13366</v>
      </c>
      <c r="K810" s="1430">
        <v>3380</v>
      </c>
      <c r="L810" s="1430">
        <v>0</v>
      </c>
      <c r="M810" s="1429" t="s">
        <v>11764</v>
      </c>
      <c r="N810" s="1431" t="s">
        <v>12</v>
      </c>
      <c r="O810" s="1429"/>
    </row>
    <row r="811" spans="1:15" hidden="1">
      <c r="A811" s="1429"/>
      <c r="B811" s="1429" t="s">
        <v>13365</v>
      </c>
      <c r="C811" s="1429" t="s">
        <v>13364</v>
      </c>
      <c r="D811" s="1429" t="s">
        <v>13195</v>
      </c>
      <c r="E811" s="1429" t="s">
        <v>13194</v>
      </c>
      <c r="F811" s="1429" t="s">
        <v>8092</v>
      </c>
      <c r="G811" s="1429">
        <v>2021</v>
      </c>
      <c r="H811" s="1429">
        <v>2024</v>
      </c>
      <c r="I811" s="1429" t="s">
        <v>13363</v>
      </c>
      <c r="J811" s="1429" t="s">
        <v>13362</v>
      </c>
      <c r="K811" s="1430">
        <v>26630</v>
      </c>
      <c r="L811" s="1430">
        <v>0</v>
      </c>
      <c r="M811" s="1429" t="s">
        <v>11757</v>
      </c>
      <c r="N811" s="1431" t="s">
        <v>12</v>
      </c>
      <c r="O811" s="1429"/>
    </row>
    <row r="812" spans="1:15" hidden="1">
      <c r="A812" s="1429"/>
      <c r="B812" s="1429" t="s">
        <v>13361</v>
      </c>
      <c r="C812" s="1429" t="s">
        <v>13360</v>
      </c>
      <c r="D812" s="1429" t="s">
        <v>13195</v>
      </c>
      <c r="E812" s="1429" t="s">
        <v>13194</v>
      </c>
      <c r="F812" s="1429" t="s">
        <v>8092</v>
      </c>
      <c r="G812" s="1429">
        <v>2021</v>
      </c>
      <c r="H812" s="1429">
        <v>2024</v>
      </c>
      <c r="I812" s="1429" t="s">
        <v>13359</v>
      </c>
      <c r="J812" s="1429" t="s">
        <v>13358</v>
      </c>
      <c r="K812" s="1430">
        <v>9520</v>
      </c>
      <c r="L812" s="1430">
        <v>0</v>
      </c>
      <c r="M812" s="1429" t="s">
        <v>11757</v>
      </c>
      <c r="N812" s="1431" t="s">
        <v>12</v>
      </c>
      <c r="O812" s="1429"/>
    </row>
    <row r="813" spans="1:15" hidden="1">
      <c r="A813" s="1429"/>
      <c r="B813" s="1429" t="s">
        <v>13354</v>
      </c>
      <c r="C813" s="1429" t="s">
        <v>13353</v>
      </c>
      <c r="D813" s="1429" t="s">
        <v>13195</v>
      </c>
      <c r="E813" s="1429" t="s">
        <v>13194</v>
      </c>
      <c r="F813" s="1429" t="s">
        <v>8092</v>
      </c>
      <c r="G813" s="1429">
        <v>2021</v>
      </c>
      <c r="H813" s="1429">
        <v>2025</v>
      </c>
      <c r="I813" s="1429" t="s">
        <v>13352</v>
      </c>
      <c r="J813" s="1429" t="s">
        <v>13351</v>
      </c>
      <c r="K813" s="1430">
        <v>32893</v>
      </c>
      <c r="L813" s="1430">
        <v>0</v>
      </c>
      <c r="M813" s="1429" t="s">
        <v>11764</v>
      </c>
      <c r="N813" s="1431" t="s">
        <v>12</v>
      </c>
      <c r="O813" s="1429"/>
    </row>
    <row r="814" spans="1:15" hidden="1">
      <c r="A814" s="1429"/>
      <c r="B814" s="1429" t="s">
        <v>13344</v>
      </c>
      <c r="C814" s="1429" t="s">
        <v>13343</v>
      </c>
      <c r="D814" s="1429" t="s">
        <v>13195</v>
      </c>
      <c r="E814" s="1429" t="s">
        <v>13194</v>
      </c>
      <c r="F814" s="1429" t="s">
        <v>8092</v>
      </c>
      <c r="G814" s="1429">
        <v>2021</v>
      </c>
      <c r="H814" s="1429">
        <v>2024</v>
      </c>
      <c r="I814" s="1429" t="s">
        <v>13342</v>
      </c>
      <c r="J814" s="1429" t="s">
        <v>13341</v>
      </c>
      <c r="K814" s="1430">
        <v>14066</v>
      </c>
      <c r="L814" s="1430">
        <v>0</v>
      </c>
      <c r="M814" s="1429" t="s">
        <v>11764</v>
      </c>
      <c r="N814" s="1431" t="s">
        <v>12</v>
      </c>
      <c r="O814" s="1429"/>
    </row>
    <row r="815" spans="1:15" hidden="1">
      <c r="A815" s="1429"/>
      <c r="B815" s="1429" t="s">
        <v>13344</v>
      </c>
      <c r="C815" s="1429" t="s">
        <v>13343</v>
      </c>
      <c r="D815" s="1429" t="s">
        <v>13195</v>
      </c>
      <c r="E815" s="1429" t="s">
        <v>13194</v>
      </c>
      <c r="F815" s="1429" t="s">
        <v>8092</v>
      </c>
      <c r="G815" s="1429">
        <v>2021</v>
      </c>
      <c r="H815" s="1429">
        <v>2024</v>
      </c>
      <c r="I815" s="1429" t="s">
        <v>13342</v>
      </c>
      <c r="J815" s="1429" t="s">
        <v>13341</v>
      </c>
      <c r="K815" s="1430">
        <v>12700</v>
      </c>
      <c r="L815" s="1430">
        <v>0</v>
      </c>
      <c r="M815" s="1429" t="s">
        <v>11764</v>
      </c>
      <c r="N815" s="1431" t="s">
        <v>12</v>
      </c>
      <c r="O815" s="1429"/>
    </row>
    <row r="816" spans="1:15" hidden="1">
      <c r="A816" s="1429"/>
      <c r="B816" s="1429" t="s">
        <v>13340</v>
      </c>
      <c r="C816" s="1429" t="s">
        <v>13339</v>
      </c>
      <c r="D816" s="1429" t="s">
        <v>13195</v>
      </c>
      <c r="E816" s="1429" t="s">
        <v>13194</v>
      </c>
      <c r="F816" s="1429" t="s">
        <v>8092</v>
      </c>
      <c r="G816" s="1429">
        <v>2021</v>
      </c>
      <c r="H816" s="1429">
        <v>2024</v>
      </c>
      <c r="I816" s="1429" t="s">
        <v>12070</v>
      </c>
      <c r="J816" s="1429" t="s">
        <v>13338</v>
      </c>
      <c r="K816" s="1430">
        <v>4633</v>
      </c>
      <c r="L816" s="1430">
        <v>0</v>
      </c>
      <c r="M816" s="1429" t="s">
        <v>11757</v>
      </c>
      <c r="N816" s="1431" t="s">
        <v>12</v>
      </c>
      <c r="O816" s="1429"/>
    </row>
    <row r="817" spans="1:15" hidden="1">
      <c r="A817" s="1429"/>
      <c r="B817" s="1429" t="s">
        <v>13340</v>
      </c>
      <c r="C817" s="1429" t="s">
        <v>13339</v>
      </c>
      <c r="D817" s="1429" t="s">
        <v>13195</v>
      </c>
      <c r="E817" s="1429" t="s">
        <v>13194</v>
      </c>
      <c r="F817" s="1429" t="s">
        <v>8092</v>
      </c>
      <c r="G817" s="1429">
        <v>2021</v>
      </c>
      <c r="H817" s="1429">
        <v>2024</v>
      </c>
      <c r="I817" s="1429" t="s">
        <v>12070</v>
      </c>
      <c r="J817" s="1429" t="s">
        <v>13338</v>
      </c>
      <c r="K817" s="1430">
        <v>0</v>
      </c>
      <c r="L817" s="1430">
        <v>0</v>
      </c>
      <c r="M817" s="1429" t="s">
        <v>11757</v>
      </c>
      <c r="N817" s="1431" t="s">
        <v>2198</v>
      </c>
      <c r="O817" s="1429"/>
    </row>
    <row r="818" spans="1:15" hidden="1">
      <c r="A818" s="1429"/>
      <c r="B818" s="1429" t="s">
        <v>13331</v>
      </c>
      <c r="C818" s="1429" t="s">
        <v>13330</v>
      </c>
      <c r="D818" s="1429" t="s">
        <v>13195</v>
      </c>
      <c r="E818" s="1429" t="s">
        <v>13194</v>
      </c>
      <c r="F818" s="1429" t="s">
        <v>8092</v>
      </c>
      <c r="G818" s="1429">
        <v>2021</v>
      </c>
      <c r="H818" s="1429">
        <v>2025</v>
      </c>
      <c r="I818" s="1429" t="s">
        <v>13329</v>
      </c>
      <c r="J818" s="1429" t="s">
        <v>13328</v>
      </c>
      <c r="K818" s="1430">
        <v>13676</v>
      </c>
      <c r="L818" s="1430">
        <v>0</v>
      </c>
      <c r="M818" s="1429" t="s">
        <v>11764</v>
      </c>
      <c r="N818" s="1431" t="s">
        <v>12</v>
      </c>
      <c r="O818" s="1429"/>
    </row>
    <row r="819" spans="1:15" hidden="1">
      <c r="A819" s="1429"/>
      <c r="B819" s="1429" t="s">
        <v>13327</v>
      </c>
      <c r="C819" s="1429" t="s">
        <v>13326</v>
      </c>
      <c r="D819" s="1429" t="s">
        <v>13195</v>
      </c>
      <c r="E819" s="1429" t="s">
        <v>13194</v>
      </c>
      <c r="F819" s="1429" t="s">
        <v>8092</v>
      </c>
      <c r="G819" s="1429">
        <v>2021</v>
      </c>
      <c r="H819" s="1429">
        <v>2024</v>
      </c>
      <c r="I819" s="1429" t="s">
        <v>13325</v>
      </c>
      <c r="J819" s="1429" t="s">
        <v>13324</v>
      </c>
      <c r="K819" s="1430">
        <v>6167</v>
      </c>
      <c r="L819" s="1430">
        <v>0</v>
      </c>
      <c r="M819" s="1429" t="s">
        <v>11757</v>
      </c>
      <c r="N819" s="1431" t="s">
        <v>12</v>
      </c>
      <c r="O819" s="1429"/>
    </row>
    <row r="820" spans="1:15" hidden="1">
      <c r="A820" s="1429"/>
      <c r="B820" s="1429" t="s">
        <v>13319</v>
      </c>
      <c r="C820" s="1429" t="s">
        <v>13318</v>
      </c>
      <c r="D820" s="1429" t="s">
        <v>13195</v>
      </c>
      <c r="E820" s="1429" t="s">
        <v>13194</v>
      </c>
      <c r="F820" s="1429" t="s">
        <v>8092</v>
      </c>
      <c r="G820" s="1429">
        <v>2021</v>
      </c>
      <c r="H820" s="1429">
        <v>2025</v>
      </c>
      <c r="I820" s="1429" t="s">
        <v>13317</v>
      </c>
      <c r="J820" s="1429" t="s">
        <v>13316</v>
      </c>
      <c r="K820" s="1430">
        <v>3823</v>
      </c>
      <c r="L820" s="1430">
        <v>0</v>
      </c>
      <c r="M820" s="1429" t="s">
        <v>11757</v>
      </c>
      <c r="N820" s="1431" t="s">
        <v>12</v>
      </c>
      <c r="O820" s="1429"/>
    </row>
    <row r="821" spans="1:15" hidden="1">
      <c r="A821" s="1429"/>
      <c r="B821" s="1429" t="s">
        <v>13319</v>
      </c>
      <c r="C821" s="1429" t="s">
        <v>13318</v>
      </c>
      <c r="D821" s="1429" t="s">
        <v>13195</v>
      </c>
      <c r="E821" s="1429" t="s">
        <v>13194</v>
      </c>
      <c r="F821" s="1429" t="s">
        <v>8092</v>
      </c>
      <c r="G821" s="1429">
        <v>2021</v>
      </c>
      <c r="H821" s="1429">
        <v>2025</v>
      </c>
      <c r="I821" s="1429" t="s">
        <v>13317</v>
      </c>
      <c r="J821" s="1429" t="s">
        <v>13316</v>
      </c>
      <c r="K821" s="1430">
        <v>3666</v>
      </c>
      <c r="L821" s="1430">
        <v>0</v>
      </c>
      <c r="M821" s="1429" t="s">
        <v>11757</v>
      </c>
      <c r="N821" s="1431" t="s">
        <v>12</v>
      </c>
      <c r="O821" s="1429"/>
    </row>
    <row r="822" spans="1:15" hidden="1">
      <c r="A822" s="1429"/>
      <c r="B822" s="1429" t="s">
        <v>13319</v>
      </c>
      <c r="C822" s="1429" t="s">
        <v>13318</v>
      </c>
      <c r="D822" s="1429" t="s">
        <v>13195</v>
      </c>
      <c r="E822" s="1429" t="s">
        <v>13194</v>
      </c>
      <c r="F822" s="1429" t="s">
        <v>8092</v>
      </c>
      <c r="G822" s="1429">
        <v>2021</v>
      </c>
      <c r="H822" s="1429">
        <v>2025</v>
      </c>
      <c r="I822" s="1429" t="s">
        <v>13317</v>
      </c>
      <c r="J822" s="1429" t="s">
        <v>13316</v>
      </c>
      <c r="K822" s="1430">
        <v>4469</v>
      </c>
      <c r="L822" s="1430">
        <v>0</v>
      </c>
      <c r="M822" s="1429" t="s">
        <v>11757</v>
      </c>
      <c r="N822" s="1431" t="s">
        <v>12</v>
      </c>
      <c r="O822" s="1429"/>
    </row>
    <row r="823" spans="1:15" hidden="1">
      <c r="A823" s="1429"/>
      <c r="B823" s="1429" t="s">
        <v>13308</v>
      </c>
      <c r="C823" s="1429" t="s">
        <v>13307</v>
      </c>
      <c r="D823" s="1429" t="s">
        <v>13195</v>
      </c>
      <c r="E823" s="1429" t="s">
        <v>13194</v>
      </c>
      <c r="F823" s="1429" t="s">
        <v>8092</v>
      </c>
      <c r="G823" s="1429">
        <v>2021</v>
      </c>
      <c r="H823" s="1429">
        <v>2025</v>
      </c>
      <c r="I823" s="1429" t="s">
        <v>13306</v>
      </c>
      <c r="J823" s="1429" t="s">
        <v>13305</v>
      </c>
      <c r="K823" s="1430">
        <v>15500</v>
      </c>
      <c r="L823" s="1430">
        <v>0</v>
      </c>
      <c r="M823" s="1429" t="s">
        <v>11764</v>
      </c>
      <c r="N823" s="1431" t="s">
        <v>12</v>
      </c>
      <c r="O823" s="1429"/>
    </row>
    <row r="824" spans="1:15" hidden="1">
      <c r="A824" s="1429"/>
      <c r="B824" s="1429" t="s">
        <v>13300</v>
      </c>
      <c r="C824" s="1429" t="s">
        <v>13299</v>
      </c>
      <c r="D824" s="1429" t="s">
        <v>13195</v>
      </c>
      <c r="E824" s="1429" t="s">
        <v>13194</v>
      </c>
      <c r="F824" s="1429" t="s">
        <v>8092</v>
      </c>
      <c r="G824" s="1429">
        <v>2021</v>
      </c>
      <c r="H824" s="1429">
        <v>2025</v>
      </c>
      <c r="I824" s="1429" t="s">
        <v>13298</v>
      </c>
      <c r="J824" s="1429" t="s">
        <v>13297</v>
      </c>
      <c r="K824" s="1430">
        <v>16247</v>
      </c>
      <c r="L824" s="1430">
        <v>0</v>
      </c>
      <c r="M824" s="1429" t="s">
        <v>11757</v>
      </c>
      <c r="N824" s="1431" t="s">
        <v>12</v>
      </c>
      <c r="O824" s="1429"/>
    </row>
    <row r="825" spans="1:15" hidden="1">
      <c r="A825" s="1429"/>
      <c r="B825" s="1429" t="s">
        <v>13288</v>
      </c>
      <c r="C825" s="1429" t="s">
        <v>13287</v>
      </c>
      <c r="D825" s="1429" t="s">
        <v>13195</v>
      </c>
      <c r="E825" s="1429" t="s">
        <v>13194</v>
      </c>
      <c r="F825" s="1429" t="s">
        <v>8092</v>
      </c>
      <c r="G825" s="1429">
        <v>2021</v>
      </c>
      <c r="H825" s="1429">
        <v>2025</v>
      </c>
      <c r="I825" s="1429" t="s">
        <v>13286</v>
      </c>
      <c r="J825" s="1429" t="s">
        <v>13265</v>
      </c>
      <c r="K825" s="1430">
        <v>26484</v>
      </c>
      <c r="L825" s="1430">
        <v>0</v>
      </c>
      <c r="M825" s="1429" t="s">
        <v>11764</v>
      </c>
      <c r="N825" s="1431" t="s">
        <v>12</v>
      </c>
      <c r="O825" s="1429"/>
    </row>
    <row r="826" spans="1:15" hidden="1">
      <c r="A826" s="1429"/>
      <c r="B826" s="1429" t="s">
        <v>13285</v>
      </c>
      <c r="C826" s="1429" t="s">
        <v>13284</v>
      </c>
      <c r="D826" s="1429" t="s">
        <v>13195</v>
      </c>
      <c r="E826" s="1429" t="s">
        <v>13194</v>
      </c>
      <c r="F826" s="1429" t="s">
        <v>8092</v>
      </c>
      <c r="G826" s="1429">
        <v>2021</v>
      </c>
      <c r="H826" s="1429">
        <v>2025</v>
      </c>
      <c r="I826" s="1429" t="s">
        <v>13283</v>
      </c>
      <c r="J826" s="1429" t="s">
        <v>13282</v>
      </c>
      <c r="K826" s="1430">
        <v>14555</v>
      </c>
      <c r="L826" s="1430">
        <v>0</v>
      </c>
      <c r="M826" s="1429" t="s">
        <v>11764</v>
      </c>
      <c r="N826" s="1431" t="s">
        <v>12</v>
      </c>
      <c r="O826" s="1429"/>
    </row>
    <row r="827" spans="1:15" hidden="1">
      <c r="A827" s="1429"/>
      <c r="B827" s="1429" t="s">
        <v>13281</v>
      </c>
      <c r="C827" s="1429" t="s">
        <v>13280</v>
      </c>
      <c r="D827" s="1429" t="s">
        <v>13195</v>
      </c>
      <c r="E827" s="1429" t="s">
        <v>13194</v>
      </c>
      <c r="F827" s="1429" t="s">
        <v>8092</v>
      </c>
      <c r="G827" s="1429">
        <v>2021</v>
      </c>
      <c r="H827" s="1429">
        <v>2025</v>
      </c>
      <c r="I827" s="1429" t="s">
        <v>13279</v>
      </c>
      <c r="J827" s="1429" t="s">
        <v>13278</v>
      </c>
      <c r="K827" s="1430">
        <v>5645</v>
      </c>
      <c r="L827" s="1430">
        <v>0</v>
      </c>
      <c r="M827" s="1429" t="s">
        <v>11764</v>
      </c>
      <c r="N827" s="1431" t="s">
        <v>12</v>
      </c>
      <c r="O827" s="1429"/>
    </row>
    <row r="828" spans="1:15" hidden="1">
      <c r="A828" s="1429"/>
      <c r="B828" s="1429" t="s">
        <v>13281</v>
      </c>
      <c r="C828" s="1429" t="s">
        <v>13280</v>
      </c>
      <c r="D828" s="1429" t="s">
        <v>13195</v>
      </c>
      <c r="E828" s="1429" t="s">
        <v>13194</v>
      </c>
      <c r="F828" s="1429" t="s">
        <v>8092</v>
      </c>
      <c r="G828" s="1429">
        <v>2021</v>
      </c>
      <c r="H828" s="1429">
        <v>2025</v>
      </c>
      <c r="I828" s="1429" t="s">
        <v>13279</v>
      </c>
      <c r="J828" s="1429" t="s">
        <v>13278</v>
      </c>
      <c r="K828" s="1430">
        <v>5245</v>
      </c>
      <c r="L828" s="1430">
        <v>0</v>
      </c>
      <c r="M828" s="1429" t="s">
        <v>11764</v>
      </c>
      <c r="N828" s="1431" t="s">
        <v>12</v>
      </c>
      <c r="O828" s="1429"/>
    </row>
    <row r="829" spans="1:15" hidden="1">
      <c r="A829" s="1429"/>
      <c r="B829" s="1429" t="s">
        <v>13277</v>
      </c>
      <c r="C829" s="1429" t="s">
        <v>13276</v>
      </c>
      <c r="D829" s="1429" t="s">
        <v>13195</v>
      </c>
      <c r="E829" s="1429" t="s">
        <v>13194</v>
      </c>
      <c r="F829" s="1429" t="s">
        <v>8092</v>
      </c>
      <c r="G829" s="1429">
        <v>2021</v>
      </c>
      <c r="H829" s="1429">
        <v>2024</v>
      </c>
      <c r="I829" s="1429" t="s">
        <v>11795</v>
      </c>
      <c r="J829" s="1429" t="s">
        <v>13275</v>
      </c>
      <c r="K829" s="1430">
        <v>13800</v>
      </c>
      <c r="L829" s="1430">
        <v>0</v>
      </c>
      <c r="M829" s="1429" t="s">
        <v>11757</v>
      </c>
      <c r="N829" s="1431" t="s">
        <v>12</v>
      </c>
      <c r="O829" s="1429"/>
    </row>
    <row r="830" spans="1:15" hidden="1">
      <c r="A830" s="1429"/>
      <c r="B830" s="1429" t="s">
        <v>13277</v>
      </c>
      <c r="C830" s="1429" t="s">
        <v>13276</v>
      </c>
      <c r="D830" s="1429" t="s">
        <v>13195</v>
      </c>
      <c r="E830" s="1429" t="s">
        <v>13194</v>
      </c>
      <c r="F830" s="1429" t="s">
        <v>8092</v>
      </c>
      <c r="G830" s="1429">
        <v>2021</v>
      </c>
      <c r="H830" s="1429">
        <v>2024</v>
      </c>
      <c r="I830" s="1429" t="s">
        <v>11795</v>
      </c>
      <c r="J830" s="1429" t="s">
        <v>13275</v>
      </c>
      <c r="K830" s="1430">
        <v>15640</v>
      </c>
      <c r="L830" s="1430">
        <v>0</v>
      </c>
      <c r="M830" s="1429" t="s">
        <v>11757</v>
      </c>
      <c r="N830" s="1431" t="s">
        <v>12</v>
      </c>
      <c r="O830" s="1429"/>
    </row>
    <row r="831" spans="1:15" hidden="1">
      <c r="A831" s="1429"/>
      <c r="B831" s="1429" t="s">
        <v>13268</v>
      </c>
      <c r="C831" s="1429" t="s">
        <v>13267</v>
      </c>
      <c r="D831" s="1429" t="s">
        <v>13195</v>
      </c>
      <c r="E831" s="1429" t="s">
        <v>13194</v>
      </c>
      <c r="F831" s="1429" t="s">
        <v>8092</v>
      </c>
      <c r="G831" s="1429">
        <v>2021</v>
      </c>
      <c r="H831" s="1429">
        <v>2024</v>
      </c>
      <c r="I831" s="1429" t="s">
        <v>13266</v>
      </c>
      <c r="J831" s="1429" t="s">
        <v>13265</v>
      </c>
      <c r="K831" s="1430">
        <v>26347</v>
      </c>
      <c r="L831" s="1430">
        <v>0</v>
      </c>
      <c r="M831" s="1429" t="s">
        <v>11764</v>
      </c>
      <c r="N831" s="1431" t="s">
        <v>12</v>
      </c>
      <c r="O831" s="1429"/>
    </row>
    <row r="832" spans="1:15" hidden="1">
      <c r="A832" s="1429"/>
      <c r="B832" s="1429" t="s">
        <v>13261</v>
      </c>
      <c r="C832" s="1429" t="s">
        <v>13260</v>
      </c>
      <c r="D832" s="1429" t="s">
        <v>13195</v>
      </c>
      <c r="E832" s="1429" t="s">
        <v>13194</v>
      </c>
      <c r="F832" s="1429" t="s">
        <v>8092</v>
      </c>
      <c r="G832" s="1429">
        <v>2021</v>
      </c>
      <c r="H832" s="1429">
        <v>2024</v>
      </c>
      <c r="I832" s="1429" t="s">
        <v>13259</v>
      </c>
      <c r="J832" s="1429" t="s">
        <v>13002</v>
      </c>
      <c r="K832" s="1430">
        <v>26898</v>
      </c>
      <c r="L832" s="1430">
        <v>0</v>
      </c>
      <c r="M832" s="1429" t="s">
        <v>11757</v>
      </c>
      <c r="N832" s="1431" t="s">
        <v>12</v>
      </c>
      <c r="O832" s="1429"/>
    </row>
    <row r="833" spans="1:15" hidden="1">
      <c r="A833" s="1429"/>
      <c r="B833" s="1429" t="s">
        <v>13249</v>
      </c>
      <c r="C833" s="1429" t="s">
        <v>13248</v>
      </c>
      <c r="D833" s="1429" t="s">
        <v>13195</v>
      </c>
      <c r="E833" s="1429" t="s">
        <v>13194</v>
      </c>
      <c r="F833" s="1429" t="s">
        <v>8092</v>
      </c>
      <c r="G833" s="1429">
        <v>2021</v>
      </c>
      <c r="H833" s="1429">
        <v>2024</v>
      </c>
      <c r="I833" s="1429" t="s">
        <v>13247</v>
      </c>
      <c r="J833" s="1429" t="s">
        <v>12005</v>
      </c>
      <c r="K833" s="1430">
        <v>17476</v>
      </c>
      <c r="L833" s="1430">
        <v>0</v>
      </c>
      <c r="M833" s="1429" t="s">
        <v>11757</v>
      </c>
      <c r="N833" s="1431" t="s">
        <v>12</v>
      </c>
      <c r="O833" s="1429"/>
    </row>
    <row r="834" spans="1:15" hidden="1">
      <c r="A834" s="1429"/>
      <c r="B834" s="1429" t="s">
        <v>13243</v>
      </c>
      <c r="C834" s="1429" t="s">
        <v>13242</v>
      </c>
      <c r="D834" s="1429" t="s">
        <v>13195</v>
      </c>
      <c r="E834" s="1429" t="s">
        <v>13194</v>
      </c>
      <c r="F834" s="1429" t="s">
        <v>8092</v>
      </c>
      <c r="G834" s="1429">
        <v>2021</v>
      </c>
      <c r="H834" s="1429">
        <v>2025</v>
      </c>
      <c r="I834" s="1429" t="s">
        <v>13241</v>
      </c>
      <c r="J834" s="1429" t="s">
        <v>13240</v>
      </c>
      <c r="K834" s="1430">
        <v>28997</v>
      </c>
      <c r="L834" s="1430">
        <v>0</v>
      </c>
      <c r="M834" s="1429" t="s">
        <v>11764</v>
      </c>
      <c r="N834" s="1431" t="s">
        <v>12</v>
      </c>
      <c r="O834" s="1429"/>
    </row>
    <row r="835" spans="1:15" hidden="1">
      <c r="A835" s="1429"/>
      <c r="B835" s="1429" t="s">
        <v>13226</v>
      </c>
      <c r="C835" s="1429" t="s">
        <v>13225</v>
      </c>
      <c r="D835" s="1429" t="s">
        <v>13195</v>
      </c>
      <c r="E835" s="1429" t="s">
        <v>13194</v>
      </c>
      <c r="F835" s="1429" t="s">
        <v>8092</v>
      </c>
      <c r="G835" s="1429">
        <v>2021</v>
      </c>
      <c r="H835" s="1429">
        <v>2025</v>
      </c>
      <c r="I835" s="1429" t="s">
        <v>13224</v>
      </c>
      <c r="J835" s="1429" t="s">
        <v>13223</v>
      </c>
      <c r="K835" s="1430">
        <v>30336</v>
      </c>
      <c r="L835" s="1430">
        <v>0</v>
      </c>
      <c r="M835" s="1429" t="s">
        <v>11764</v>
      </c>
      <c r="N835" s="1431" t="s">
        <v>12</v>
      </c>
      <c r="O835" s="1429"/>
    </row>
    <row r="836" spans="1:15" hidden="1">
      <c r="A836" s="1429"/>
      <c r="B836" s="1429" t="s">
        <v>13192</v>
      </c>
      <c r="C836" s="1429" t="s">
        <v>13191</v>
      </c>
      <c r="D836" s="1429" t="s">
        <v>12855</v>
      </c>
      <c r="E836" s="1429" t="s">
        <v>12854</v>
      </c>
      <c r="F836" s="1429" t="s">
        <v>8092</v>
      </c>
      <c r="G836" s="1429">
        <v>2022</v>
      </c>
      <c r="H836" s="1429">
        <v>2026</v>
      </c>
      <c r="I836" s="1429" t="s">
        <v>13190</v>
      </c>
      <c r="J836" s="1429" t="s">
        <v>13189</v>
      </c>
      <c r="K836" s="1430">
        <v>10967</v>
      </c>
      <c r="L836" s="1430">
        <v>0</v>
      </c>
      <c r="M836" s="1429" t="s">
        <v>11764</v>
      </c>
      <c r="N836" s="1431" t="s">
        <v>12</v>
      </c>
      <c r="O836" s="1429"/>
    </row>
    <row r="837" spans="1:15" hidden="1">
      <c r="A837" s="1429"/>
      <c r="B837" s="1429" t="s">
        <v>13180</v>
      </c>
      <c r="C837" s="1429" t="s">
        <v>13179</v>
      </c>
      <c r="D837" s="1429" t="s">
        <v>12855</v>
      </c>
      <c r="E837" s="1429" t="s">
        <v>12854</v>
      </c>
      <c r="F837" s="1429" t="s">
        <v>8092</v>
      </c>
      <c r="G837" s="1429">
        <v>2022</v>
      </c>
      <c r="H837" s="1429">
        <v>2025</v>
      </c>
      <c r="I837" s="1429" t="s">
        <v>13178</v>
      </c>
      <c r="J837" s="1429" t="s">
        <v>13177</v>
      </c>
      <c r="K837" s="1430">
        <v>27774</v>
      </c>
      <c r="L837" s="1430">
        <v>0</v>
      </c>
      <c r="M837" s="1429" t="s">
        <v>11757</v>
      </c>
      <c r="N837" s="1431" t="s">
        <v>12</v>
      </c>
      <c r="O837" s="1429"/>
    </row>
    <row r="838" spans="1:15" hidden="1">
      <c r="A838" s="1429"/>
      <c r="B838" s="1429" t="s">
        <v>13180</v>
      </c>
      <c r="C838" s="1429" t="s">
        <v>13179</v>
      </c>
      <c r="D838" s="1429" t="s">
        <v>12855</v>
      </c>
      <c r="E838" s="1429" t="s">
        <v>12854</v>
      </c>
      <c r="F838" s="1429" t="s">
        <v>8092</v>
      </c>
      <c r="G838" s="1429">
        <v>2022</v>
      </c>
      <c r="H838" s="1429">
        <v>2025</v>
      </c>
      <c r="I838" s="1429" t="s">
        <v>13178</v>
      </c>
      <c r="J838" s="1429" t="s">
        <v>13177</v>
      </c>
      <c r="K838" s="1430">
        <v>23905</v>
      </c>
      <c r="L838" s="1430">
        <v>0</v>
      </c>
      <c r="M838" s="1429" t="s">
        <v>11757</v>
      </c>
      <c r="N838" s="1431" t="s">
        <v>12</v>
      </c>
      <c r="O838" s="1429"/>
    </row>
    <row r="839" spans="1:15" hidden="1">
      <c r="A839" s="1429"/>
      <c r="B839" s="1429" t="s">
        <v>13173</v>
      </c>
      <c r="C839" s="1429" t="s">
        <v>13172</v>
      </c>
      <c r="D839" s="1429" t="s">
        <v>12855</v>
      </c>
      <c r="E839" s="1429" t="s">
        <v>12854</v>
      </c>
      <c r="F839" s="1429" t="s">
        <v>8092</v>
      </c>
      <c r="G839" s="1429">
        <v>2022</v>
      </c>
      <c r="H839" s="1429">
        <v>2026</v>
      </c>
      <c r="I839" s="1429" t="s">
        <v>13171</v>
      </c>
      <c r="J839" s="1429" t="s">
        <v>12697</v>
      </c>
      <c r="K839" s="1430">
        <v>13414</v>
      </c>
      <c r="L839" s="1430">
        <v>0</v>
      </c>
      <c r="M839" s="1429" t="s">
        <v>11764</v>
      </c>
      <c r="N839" s="1431" t="s">
        <v>12</v>
      </c>
      <c r="O839" s="1429"/>
    </row>
    <row r="840" spans="1:15" hidden="1">
      <c r="A840" s="1429"/>
      <c r="B840" s="1429" t="s">
        <v>13167</v>
      </c>
      <c r="C840" s="1429" t="s">
        <v>13166</v>
      </c>
      <c r="D840" s="1429" t="s">
        <v>12855</v>
      </c>
      <c r="E840" s="1429" t="s">
        <v>12854</v>
      </c>
      <c r="F840" s="1429" t="s">
        <v>8092</v>
      </c>
      <c r="G840" s="1429">
        <v>2022</v>
      </c>
      <c r="H840" s="1429">
        <v>2026</v>
      </c>
      <c r="I840" s="1429" t="s">
        <v>13165</v>
      </c>
      <c r="J840" s="1429" t="s">
        <v>13164</v>
      </c>
      <c r="K840" s="1430">
        <v>31322</v>
      </c>
      <c r="L840" s="1430">
        <v>0</v>
      </c>
      <c r="M840" s="1429" t="s">
        <v>11757</v>
      </c>
      <c r="N840" s="1431" t="s">
        <v>12</v>
      </c>
      <c r="O840" s="1429"/>
    </row>
    <row r="841" spans="1:15" hidden="1">
      <c r="A841" s="1429"/>
      <c r="B841" s="1429" t="s">
        <v>13146</v>
      </c>
      <c r="C841" s="1429" t="s">
        <v>13145</v>
      </c>
      <c r="D841" s="1429" t="s">
        <v>12855</v>
      </c>
      <c r="E841" s="1429" t="s">
        <v>12854</v>
      </c>
      <c r="F841" s="1429" t="s">
        <v>8092</v>
      </c>
      <c r="G841" s="1429">
        <v>2022</v>
      </c>
      <c r="H841" s="1429">
        <v>2026</v>
      </c>
      <c r="I841" s="1429" t="s">
        <v>13144</v>
      </c>
      <c r="J841" s="1429" t="s">
        <v>13143</v>
      </c>
      <c r="K841" s="1430">
        <v>22500</v>
      </c>
      <c r="L841" s="1430">
        <v>0</v>
      </c>
      <c r="M841" s="1429" t="s">
        <v>11764</v>
      </c>
      <c r="N841" s="1431" t="s">
        <v>12</v>
      </c>
      <c r="O841" s="1429"/>
    </row>
    <row r="842" spans="1:15" hidden="1">
      <c r="A842" s="1429"/>
      <c r="B842" s="1429" t="s">
        <v>13135</v>
      </c>
      <c r="C842" s="1429" t="s">
        <v>13134</v>
      </c>
      <c r="D842" s="1429" t="s">
        <v>12855</v>
      </c>
      <c r="E842" s="1429" t="s">
        <v>12854</v>
      </c>
      <c r="F842" s="1429" t="s">
        <v>8092</v>
      </c>
      <c r="G842" s="1429">
        <v>2022</v>
      </c>
      <c r="H842" s="1429">
        <v>2026</v>
      </c>
      <c r="I842" s="1429" t="s">
        <v>13133</v>
      </c>
      <c r="J842" s="1429" t="s">
        <v>13132</v>
      </c>
      <c r="K842" s="1430">
        <v>23420</v>
      </c>
      <c r="L842" s="1430">
        <v>0</v>
      </c>
      <c r="M842" s="1429" t="s">
        <v>11757</v>
      </c>
      <c r="N842" s="1431" t="s">
        <v>12</v>
      </c>
      <c r="O842" s="1429"/>
    </row>
    <row r="843" spans="1:15" hidden="1">
      <c r="A843" s="1429"/>
      <c r="B843" s="1429" t="s">
        <v>13131</v>
      </c>
      <c r="C843" s="1429" t="s">
        <v>13130</v>
      </c>
      <c r="D843" s="1429" t="s">
        <v>12855</v>
      </c>
      <c r="E843" s="1429" t="s">
        <v>12854</v>
      </c>
      <c r="F843" s="1429" t="s">
        <v>8092</v>
      </c>
      <c r="G843" s="1429">
        <v>2022</v>
      </c>
      <c r="H843" s="1429">
        <v>2026</v>
      </c>
      <c r="I843" s="1429" t="s">
        <v>13129</v>
      </c>
      <c r="J843" s="1429" t="s">
        <v>13128</v>
      </c>
      <c r="K843" s="1430">
        <v>12000</v>
      </c>
      <c r="L843" s="1430">
        <v>0</v>
      </c>
      <c r="M843" s="1429" t="s">
        <v>11757</v>
      </c>
      <c r="N843" s="1431" t="s">
        <v>12</v>
      </c>
      <c r="O843" s="1429"/>
    </row>
    <row r="844" spans="1:15" hidden="1">
      <c r="A844" s="1429"/>
      <c r="B844" s="1429" t="s">
        <v>13131</v>
      </c>
      <c r="C844" s="1429" t="s">
        <v>13130</v>
      </c>
      <c r="D844" s="1429" t="s">
        <v>12855</v>
      </c>
      <c r="E844" s="1429" t="s">
        <v>12854</v>
      </c>
      <c r="F844" s="1429" t="s">
        <v>8092</v>
      </c>
      <c r="G844" s="1429">
        <v>2022</v>
      </c>
      <c r="H844" s="1429">
        <v>2026</v>
      </c>
      <c r="I844" s="1429" t="s">
        <v>13129</v>
      </c>
      <c r="J844" s="1429" t="s">
        <v>13128</v>
      </c>
      <c r="K844" s="1430">
        <v>11800</v>
      </c>
      <c r="L844" s="1430">
        <v>0</v>
      </c>
      <c r="M844" s="1429" t="s">
        <v>11757</v>
      </c>
      <c r="N844" s="1431" t="s">
        <v>12</v>
      </c>
      <c r="O844" s="1429"/>
    </row>
    <row r="845" spans="1:15" hidden="1">
      <c r="A845" s="1429"/>
      <c r="B845" s="1429" t="s">
        <v>13127</v>
      </c>
      <c r="C845" s="1429" t="s">
        <v>13126</v>
      </c>
      <c r="D845" s="1429" t="s">
        <v>12855</v>
      </c>
      <c r="E845" s="1429" t="s">
        <v>12854</v>
      </c>
      <c r="F845" s="1429" t="s">
        <v>8092</v>
      </c>
      <c r="G845" s="1429">
        <v>2022</v>
      </c>
      <c r="H845" s="1429">
        <v>2026</v>
      </c>
      <c r="I845" s="1429" t="s">
        <v>13125</v>
      </c>
      <c r="J845" s="1429" t="s">
        <v>13124</v>
      </c>
      <c r="K845" s="1430">
        <v>30000</v>
      </c>
      <c r="L845" s="1430">
        <v>0</v>
      </c>
      <c r="M845" s="1429" t="s">
        <v>11757</v>
      </c>
      <c r="N845" s="1431" t="s">
        <v>12</v>
      </c>
      <c r="O845" s="1429"/>
    </row>
    <row r="846" spans="1:15" hidden="1">
      <c r="A846" s="1429"/>
      <c r="B846" s="1429" t="s">
        <v>13123</v>
      </c>
      <c r="C846" s="1429" t="s">
        <v>13122</v>
      </c>
      <c r="D846" s="1429" t="s">
        <v>12855</v>
      </c>
      <c r="E846" s="1429" t="s">
        <v>12854</v>
      </c>
      <c r="F846" s="1429" t="s">
        <v>8092</v>
      </c>
      <c r="G846" s="1429">
        <v>2022</v>
      </c>
      <c r="H846" s="1429">
        <v>2026</v>
      </c>
      <c r="I846" s="1429" t="s">
        <v>13121</v>
      </c>
      <c r="J846" s="1429" t="s">
        <v>13120</v>
      </c>
      <c r="K846" s="1430">
        <v>16741</v>
      </c>
      <c r="L846" s="1430">
        <v>0</v>
      </c>
      <c r="M846" s="1429" t="s">
        <v>11757</v>
      </c>
      <c r="N846" s="1431" t="s">
        <v>12</v>
      </c>
      <c r="O846" s="1429"/>
    </row>
    <row r="847" spans="1:15" hidden="1">
      <c r="A847" s="1429"/>
      <c r="B847" s="1429" t="s">
        <v>13116</v>
      </c>
      <c r="C847" s="1429" t="s">
        <v>13115</v>
      </c>
      <c r="D847" s="1429" t="s">
        <v>12855</v>
      </c>
      <c r="E847" s="1429" t="s">
        <v>12854</v>
      </c>
      <c r="F847" s="1429" t="s">
        <v>8092</v>
      </c>
      <c r="G847" s="1429">
        <v>2022</v>
      </c>
      <c r="H847" s="1429">
        <v>2025</v>
      </c>
      <c r="I847" s="1429" t="s">
        <v>13114</v>
      </c>
      <c r="J847" s="1429" t="s">
        <v>13113</v>
      </c>
      <c r="K847" s="1430">
        <v>39850</v>
      </c>
      <c r="L847" s="1430">
        <v>0</v>
      </c>
      <c r="M847" s="1429" t="s">
        <v>11764</v>
      </c>
      <c r="N847" s="1431" t="s">
        <v>12</v>
      </c>
      <c r="O847" s="1429"/>
    </row>
    <row r="848" spans="1:15" hidden="1">
      <c r="A848" s="1429"/>
      <c r="B848" s="1429" t="s">
        <v>13109</v>
      </c>
      <c r="C848" s="1429" t="s">
        <v>13108</v>
      </c>
      <c r="D848" s="1429" t="s">
        <v>12855</v>
      </c>
      <c r="E848" s="1429" t="s">
        <v>12854</v>
      </c>
      <c r="F848" s="1429" t="s">
        <v>8092</v>
      </c>
      <c r="G848" s="1429">
        <v>2022</v>
      </c>
      <c r="H848" s="1429">
        <v>2025</v>
      </c>
      <c r="I848" s="1429" t="s">
        <v>13107</v>
      </c>
      <c r="J848" s="1429" t="s">
        <v>13068</v>
      </c>
      <c r="K848" s="1430">
        <v>7390</v>
      </c>
      <c r="L848" s="1430">
        <v>0</v>
      </c>
      <c r="M848" s="1429" t="s">
        <v>11757</v>
      </c>
      <c r="N848" s="1431" t="s">
        <v>12</v>
      </c>
      <c r="O848" s="1429"/>
    </row>
    <row r="849" spans="1:15" hidden="1">
      <c r="A849" s="1429"/>
      <c r="B849" s="1429" t="s">
        <v>13089</v>
      </c>
      <c r="C849" s="1429" t="s">
        <v>13088</v>
      </c>
      <c r="D849" s="1429" t="s">
        <v>12855</v>
      </c>
      <c r="E849" s="1429" t="s">
        <v>12854</v>
      </c>
      <c r="F849" s="1429" t="s">
        <v>8092</v>
      </c>
      <c r="G849" s="1429">
        <v>2022</v>
      </c>
      <c r="H849" s="1429">
        <v>2025</v>
      </c>
      <c r="I849" s="1429" t="s">
        <v>13087</v>
      </c>
      <c r="J849" s="1429" t="s">
        <v>13086</v>
      </c>
      <c r="K849" s="1430">
        <v>37498</v>
      </c>
      <c r="L849" s="1430">
        <v>0</v>
      </c>
      <c r="M849" s="1429" t="s">
        <v>11764</v>
      </c>
      <c r="N849" s="1431" t="s">
        <v>12</v>
      </c>
      <c r="O849" s="1429"/>
    </row>
    <row r="850" spans="1:15" hidden="1">
      <c r="A850" s="1429"/>
      <c r="B850" s="1429" t="s">
        <v>13075</v>
      </c>
      <c r="C850" s="1429" t="s">
        <v>13074</v>
      </c>
      <c r="D850" s="1429" t="s">
        <v>12855</v>
      </c>
      <c r="E850" s="1429" t="s">
        <v>12854</v>
      </c>
      <c r="F850" s="1429" t="s">
        <v>8092</v>
      </c>
      <c r="G850" s="1429">
        <v>2022</v>
      </c>
      <c r="H850" s="1429">
        <v>2026</v>
      </c>
      <c r="I850" s="1429" t="s">
        <v>13073</v>
      </c>
      <c r="J850" s="1429" t="s">
        <v>13072</v>
      </c>
      <c r="K850" s="1430">
        <v>29301</v>
      </c>
      <c r="L850" s="1430">
        <v>0</v>
      </c>
      <c r="M850" s="1429" t="s">
        <v>11764</v>
      </c>
      <c r="N850" s="1431" t="s">
        <v>12</v>
      </c>
      <c r="O850" s="1429"/>
    </row>
    <row r="851" spans="1:15" hidden="1">
      <c r="A851" s="1429"/>
      <c r="B851" s="1429" t="s">
        <v>13071</v>
      </c>
      <c r="C851" s="1429" t="s">
        <v>13070</v>
      </c>
      <c r="D851" s="1429" t="s">
        <v>12855</v>
      </c>
      <c r="E851" s="1429" t="s">
        <v>12854</v>
      </c>
      <c r="F851" s="1429" t="s">
        <v>8092</v>
      </c>
      <c r="G851" s="1429">
        <v>2022</v>
      </c>
      <c r="H851" s="1429">
        <v>2026</v>
      </c>
      <c r="I851" s="1429" t="s">
        <v>13069</v>
      </c>
      <c r="J851" s="1429" t="s">
        <v>13068</v>
      </c>
      <c r="K851" s="1430">
        <v>11581</v>
      </c>
      <c r="L851" s="1430">
        <v>0</v>
      </c>
      <c r="M851" s="1429" t="s">
        <v>11757</v>
      </c>
      <c r="N851" s="1431" t="s">
        <v>12</v>
      </c>
      <c r="O851" s="1429"/>
    </row>
    <row r="852" spans="1:15" hidden="1">
      <c r="A852" s="1429"/>
      <c r="B852" s="1429" t="s">
        <v>13060</v>
      </c>
      <c r="C852" s="1429" t="s">
        <v>13059</v>
      </c>
      <c r="D852" s="1429" t="s">
        <v>12855</v>
      </c>
      <c r="E852" s="1429" t="s">
        <v>12854</v>
      </c>
      <c r="F852" s="1429" t="s">
        <v>8092</v>
      </c>
      <c r="G852" s="1429">
        <v>2022</v>
      </c>
      <c r="H852" s="1429">
        <v>2026</v>
      </c>
      <c r="I852" s="1429" t="s">
        <v>13058</v>
      </c>
      <c r="J852" s="1429" t="s">
        <v>13057</v>
      </c>
      <c r="K852" s="1430">
        <v>18713</v>
      </c>
      <c r="L852" s="1430">
        <v>0</v>
      </c>
      <c r="M852" s="1429" t="s">
        <v>11764</v>
      </c>
      <c r="N852" s="1431" t="s">
        <v>12</v>
      </c>
      <c r="O852" s="1429"/>
    </row>
    <row r="853" spans="1:15" hidden="1">
      <c r="A853" s="1429"/>
      <c r="B853" s="1429" t="s">
        <v>13060</v>
      </c>
      <c r="C853" s="1429" t="s">
        <v>13059</v>
      </c>
      <c r="D853" s="1429" t="s">
        <v>12855</v>
      </c>
      <c r="E853" s="1429" t="s">
        <v>12854</v>
      </c>
      <c r="F853" s="1429" t="s">
        <v>8092</v>
      </c>
      <c r="G853" s="1429">
        <v>2022</v>
      </c>
      <c r="H853" s="1429">
        <v>2026</v>
      </c>
      <c r="I853" s="1429" t="s">
        <v>13058</v>
      </c>
      <c r="J853" s="1429" t="s">
        <v>13057</v>
      </c>
      <c r="K853" s="1430">
        <v>3653</v>
      </c>
      <c r="L853" s="1430">
        <v>0</v>
      </c>
      <c r="M853" s="1429" t="s">
        <v>11764</v>
      </c>
      <c r="N853" s="1431" t="s">
        <v>12</v>
      </c>
      <c r="O853" s="1429"/>
    </row>
    <row r="854" spans="1:15" hidden="1">
      <c r="A854" s="1429"/>
      <c r="B854" s="1429" t="s">
        <v>13053</v>
      </c>
      <c r="C854" s="1429" t="s">
        <v>13052</v>
      </c>
      <c r="D854" s="1429" t="s">
        <v>12855</v>
      </c>
      <c r="E854" s="1429" t="s">
        <v>12854</v>
      </c>
      <c r="F854" s="1429" t="s">
        <v>8092</v>
      </c>
      <c r="G854" s="1429">
        <v>2022</v>
      </c>
      <c r="H854" s="1429">
        <v>2025</v>
      </c>
      <c r="I854" s="1429" t="s">
        <v>13051</v>
      </c>
      <c r="J854" s="1429" t="s">
        <v>13050</v>
      </c>
      <c r="K854" s="1430">
        <v>25000</v>
      </c>
      <c r="L854" s="1430">
        <v>0</v>
      </c>
      <c r="M854" s="1429" t="s">
        <v>12388</v>
      </c>
      <c r="N854" s="1431" t="s">
        <v>12</v>
      </c>
      <c r="O854" s="1429"/>
    </row>
    <row r="855" spans="1:15" hidden="1">
      <c r="A855" s="1429"/>
      <c r="B855" s="1429" t="s">
        <v>13046</v>
      </c>
      <c r="C855" s="1429" t="s">
        <v>13045</v>
      </c>
      <c r="D855" s="1429" t="s">
        <v>12855</v>
      </c>
      <c r="E855" s="1429" t="s">
        <v>12854</v>
      </c>
      <c r="F855" s="1429" t="s">
        <v>8092</v>
      </c>
      <c r="G855" s="1429">
        <v>2022</v>
      </c>
      <c r="H855" s="1429">
        <v>2026</v>
      </c>
      <c r="I855" s="1429" t="s">
        <v>13044</v>
      </c>
      <c r="J855" s="1429" t="s">
        <v>13043</v>
      </c>
      <c r="K855" s="1430">
        <v>11492</v>
      </c>
      <c r="L855" s="1430">
        <v>0</v>
      </c>
      <c r="M855" s="1429" t="s">
        <v>11764</v>
      </c>
      <c r="N855" s="1431" t="s">
        <v>12</v>
      </c>
      <c r="O855" s="1429"/>
    </row>
    <row r="856" spans="1:15" hidden="1">
      <c r="A856" s="1429"/>
      <c r="B856" s="1429" t="s">
        <v>13046</v>
      </c>
      <c r="C856" s="1429" t="s">
        <v>13045</v>
      </c>
      <c r="D856" s="1429" t="s">
        <v>12855</v>
      </c>
      <c r="E856" s="1429" t="s">
        <v>12854</v>
      </c>
      <c r="F856" s="1429" t="s">
        <v>8092</v>
      </c>
      <c r="G856" s="1429">
        <v>2022</v>
      </c>
      <c r="H856" s="1429">
        <v>2026</v>
      </c>
      <c r="I856" s="1429" t="s">
        <v>13044</v>
      </c>
      <c r="J856" s="1429" t="s">
        <v>13043</v>
      </c>
      <c r="K856" s="1430">
        <v>15330</v>
      </c>
      <c r="L856" s="1430">
        <v>0</v>
      </c>
      <c r="M856" s="1429" t="s">
        <v>11764</v>
      </c>
      <c r="N856" s="1431" t="s">
        <v>12</v>
      </c>
      <c r="O856" s="1429"/>
    </row>
    <row r="857" spans="1:15" hidden="1">
      <c r="A857" s="1429"/>
      <c r="B857" s="1429" t="s">
        <v>13046</v>
      </c>
      <c r="C857" s="1429" t="s">
        <v>13045</v>
      </c>
      <c r="D857" s="1429" t="s">
        <v>12855</v>
      </c>
      <c r="E857" s="1429" t="s">
        <v>12854</v>
      </c>
      <c r="F857" s="1429" t="s">
        <v>8092</v>
      </c>
      <c r="G857" s="1429">
        <v>2022</v>
      </c>
      <c r="H857" s="1429">
        <v>2026</v>
      </c>
      <c r="I857" s="1429" t="s">
        <v>13044</v>
      </c>
      <c r="J857" s="1429" t="s">
        <v>13043</v>
      </c>
      <c r="K857" s="1430">
        <v>0</v>
      </c>
      <c r="L857" s="1430">
        <v>0</v>
      </c>
      <c r="M857" s="1429" t="s">
        <v>11764</v>
      </c>
      <c r="N857" s="1431" t="s">
        <v>2198</v>
      </c>
      <c r="O857" s="1429"/>
    </row>
    <row r="858" spans="1:15" hidden="1">
      <c r="A858" s="1429"/>
      <c r="B858" s="1429" t="s">
        <v>13046</v>
      </c>
      <c r="C858" s="1429" t="s">
        <v>13045</v>
      </c>
      <c r="D858" s="1429" t="s">
        <v>12855</v>
      </c>
      <c r="E858" s="1429" t="s">
        <v>12854</v>
      </c>
      <c r="F858" s="1429" t="s">
        <v>8092</v>
      </c>
      <c r="G858" s="1429">
        <v>2022</v>
      </c>
      <c r="H858" s="1429">
        <v>2026</v>
      </c>
      <c r="I858" s="1429" t="s">
        <v>13044</v>
      </c>
      <c r="J858" s="1429" t="s">
        <v>13043</v>
      </c>
      <c r="K858" s="1430">
        <v>5362</v>
      </c>
      <c r="L858" s="1430">
        <v>0</v>
      </c>
      <c r="M858" s="1429" t="s">
        <v>11764</v>
      </c>
      <c r="N858" s="1431" t="s">
        <v>12</v>
      </c>
      <c r="O858" s="1429"/>
    </row>
    <row r="859" spans="1:15" hidden="1">
      <c r="A859" s="1429"/>
      <c r="B859" s="1429" t="s">
        <v>13042</v>
      </c>
      <c r="C859" s="1429" t="s">
        <v>13041</v>
      </c>
      <c r="D859" s="1429" t="s">
        <v>12855</v>
      </c>
      <c r="E859" s="1429" t="s">
        <v>12854</v>
      </c>
      <c r="F859" s="1429" t="s">
        <v>8092</v>
      </c>
      <c r="G859" s="1429">
        <v>2022</v>
      </c>
      <c r="H859" s="1429">
        <v>2026</v>
      </c>
      <c r="I859" s="1429" t="s">
        <v>13040</v>
      </c>
      <c r="J859" s="1429" t="s">
        <v>13039</v>
      </c>
      <c r="K859" s="1430">
        <v>27654</v>
      </c>
      <c r="L859" s="1430">
        <v>0</v>
      </c>
      <c r="M859" s="1429" t="s">
        <v>11764</v>
      </c>
      <c r="N859" s="1431" t="s">
        <v>12</v>
      </c>
      <c r="O859" s="1429"/>
    </row>
    <row r="860" spans="1:15" hidden="1">
      <c r="A860" s="1429"/>
      <c r="B860" s="1429" t="s">
        <v>13029</v>
      </c>
      <c r="C860" s="1429" t="s">
        <v>13028</v>
      </c>
      <c r="D860" s="1429" t="s">
        <v>12855</v>
      </c>
      <c r="E860" s="1429" t="s">
        <v>12854</v>
      </c>
      <c r="F860" s="1429" t="s">
        <v>8092</v>
      </c>
      <c r="G860" s="1429">
        <v>2022</v>
      </c>
      <c r="H860" s="1429">
        <v>2026</v>
      </c>
      <c r="I860" s="1429" t="s">
        <v>13027</v>
      </c>
      <c r="J860" s="1429" t="s">
        <v>13026</v>
      </c>
      <c r="K860" s="1430">
        <v>11001</v>
      </c>
      <c r="L860" s="1430">
        <v>0</v>
      </c>
      <c r="M860" s="1429" t="s">
        <v>11757</v>
      </c>
      <c r="N860" s="1431" t="s">
        <v>12</v>
      </c>
      <c r="O860" s="1429"/>
    </row>
    <row r="861" spans="1:15" hidden="1">
      <c r="A861" s="1429"/>
      <c r="B861" s="1429" t="s">
        <v>13025</v>
      </c>
      <c r="C861" s="1429" t="s">
        <v>13024</v>
      </c>
      <c r="D861" s="1429" t="s">
        <v>12855</v>
      </c>
      <c r="E861" s="1429" t="s">
        <v>12854</v>
      </c>
      <c r="F861" s="1429" t="s">
        <v>8092</v>
      </c>
      <c r="G861" s="1429">
        <v>2022</v>
      </c>
      <c r="H861" s="1429">
        <v>2026</v>
      </c>
      <c r="I861" s="1429" t="s">
        <v>13023</v>
      </c>
      <c r="J861" s="1429" t="s">
        <v>13022</v>
      </c>
      <c r="K861" s="1430">
        <v>15400</v>
      </c>
      <c r="L861" s="1430">
        <v>0</v>
      </c>
      <c r="M861" s="1429" t="s">
        <v>11764</v>
      </c>
      <c r="N861" s="1431" t="s">
        <v>12</v>
      </c>
      <c r="O861" s="1429"/>
    </row>
    <row r="862" spans="1:15" hidden="1">
      <c r="A862" s="1429"/>
      <c r="B862" s="1429" t="s">
        <v>13021</v>
      </c>
      <c r="C862" s="1429" t="s">
        <v>13020</v>
      </c>
      <c r="D862" s="1429" t="s">
        <v>12855</v>
      </c>
      <c r="E862" s="1429" t="s">
        <v>12854</v>
      </c>
      <c r="F862" s="1429" t="s">
        <v>8092</v>
      </c>
      <c r="G862" s="1429">
        <v>2022</v>
      </c>
      <c r="H862" s="1429">
        <v>2026</v>
      </c>
      <c r="I862" s="1429" t="s">
        <v>13019</v>
      </c>
      <c r="J862" s="1429" t="s">
        <v>13018</v>
      </c>
      <c r="K862" s="1430">
        <v>3600</v>
      </c>
      <c r="L862" s="1430">
        <v>0</v>
      </c>
      <c r="M862" s="1429" t="s">
        <v>11757</v>
      </c>
      <c r="N862" s="1431" t="s">
        <v>12</v>
      </c>
      <c r="O862" s="1429"/>
    </row>
    <row r="863" spans="1:15" hidden="1">
      <c r="A863" s="1429"/>
      <c r="B863" s="1429" t="s">
        <v>13017</v>
      </c>
      <c r="C863" s="1429" t="s">
        <v>13016</v>
      </c>
      <c r="D863" s="1429" t="s">
        <v>12855</v>
      </c>
      <c r="E863" s="1429" t="s">
        <v>12854</v>
      </c>
      <c r="F863" s="1429" t="s">
        <v>8092</v>
      </c>
      <c r="G863" s="1429">
        <v>2022</v>
      </c>
      <c r="H863" s="1429">
        <v>2026</v>
      </c>
      <c r="I863" s="1429" t="s">
        <v>13015</v>
      </c>
      <c r="J863" s="1429" t="s">
        <v>13014</v>
      </c>
      <c r="K863" s="1430">
        <v>24360</v>
      </c>
      <c r="L863" s="1430">
        <v>0</v>
      </c>
      <c r="M863" s="1429" t="s">
        <v>11757</v>
      </c>
      <c r="N863" s="1431" t="s">
        <v>12</v>
      </c>
      <c r="O863" s="1429"/>
    </row>
    <row r="864" spans="1:15" hidden="1">
      <c r="A864" s="1429"/>
      <c r="B864" s="1429" t="s">
        <v>13013</v>
      </c>
      <c r="C864" s="1429" t="s">
        <v>13012</v>
      </c>
      <c r="D864" s="1429" t="s">
        <v>12855</v>
      </c>
      <c r="E864" s="1429" t="s">
        <v>12854</v>
      </c>
      <c r="F864" s="1429" t="s">
        <v>8092</v>
      </c>
      <c r="G864" s="1429">
        <v>2022</v>
      </c>
      <c r="H864" s="1429">
        <v>2026</v>
      </c>
      <c r="I864" s="1429" t="s">
        <v>13011</v>
      </c>
      <c r="J864" s="1429" t="s">
        <v>13010</v>
      </c>
      <c r="K864" s="1430">
        <v>13944</v>
      </c>
      <c r="L864" s="1430">
        <v>0</v>
      </c>
      <c r="M864" s="1429" t="s">
        <v>11757</v>
      </c>
      <c r="N864" s="1431" t="s">
        <v>12</v>
      </c>
      <c r="O864" s="1429"/>
    </row>
    <row r="865" spans="1:15" hidden="1">
      <c r="A865" s="1429"/>
      <c r="B865" s="1429" t="s">
        <v>13013</v>
      </c>
      <c r="C865" s="1429" t="s">
        <v>13012</v>
      </c>
      <c r="D865" s="1429" t="s">
        <v>12855</v>
      </c>
      <c r="E865" s="1429" t="s">
        <v>12854</v>
      </c>
      <c r="F865" s="1429" t="s">
        <v>8092</v>
      </c>
      <c r="G865" s="1429">
        <v>2022</v>
      </c>
      <c r="H865" s="1429">
        <v>2026</v>
      </c>
      <c r="I865" s="1429" t="s">
        <v>13011</v>
      </c>
      <c r="J865" s="1429" t="s">
        <v>13010</v>
      </c>
      <c r="K865" s="1430">
        <v>13501</v>
      </c>
      <c r="L865" s="1430">
        <v>0</v>
      </c>
      <c r="M865" s="1429" t="s">
        <v>11757</v>
      </c>
      <c r="N865" s="1431" t="s">
        <v>12</v>
      </c>
      <c r="O865" s="1429"/>
    </row>
    <row r="866" spans="1:15" hidden="1">
      <c r="A866" s="1429"/>
      <c r="B866" s="1429" t="s">
        <v>13009</v>
      </c>
      <c r="C866" s="1429" t="s">
        <v>13008</v>
      </c>
      <c r="D866" s="1429" t="s">
        <v>12855</v>
      </c>
      <c r="E866" s="1429" t="s">
        <v>12854</v>
      </c>
      <c r="F866" s="1429" t="s">
        <v>8092</v>
      </c>
      <c r="G866" s="1429">
        <v>2022</v>
      </c>
      <c r="H866" s="1429">
        <v>2025</v>
      </c>
      <c r="I866" s="1429" t="s">
        <v>13007</v>
      </c>
      <c r="J866" s="1429" t="s">
        <v>13006</v>
      </c>
      <c r="K866" s="1430">
        <v>23592</v>
      </c>
      <c r="L866" s="1430">
        <v>0</v>
      </c>
      <c r="M866" s="1429" t="s">
        <v>12388</v>
      </c>
      <c r="N866" s="1431" t="s">
        <v>12</v>
      </c>
      <c r="O866" s="1429"/>
    </row>
    <row r="867" spans="1:15" hidden="1">
      <c r="A867" s="1429"/>
      <c r="B867" s="1429" t="s">
        <v>13005</v>
      </c>
      <c r="C867" s="1429" t="s">
        <v>13004</v>
      </c>
      <c r="D867" s="1429" t="s">
        <v>12855</v>
      </c>
      <c r="E867" s="1429" t="s">
        <v>12854</v>
      </c>
      <c r="F867" s="1429" t="s">
        <v>8092</v>
      </c>
      <c r="G867" s="1429">
        <v>2022</v>
      </c>
      <c r="H867" s="1429">
        <v>2026</v>
      </c>
      <c r="I867" s="1429" t="s">
        <v>13003</v>
      </c>
      <c r="J867" s="1429" t="s">
        <v>13002</v>
      </c>
      <c r="K867" s="1430">
        <v>24870</v>
      </c>
      <c r="L867" s="1430">
        <v>0</v>
      </c>
      <c r="M867" s="1429" t="s">
        <v>11757</v>
      </c>
      <c r="N867" s="1431" t="s">
        <v>12</v>
      </c>
      <c r="O867" s="1429"/>
    </row>
    <row r="868" spans="1:15" hidden="1">
      <c r="A868" s="1429"/>
      <c r="B868" s="1429" t="s">
        <v>12998</v>
      </c>
      <c r="C868" s="1429" t="s">
        <v>12997</v>
      </c>
      <c r="D868" s="1429" t="s">
        <v>12855</v>
      </c>
      <c r="E868" s="1429" t="s">
        <v>12854</v>
      </c>
      <c r="F868" s="1429" t="s">
        <v>8092</v>
      </c>
      <c r="G868" s="1429">
        <v>2022</v>
      </c>
      <c r="H868" s="1429">
        <v>2025</v>
      </c>
      <c r="I868" s="1429" t="s">
        <v>12996</v>
      </c>
      <c r="J868" s="1429" t="s">
        <v>12995</v>
      </c>
      <c r="K868" s="1430">
        <v>22212</v>
      </c>
      <c r="L868" s="1430">
        <v>0</v>
      </c>
      <c r="M868" s="1429" t="s">
        <v>11757</v>
      </c>
      <c r="N868" s="1431" t="s">
        <v>12</v>
      </c>
      <c r="O868" s="1429"/>
    </row>
    <row r="869" spans="1:15" hidden="1">
      <c r="A869" s="1429"/>
      <c r="B869" s="1429" t="s">
        <v>12986</v>
      </c>
      <c r="C869" s="1429" t="s">
        <v>12985</v>
      </c>
      <c r="D869" s="1429" t="s">
        <v>12855</v>
      </c>
      <c r="E869" s="1429" t="s">
        <v>12854</v>
      </c>
      <c r="F869" s="1429" t="s">
        <v>8092</v>
      </c>
      <c r="G869" s="1429">
        <v>2022</v>
      </c>
      <c r="H869" s="1429">
        <v>2026</v>
      </c>
      <c r="I869" s="1429" t="s">
        <v>12984</v>
      </c>
      <c r="J869" s="1429" t="s">
        <v>12983</v>
      </c>
      <c r="K869" s="1430">
        <v>21629</v>
      </c>
      <c r="L869" s="1430">
        <v>0</v>
      </c>
      <c r="M869" s="1429" t="s">
        <v>11757</v>
      </c>
      <c r="N869" s="1431" t="s">
        <v>12</v>
      </c>
      <c r="O869" s="1429"/>
    </row>
    <row r="870" spans="1:15" hidden="1">
      <c r="A870" s="1429"/>
      <c r="B870" s="1429" t="s">
        <v>12986</v>
      </c>
      <c r="C870" s="1429" t="s">
        <v>12985</v>
      </c>
      <c r="D870" s="1429" t="s">
        <v>12855</v>
      </c>
      <c r="E870" s="1429" t="s">
        <v>12854</v>
      </c>
      <c r="F870" s="1429" t="s">
        <v>8092</v>
      </c>
      <c r="G870" s="1429">
        <v>2022</v>
      </c>
      <c r="H870" s="1429">
        <v>2026</v>
      </c>
      <c r="I870" s="1429" t="s">
        <v>12984</v>
      </c>
      <c r="J870" s="1429" t="s">
        <v>12983</v>
      </c>
      <c r="K870" s="1430">
        <v>7549</v>
      </c>
      <c r="L870" s="1430">
        <v>0</v>
      </c>
      <c r="M870" s="1429" t="s">
        <v>11757</v>
      </c>
      <c r="N870" s="1431" t="s">
        <v>12</v>
      </c>
      <c r="O870" s="1429"/>
    </row>
    <row r="871" spans="1:15" hidden="1">
      <c r="A871" s="1429"/>
      <c r="B871" s="1429" t="s">
        <v>12982</v>
      </c>
      <c r="C871" s="1429" t="s">
        <v>12981</v>
      </c>
      <c r="D871" s="1429" t="s">
        <v>12855</v>
      </c>
      <c r="E871" s="1429" t="s">
        <v>12854</v>
      </c>
      <c r="F871" s="1429" t="s">
        <v>8092</v>
      </c>
      <c r="G871" s="1429">
        <v>2022</v>
      </c>
      <c r="H871" s="1429">
        <v>2026</v>
      </c>
      <c r="I871" s="1429" t="s">
        <v>12980</v>
      </c>
      <c r="J871" s="1429" t="s">
        <v>12747</v>
      </c>
      <c r="K871" s="1430">
        <v>16000</v>
      </c>
      <c r="L871" s="1430">
        <v>0</v>
      </c>
      <c r="M871" s="1429" t="s">
        <v>11757</v>
      </c>
      <c r="N871" s="1431" t="s">
        <v>12</v>
      </c>
      <c r="O871" s="1429"/>
    </row>
    <row r="872" spans="1:15" hidden="1">
      <c r="A872" s="1429"/>
      <c r="B872" s="1429" t="s">
        <v>12976</v>
      </c>
      <c r="C872" s="1429" t="s">
        <v>12975</v>
      </c>
      <c r="D872" s="1429" t="s">
        <v>12855</v>
      </c>
      <c r="E872" s="1429" t="s">
        <v>12854</v>
      </c>
      <c r="F872" s="1429" t="s">
        <v>8092</v>
      </c>
      <c r="G872" s="1429">
        <v>2022</v>
      </c>
      <c r="H872" s="1429">
        <v>2024</v>
      </c>
      <c r="I872" s="1429" t="s">
        <v>12974</v>
      </c>
      <c r="J872" s="1429" t="s">
        <v>12973</v>
      </c>
      <c r="K872" s="1430">
        <v>18255</v>
      </c>
      <c r="L872" s="1430">
        <v>0</v>
      </c>
      <c r="M872" s="1429" t="s">
        <v>11764</v>
      </c>
      <c r="N872" s="1431" t="s">
        <v>12</v>
      </c>
      <c r="O872" s="1429"/>
    </row>
    <row r="873" spans="1:15" hidden="1">
      <c r="A873" s="1429"/>
      <c r="B873" s="1429" t="s">
        <v>12976</v>
      </c>
      <c r="C873" s="1429" t="s">
        <v>12975</v>
      </c>
      <c r="D873" s="1429" t="s">
        <v>12855</v>
      </c>
      <c r="E873" s="1429" t="s">
        <v>12854</v>
      </c>
      <c r="F873" s="1429" t="s">
        <v>8092</v>
      </c>
      <c r="G873" s="1429">
        <v>2022</v>
      </c>
      <c r="H873" s="1429">
        <v>2024</v>
      </c>
      <c r="I873" s="1429" t="s">
        <v>12974</v>
      </c>
      <c r="J873" s="1429" t="s">
        <v>12973</v>
      </c>
      <c r="K873" s="1430">
        <v>20933</v>
      </c>
      <c r="L873" s="1430">
        <v>0</v>
      </c>
      <c r="M873" s="1429" t="s">
        <v>11764</v>
      </c>
      <c r="N873" s="1431" t="s">
        <v>12</v>
      </c>
      <c r="O873" s="1429"/>
    </row>
    <row r="874" spans="1:15" hidden="1">
      <c r="A874" s="1429"/>
      <c r="B874" s="1429" t="s">
        <v>12969</v>
      </c>
      <c r="C874" s="1429" t="s">
        <v>12968</v>
      </c>
      <c r="D874" s="1429" t="s">
        <v>12855</v>
      </c>
      <c r="E874" s="1429" t="s">
        <v>12854</v>
      </c>
      <c r="F874" s="1429" t="s">
        <v>8092</v>
      </c>
      <c r="G874" s="1429">
        <v>2022</v>
      </c>
      <c r="H874" s="1429">
        <v>2025</v>
      </c>
      <c r="I874" s="1429" t="s">
        <v>12967</v>
      </c>
      <c r="J874" s="1429" t="s">
        <v>12966</v>
      </c>
      <c r="K874" s="1430">
        <v>9572</v>
      </c>
      <c r="L874" s="1430">
        <v>0</v>
      </c>
      <c r="M874" s="1429" t="s">
        <v>11757</v>
      </c>
      <c r="N874" s="1431" t="s">
        <v>12</v>
      </c>
      <c r="O874" s="1429"/>
    </row>
    <row r="875" spans="1:15" hidden="1">
      <c r="A875" s="1429"/>
      <c r="B875" s="1429" t="s">
        <v>12969</v>
      </c>
      <c r="C875" s="1429" t="s">
        <v>12968</v>
      </c>
      <c r="D875" s="1429" t="s">
        <v>12855</v>
      </c>
      <c r="E875" s="1429" t="s">
        <v>12854</v>
      </c>
      <c r="F875" s="1429" t="s">
        <v>8092</v>
      </c>
      <c r="G875" s="1429">
        <v>2022</v>
      </c>
      <c r="H875" s="1429">
        <v>2025</v>
      </c>
      <c r="I875" s="1429" t="s">
        <v>12967</v>
      </c>
      <c r="J875" s="1429" t="s">
        <v>12966</v>
      </c>
      <c r="K875" s="1430">
        <v>0</v>
      </c>
      <c r="L875" s="1430">
        <v>0</v>
      </c>
      <c r="M875" s="1429" t="s">
        <v>11757</v>
      </c>
      <c r="N875" s="1431" t="s">
        <v>2198</v>
      </c>
      <c r="O875" s="1429"/>
    </row>
    <row r="876" spans="1:15" hidden="1">
      <c r="A876" s="1429"/>
      <c r="B876" s="1429" t="s">
        <v>12965</v>
      </c>
      <c r="C876" s="1429" t="s">
        <v>12964</v>
      </c>
      <c r="D876" s="1429" t="s">
        <v>12855</v>
      </c>
      <c r="E876" s="1429" t="s">
        <v>12854</v>
      </c>
      <c r="F876" s="1429" t="s">
        <v>8092</v>
      </c>
      <c r="G876" s="1429">
        <v>2022</v>
      </c>
      <c r="H876" s="1429">
        <v>2026</v>
      </c>
      <c r="I876" s="1429" t="s">
        <v>12963</v>
      </c>
      <c r="J876" s="1429" t="s">
        <v>12962</v>
      </c>
      <c r="K876" s="1430">
        <v>10737</v>
      </c>
      <c r="L876" s="1430">
        <v>0</v>
      </c>
      <c r="M876" s="1429" t="s">
        <v>11764</v>
      </c>
      <c r="N876" s="1431" t="s">
        <v>12</v>
      </c>
      <c r="O876" s="1429"/>
    </row>
    <row r="877" spans="1:15" hidden="1">
      <c r="A877" s="1429"/>
      <c r="B877" s="1429" t="s">
        <v>12961</v>
      </c>
      <c r="C877" s="1429" t="s">
        <v>12960</v>
      </c>
      <c r="D877" s="1429" t="s">
        <v>12855</v>
      </c>
      <c r="E877" s="1429" t="s">
        <v>12854</v>
      </c>
      <c r="F877" s="1429" t="s">
        <v>8092</v>
      </c>
      <c r="G877" s="1429">
        <v>2022</v>
      </c>
      <c r="H877" s="1429">
        <v>2026</v>
      </c>
      <c r="I877" s="1429" t="s">
        <v>12959</v>
      </c>
      <c r="J877" s="1429" t="s">
        <v>12958</v>
      </c>
      <c r="K877" s="1430">
        <v>21727</v>
      </c>
      <c r="L877" s="1430">
        <v>0</v>
      </c>
      <c r="M877" s="1429" t="s">
        <v>11757</v>
      </c>
      <c r="N877" s="1431" t="s">
        <v>12</v>
      </c>
      <c r="O877" s="1429"/>
    </row>
    <row r="878" spans="1:15" hidden="1">
      <c r="A878" s="1429"/>
      <c r="B878" s="1429" t="s">
        <v>12934</v>
      </c>
      <c r="C878" s="1429" t="s">
        <v>12933</v>
      </c>
      <c r="D878" s="1429" t="s">
        <v>12855</v>
      </c>
      <c r="E878" s="1429" t="s">
        <v>12854</v>
      </c>
      <c r="F878" s="1429" t="s">
        <v>8092</v>
      </c>
      <c r="G878" s="1429">
        <v>2022</v>
      </c>
      <c r="H878" s="1429">
        <v>2025</v>
      </c>
      <c r="I878" s="1429" t="s">
        <v>12932</v>
      </c>
      <c r="J878" s="1429" t="s">
        <v>12931</v>
      </c>
      <c r="K878" s="1430">
        <v>33957</v>
      </c>
      <c r="L878" s="1430">
        <v>0</v>
      </c>
      <c r="M878" s="1429" t="s">
        <v>11757</v>
      </c>
      <c r="N878" s="1431" t="s">
        <v>12</v>
      </c>
      <c r="O878" s="1429"/>
    </row>
    <row r="879" spans="1:15" hidden="1">
      <c r="A879" s="1429"/>
      <c r="B879" s="1429" t="s">
        <v>12909</v>
      </c>
      <c r="C879" s="1429" t="s">
        <v>12908</v>
      </c>
      <c r="D879" s="1429" t="s">
        <v>12855</v>
      </c>
      <c r="E879" s="1429" t="s">
        <v>12854</v>
      </c>
      <c r="F879" s="1429" t="s">
        <v>8092</v>
      </c>
      <c r="G879" s="1429">
        <v>2022</v>
      </c>
      <c r="H879" s="1429">
        <v>2025</v>
      </c>
      <c r="I879" s="1429" t="s">
        <v>12907</v>
      </c>
      <c r="J879" s="1429" t="s">
        <v>12906</v>
      </c>
      <c r="K879" s="1430">
        <v>16121</v>
      </c>
      <c r="L879" s="1430">
        <v>0</v>
      </c>
      <c r="M879" s="1429" t="s">
        <v>12388</v>
      </c>
      <c r="N879" s="1431" t="s">
        <v>12</v>
      </c>
      <c r="O879" s="1429"/>
    </row>
    <row r="880" spans="1:15" hidden="1">
      <c r="A880" s="1429"/>
      <c r="B880" s="1429" t="s">
        <v>12899</v>
      </c>
      <c r="C880" s="1429" t="s">
        <v>12898</v>
      </c>
      <c r="D880" s="1429" t="s">
        <v>12855</v>
      </c>
      <c r="E880" s="1429" t="s">
        <v>12854</v>
      </c>
      <c r="F880" s="1429" t="s">
        <v>8092</v>
      </c>
      <c r="G880" s="1429">
        <v>2022</v>
      </c>
      <c r="H880" s="1429">
        <v>2025</v>
      </c>
      <c r="I880" s="1429" t="s">
        <v>12897</v>
      </c>
      <c r="J880" s="1429" t="s">
        <v>12896</v>
      </c>
      <c r="K880" s="1430">
        <v>21406</v>
      </c>
      <c r="L880" s="1430">
        <v>0</v>
      </c>
      <c r="M880" s="1429" t="s">
        <v>11757</v>
      </c>
      <c r="N880" s="1431" t="s">
        <v>12</v>
      </c>
      <c r="O880" s="1429"/>
    </row>
    <row r="881" spans="1:15" hidden="1">
      <c r="A881" s="1429"/>
      <c r="B881" s="1429" t="s">
        <v>12899</v>
      </c>
      <c r="C881" s="1429" t="s">
        <v>12898</v>
      </c>
      <c r="D881" s="1429" t="s">
        <v>12855</v>
      </c>
      <c r="E881" s="1429" t="s">
        <v>12854</v>
      </c>
      <c r="F881" s="1429" t="s">
        <v>8092</v>
      </c>
      <c r="G881" s="1429">
        <v>2022</v>
      </c>
      <c r="H881" s="1429">
        <v>2025</v>
      </c>
      <c r="I881" s="1429" t="s">
        <v>12897</v>
      </c>
      <c r="J881" s="1429" t="s">
        <v>12896</v>
      </c>
      <c r="K881" s="1430">
        <v>6712</v>
      </c>
      <c r="L881" s="1430">
        <v>0</v>
      </c>
      <c r="M881" s="1429" t="s">
        <v>11757</v>
      </c>
      <c r="N881" s="1431" t="s">
        <v>12</v>
      </c>
      <c r="O881" s="1429"/>
    </row>
    <row r="882" spans="1:15" hidden="1">
      <c r="A882" s="1429"/>
      <c r="B882" s="1429" t="s">
        <v>12899</v>
      </c>
      <c r="C882" s="1429" t="s">
        <v>12898</v>
      </c>
      <c r="D882" s="1429" t="s">
        <v>12855</v>
      </c>
      <c r="E882" s="1429" t="s">
        <v>12854</v>
      </c>
      <c r="F882" s="1429" t="s">
        <v>8092</v>
      </c>
      <c r="G882" s="1429">
        <v>2022</v>
      </c>
      <c r="H882" s="1429">
        <v>2025</v>
      </c>
      <c r="I882" s="1429" t="s">
        <v>12897</v>
      </c>
      <c r="J882" s="1429" t="s">
        <v>12896</v>
      </c>
      <c r="K882" s="1430">
        <v>4155</v>
      </c>
      <c r="L882" s="1430">
        <v>0</v>
      </c>
      <c r="M882" s="1429" t="s">
        <v>11757</v>
      </c>
      <c r="N882" s="1431" t="s">
        <v>12</v>
      </c>
      <c r="O882" s="1429"/>
    </row>
    <row r="883" spans="1:15" hidden="1">
      <c r="A883" s="1429"/>
      <c r="B883" s="1429" t="s">
        <v>12899</v>
      </c>
      <c r="C883" s="1429" t="s">
        <v>12898</v>
      </c>
      <c r="D883" s="1429" t="s">
        <v>12855</v>
      </c>
      <c r="E883" s="1429" t="s">
        <v>12854</v>
      </c>
      <c r="F883" s="1429" t="s">
        <v>8092</v>
      </c>
      <c r="G883" s="1429">
        <v>2022</v>
      </c>
      <c r="H883" s="1429">
        <v>2025</v>
      </c>
      <c r="I883" s="1429" t="s">
        <v>12897</v>
      </c>
      <c r="J883" s="1429" t="s">
        <v>12896</v>
      </c>
      <c r="K883" s="1430">
        <v>1778</v>
      </c>
      <c r="L883" s="1430">
        <v>0</v>
      </c>
      <c r="M883" s="1429" t="s">
        <v>11757</v>
      </c>
      <c r="N883" s="1431" t="s">
        <v>12</v>
      </c>
      <c r="O883" s="1429"/>
    </row>
    <row r="884" spans="1:15" hidden="1">
      <c r="A884" s="1429"/>
      <c r="B884" s="1429" t="s">
        <v>12899</v>
      </c>
      <c r="C884" s="1429" t="s">
        <v>12898</v>
      </c>
      <c r="D884" s="1429" t="s">
        <v>12855</v>
      </c>
      <c r="E884" s="1429" t="s">
        <v>12854</v>
      </c>
      <c r="F884" s="1429" t="s">
        <v>8092</v>
      </c>
      <c r="G884" s="1429">
        <v>2022</v>
      </c>
      <c r="H884" s="1429">
        <v>2025</v>
      </c>
      <c r="I884" s="1429" t="s">
        <v>12897</v>
      </c>
      <c r="J884" s="1429" t="s">
        <v>12896</v>
      </c>
      <c r="K884" s="1430">
        <v>0</v>
      </c>
      <c r="L884" s="1430">
        <v>0</v>
      </c>
      <c r="M884" s="1429" t="s">
        <v>11757</v>
      </c>
      <c r="N884" s="1431" t="s">
        <v>2198</v>
      </c>
      <c r="O884" s="1429"/>
    </row>
    <row r="885" spans="1:15" hidden="1">
      <c r="A885" s="1429"/>
      <c r="B885" s="1429" t="s">
        <v>12892</v>
      </c>
      <c r="C885" s="1429" t="s">
        <v>12891</v>
      </c>
      <c r="D885" s="1429" t="s">
        <v>12855</v>
      </c>
      <c r="E885" s="1429" t="s">
        <v>12854</v>
      </c>
      <c r="F885" s="1429" t="s">
        <v>8092</v>
      </c>
      <c r="G885" s="1429">
        <v>2022</v>
      </c>
      <c r="H885" s="1429">
        <v>2025</v>
      </c>
      <c r="I885" s="1429" t="s">
        <v>12890</v>
      </c>
      <c r="J885" s="1429" t="s">
        <v>12889</v>
      </c>
      <c r="K885" s="1430">
        <v>33305</v>
      </c>
      <c r="L885" s="1430">
        <v>0</v>
      </c>
      <c r="M885" s="1429" t="s">
        <v>11764</v>
      </c>
      <c r="N885" s="1431" t="s">
        <v>12</v>
      </c>
      <c r="O885" s="1429"/>
    </row>
    <row r="886" spans="1:15" hidden="1">
      <c r="A886" s="1429"/>
      <c r="B886" s="1429" t="s">
        <v>12888</v>
      </c>
      <c r="C886" s="1429" t="s">
        <v>12887</v>
      </c>
      <c r="D886" s="1429" t="s">
        <v>12855</v>
      </c>
      <c r="E886" s="1429" t="s">
        <v>12854</v>
      </c>
      <c r="F886" s="1429" t="s">
        <v>8092</v>
      </c>
      <c r="G886" s="1429">
        <v>2022</v>
      </c>
      <c r="H886" s="1429">
        <v>2025</v>
      </c>
      <c r="I886" s="1429" t="s">
        <v>12886</v>
      </c>
      <c r="J886" s="1429" t="s">
        <v>12885</v>
      </c>
      <c r="K886" s="1430">
        <v>27403</v>
      </c>
      <c r="L886" s="1430">
        <v>0</v>
      </c>
      <c r="M886" s="1429" t="s">
        <v>11757</v>
      </c>
      <c r="N886" s="1431" t="s">
        <v>12</v>
      </c>
      <c r="O886" s="1429"/>
    </row>
    <row r="887" spans="1:15" hidden="1">
      <c r="A887" s="1429"/>
      <c r="B887" s="1429" t="s">
        <v>12857</v>
      </c>
      <c r="C887" s="1429" t="s">
        <v>12856</v>
      </c>
      <c r="D887" s="1429" t="s">
        <v>12855</v>
      </c>
      <c r="E887" s="1429" t="s">
        <v>12854</v>
      </c>
      <c r="F887" s="1429" t="s">
        <v>8092</v>
      </c>
      <c r="G887" s="1429">
        <v>2022</v>
      </c>
      <c r="H887" s="1429">
        <v>2025</v>
      </c>
      <c r="I887" s="1429" t="s">
        <v>12853</v>
      </c>
      <c r="J887" s="1429" t="s">
        <v>12852</v>
      </c>
      <c r="K887" s="1430">
        <v>35530</v>
      </c>
      <c r="L887" s="1430">
        <v>0</v>
      </c>
      <c r="M887" s="1429" t="s">
        <v>11764</v>
      </c>
      <c r="N887" s="1431" t="s">
        <v>12</v>
      </c>
      <c r="O887" s="1429"/>
    </row>
    <row r="888" spans="1:15" hidden="1">
      <c r="A888" s="1429"/>
      <c r="B888" s="1429" t="s">
        <v>12844</v>
      </c>
      <c r="C888" s="1429" t="s">
        <v>12843</v>
      </c>
      <c r="D888" s="1429" t="s">
        <v>12504</v>
      </c>
      <c r="E888" s="1429" t="s">
        <v>12503</v>
      </c>
      <c r="F888" s="1429" t="s">
        <v>8092</v>
      </c>
      <c r="G888" s="1429">
        <v>2023</v>
      </c>
      <c r="H888" s="1429">
        <v>2026</v>
      </c>
      <c r="I888" s="1429" t="s">
        <v>12842</v>
      </c>
      <c r="J888" s="1429" t="s">
        <v>12841</v>
      </c>
      <c r="K888" s="1430">
        <v>29244</v>
      </c>
      <c r="L888" s="1430">
        <v>0</v>
      </c>
      <c r="M888" s="1429" t="s">
        <v>11764</v>
      </c>
      <c r="N888" s="1431" t="s">
        <v>12</v>
      </c>
      <c r="O888" s="1429"/>
    </row>
    <row r="889" spans="1:15" hidden="1">
      <c r="A889" s="1429"/>
      <c r="B889" s="1429" t="s">
        <v>12820</v>
      </c>
      <c r="C889" s="1429" t="s">
        <v>12819</v>
      </c>
      <c r="D889" s="1429" t="s">
        <v>12504</v>
      </c>
      <c r="E889" s="1429" t="s">
        <v>12503</v>
      </c>
      <c r="F889" s="1429" t="s">
        <v>8092</v>
      </c>
      <c r="G889" s="1429">
        <v>2023</v>
      </c>
      <c r="H889" s="1429">
        <v>2027</v>
      </c>
      <c r="I889" s="1429" t="s">
        <v>12818</v>
      </c>
      <c r="J889" s="1429" t="s">
        <v>12817</v>
      </c>
      <c r="K889" s="1430">
        <v>24218</v>
      </c>
      <c r="L889" s="1430">
        <v>0</v>
      </c>
      <c r="M889" s="1429" t="s">
        <v>11757</v>
      </c>
      <c r="N889" s="1431" t="s">
        <v>12</v>
      </c>
      <c r="O889" s="1429"/>
    </row>
    <row r="890" spans="1:15" hidden="1">
      <c r="A890" s="1429"/>
      <c r="B890" s="1429" t="s">
        <v>12788</v>
      </c>
      <c r="C890" s="1429" t="s">
        <v>12787</v>
      </c>
      <c r="D890" s="1429" t="s">
        <v>12504</v>
      </c>
      <c r="E890" s="1429" t="s">
        <v>12503</v>
      </c>
      <c r="F890" s="1429" t="s">
        <v>8092</v>
      </c>
      <c r="G890" s="1429">
        <v>2023</v>
      </c>
      <c r="H890" s="1429">
        <v>2026</v>
      </c>
      <c r="I890" s="1429" t="s">
        <v>12786</v>
      </c>
      <c r="J890" s="1429" t="s">
        <v>12785</v>
      </c>
      <c r="K890" s="1430">
        <v>17136</v>
      </c>
      <c r="L890" s="1430">
        <v>0</v>
      </c>
      <c r="M890" s="1429" t="s">
        <v>11757</v>
      </c>
      <c r="N890" s="1431" t="s">
        <v>12</v>
      </c>
      <c r="O890" s="1429"/>
    </row>
    <row r="891" spans="1:15" hidden="1">
      <c r="A891" s="1429"/>
      <c r="B891" s="1429" t="s">
        <v>12777</v>
      </c>
      <c r="C891" s="1429" t="s">
        <v>12776</v>
      </c>
      <c r="D891" s="1429" t="s">
        <v>12504</v>
      </c>
      <c r="E891" s="1429" t="s">
        <v>12503</v>
      </c>
      <c r="F891" s="1429" t="s">
        <v>8092</v>
      </c>
      <c r="G891" s="1429">
        <v>2023</v>
      </c>
      <c r="H891" s="1429">
        <v>2025</v>
      </c>
      <c r="I891" s="1429" t="s">
        <v>12775</v>
      </c>
      <c r="J891" s="1429" t="s">
        <v>12774</v>
      </c>
      <c r="K891" s="1430">
        <v>54456</v>
      </c>
      <c r="L891" s="1430">
        <v>0</v>
      </c>
      <c r="M891" s="1429" t="s">
        <v>11764</v>
      </c>
      <c r="N891" s="1431" t="s">
        <v>12</v>
      </c>
      <c r="O891" s="1429"/>
    </row>
    <row r="892" spans="1:15" hidden="1">
      <c r="A892" s="1429"/>
      <c r="B892" s="1429" t="s">
        <v>12773</v>
      </c>
      <c r="C892" s="1429" t="s">
        <v>12772</v>
      </c>
      <c r="D892" s="1429" t="s">
        <v>12504</v>
      </c>
      <c r="E892" s="1429" t="s">
        <v>12503</v>
      </c>
      <c r="F892" s="1429" t="s">
        <v>8092</v>
      </c>
      <c r="G892" s="1429">
        <v>2023</v>
      </c>
      <c r="H892" s="1429">
        <v>2027</v>
      </c>
      <c r="I892" s="1429" t="s">
        <v>12771</v>
      </c>
      <c r="J892" s="1429" t="s">
        <v>12770</v>
      </c>
      <c r="K892" s="1430">
        <v>8656</v>
      </c>
      <c r="L892" s="1430">
        <v>0</v>
      </c>
      <c r="M892" s="1429" t="s">
        <v>11764</v>
      </c>
      <c r="N892" s="1431" t="s">
        <v>12</v>
      </c>
      <c r="O892" s="1429"/>
    </row>
    <row r="893" spans="1:15" hidden="1">
      <c r="A893" s="1429"/>
      <c r="B893" s="1429" t="s">
        <v>12750</v>
      </c>
      <c r="C893" s="1429" t="s">
        <v>12749</v>
      </c>
      <c r="D893" s="1429" t="s">
        <v>12504</v>
      </c>
      <c r="E893" s="1429" t="s">
        <v>12503</v>
      </c>
      <c r="F893" s="1429" t="s">
        <v>8092</v>
      </c>
      <c r="G893" s="1429">
        <v>2023</v>
      </c>
      <c r="H893" s="1429">
        <v>2027</v>
      </c>
      <c r="I893" s="1429" t="s">
        <v>12748</v>
      </c>
      <c r="J893" s="1429" t="s">
        <v>12747</v>
      </c>
      <c r="K893" s="1430">
        <v>27000</v>
      </c>
      <c r="L893" s="1430">
        <v>0</v>
      </c>
      <c r="M893" s="1429" t="s">
        <v>11757</v>
      </c>
      <c r="N893" s="1431" t="s">
        <v>12</v>
      </c>
      <c r="O893" s="1429"/>
    </row>
    <row r="894" spans="1:15" hidden="1">
      <c r="A894" s="1429"/>
      <c r="B894" s="1429" t="s">
        <v>12746</v>
      </c>
      <c r="C894" s="1429" t="s">
        <v>12745</v>
      </c>
      <c r="D894" s="1429" t="s">
        <v>12504</v>
      </c>
      <c r="E894" s="1429" t="s">
        <v>12503</v>
      </c>
      <c r="F894" s="1429" t="s">
        <v>8092</v>
      </c>
      <c r="G894" s="1429">
        <v>2023</v>
      </c>
      <c r="H894" s="1429">
        <v>2027</v>
      </c>
      <c r="I894" s="1429" t="s">
        <v>12744</v>
      </c>
      <c r="J894" s="1429" t="s">
        <v>12743</v>
      </c>
      <c r="K894" s="1430">
        <v>16582</v>
      </c>
      <c r="L894" s="1430">
        <v>0</v>
      </c>
      <c r="M894" s="1429" t="s">
        <v>11764</v>
      </c>
      <c r="N894" s="1431" t="s">
        <v>12</v>
      </c>
      <c r="O894" s="1429"/>
    </row>
    <row r="895" spans="1:15" hidden="1">
      <c r="A895" s="1429"/>
      <c r="B895" s="1429" t="s">
        <v>12746</v>
      </c>
      <c r="C895" s="1429" t="s">
        <v>12745</v>
      </c>
      <c r="D895" s="1429" t="s">
        <v>12504</v>
      </c>
      <c r="E895" s="1429" t="s">
        <v>12503</v>
      </c>
      <c r="F895" s="1429" t="s">
        <v>8092</v>
      </c>
      <c r="G895" s="1429">
        <v>2023</v>
      </c>
      <c r="H895" s="1429">
        <v>2027</v>
      </c>
      <c r="I895" s="1429" t="s">
        <v>12744</v>
      </c>
      <c r="J895" s="1429" t="s">
        <v>12743</v>
      </c>
      <c r="K895" s="1430">
        <v>33295</v>
      </c>
      <c r="L895" s="1430">
        <v>0</v>
      </c>
      <c r="M895" s="1429" t="s">
        <v>11764</v>
      </c>
      <c r="N895" s="1431" t="s">
        <v>12</v>
      </c>
      <c r="O895" s="1429"/>
    </row>
    <row r="896" spans="1:15" hidden="1">
      <c r="A896" s="1429"/>
      <c r="B896" s="1429" t="s">
        <v>12742</v>
      </c>
      <c r="C896" s="1429" t="s">
        <v>12741</v>
      </c>
      <c r="D896" s="1429" t="s">
        <v>12504</v>
      </c>
      <c r="E896" s="1429" t="s">
        <v>12503</v>
      </c>
      <c r="F896" s="1429" t="s">
        <v>8092</v>
      </c>
      <c r="G896" s="1429">
        <v>2023</v>
      </c>
      <c r="H896" s="1429">
        <v>2027</v>
      </c>
      <c r="I896" s="1429" t="s">
        <v>12740</v>
      </c>
      <c r="J896" s="1429" t="s">
        <v>12739</v>
      </c>
      <c r="K896" s="1430">
        <v>39238</v>
      </c>
      <c r="L896" s="1430">
        <v>0</v>
      </c>
      <c r="M896" s="1429" t="s">
        <v>11757</v>
      </c>
      <c r="N896" s="1431" t="s">
        <v>12</v>
      </c>
      <c r="O896" s="1429"/>
    </row>
    <row r="897" spans="1:15" hidden="1">
      <c r="A897" s="1429"/>
      <c r="B897" s="1429" t="s">
        <v>12738</v>
      </c>
      <c r="C897" s="1429" t="s">
        <v>12737</v>
      </c>
      <c r="D897" s="1429" t="s">
        <v>12504</v>
      </c>
      <c r="E897" s="1429" t="s">
        <v>12503</v>
      </c>
      <c r="F897" s="1429" t="s">
        <v>8092</v>
      </c>
      <c r="G897" s="1429">
        <v>2023</v>
      </c>
      <c r="H897" s="1429">
        <v>2027</v>
      </c>
      <c r="I897" s="1429" t="s">
        <v>12736</v>
      </c>
      <c r="J897" s="1429" t="s">
        <v>12735</v>
      </c>
      <c r="K897" s="1430">
        <v>8677</v>
      </c>
      <c r="L897" s="1430">
        <v>0</v>
      </c>
      <c r="M897" s="1429" t="s">
        <v>11764</v>
      </c>
      <c r="N897" s="1431" t="s">
        <v>12</v>
      </c>
      <c r="O897" s="1429"/>
    </row>
    <row r="898" spans="1:15" hidden="1">
      <c r="A898" s="1429"/>
      <c r="B898" s="1429" t="s">
        <v>12700</v>
      </c>
      <c r="C898" s="1429" t="s">
        <v>12699</v>
      </c>
      <c r="D898" s="1429" t="s">
        <v>12504</v>
      </c>
      <c r="E898" s="1429" t="s">
        <v>12503</v>
      </c>
      <c r="F898" s="1429" t="s">
        <v>8092</v>
      </c>
      <c r="G898" s="1429">
        <v>2023</v>
      </c>
      <c r="H898" s="1429">
        <v>2027</v>
      </c>
      <c r="I898" s="1429" t="s">
        <v>12698</v>
      </c>
      <c r="J898" s="1429" t="s">
        <v>12697</v>
      </c>
      <c r="K898" s="1430">
        <v>13164</v>
      </c>
      <c r="L898" s="1430">
        <v>0</v>
      </c>
      <c r="M898" s="1429" t="s">
        <v>11764</v>
      </c>
      <c r="N898" s="1431" t="s">
        <v>12</v>
      </c>
      <c r="O898" s="1429"/>
    </row>
    <row r="899" spans="1:15" hidden="1">
      <c r="A899" s="1429"/>
      <c r="B899" s="1429" t="s">
        <v>12694</v>
      </c>
      <c r="C899" s="1429" t="s">
        <v>12693</v>
      </c>
      <c r="D899" s="1429" t="s">
        <v>12504</v>
      </c>
      <c r="E899" s="1429" t="s">
        <v>12503</v>
      </c>
      <c r="F899" s="1429" t="s">
        <v>8092</v>
      </c>
      <c r="G899" s="1429">
        <v>2023</v>
      </c>
      <c r="H899" s="1429">
        <v>2027</v>
      </c>
      <c r="I899" s="1429" t="s">
        <v>12692</v>
      </c>
      <c r="J899" s="1429" t="s">
        <v>12691</v>
      </c>
      <c r="K899" s="1430">
        <v>9532</v>
      </c>
      <c r="L899" s="1430">
        <v>0</v>
      </c>
      <c r="M899" s="1429" t="s">
        <v>11764</v>
      </c>
      <c r="N899" s="1431" t="s">
        <v>12</v>
      </c>
      <c r="O899" s="1429"/>
    </row>
    <row r="900" spans="1:15" hidden="1">
      <c r="A900" s="1429"/>
      <c r="B900" s="1429" t="s">
        <v>12674</v>
      </c>
      <c r="C900" s="1429" t="s">
        <v>12673</v>
      </c>
      <c r="D900" s="1429" t="s">
        <v>12504</v>
      </c>
      <c r="E900" s="1429" t="s">
        <v>12503</v>
      </c>
      <c r="F900" s="1429" t="s">
        <v>8092</v>
      </c>
      <c r="G900" s="1429">
        <v>2023</v>
      </c>
      <c r="H900" s="1429">
        <v>2026</v>
      </c>
      <c r="I900" s="1429" t="s">
        <v>12672</v>
      </c>
      <c r="J900" s="1429" t="s">
        <v>12671</v>
      </c>
      <c r="K900" s="1430">
        <v>38000</v>
      </c>
      <c r="L900" s="1430">
        <v>0</v>
      </c>
      <c r="M900" s="1429" t="s">
        <v>11764</v>
      </c>
      <c r="N900" s="1431" t="s">
        <v>12</v>
      </c>
      <c r="O900" s="1429"/>
    </row>
    <row r="901" spans="1:15" hidden="1">
      <c r="A901" s="1429"/>
      <c r="B901" s="1429" t="s">
        <v>12667</v>
      </c>
      <c r="C901" s="1429" t="s">
        <v>12666</v>
      </c>
      <c r="D901" s="1429" t="s">
        <v>12504</v>
      </c>
      <c r="E901" s="1429" t="s">
        <v>12503</v>
      </c>
      <c r="F901" s="1429" t="s">
        <v>8092</v>
      </c>
      <c r="G901" s="1429">
        <v>2023</v>
      </c>
      <c r="H901" s="1429">
        <v>2027</v>
      </c>
      <c r="I901" s="1429" t="s">
        <v>12665</v>
      </c>
      <c r="J901" s="1429" t="s">
        <v>12664</v>
      </c>
      <c r="K901" s="1430">
        <v>9050</v>
      </c>
      <c r="L901" s="1430">
        <v>0</v>
      </c>
      <c r="M901" s="1429" t="s">
        <v>11757</v>
      </c>
      <c r="N901" s="1431" t="s">
        <v>12</v>
      </c>
      <c r="O901" s="1429"/>
    </row>
    <row r="902" spans="1:15" hidden="1">
      <c r="A902" s="1429"/>
      <c r="B902" s="1429" t="s">
        <v>12659</v>
      </c>
      <c r="C902" s="1429" t="s">
        <v>12658</v>
      </c>
      <c r="D902" s="1429" t="s">
        <v>12504</v>
      </c>
      <c r="E902" s="1429" t="s">
        <v>12503</v>
      </c>
      <c r="F902" s="1429" t="s">
        <v>8092</v>
      </c>
      <c r="G902" s="1429">
        <v>2023</v>
      </c>
      <c r="H902" s="1429">
        <v>2026</v>
      </c>
      <c r="I902" s="1429" t="s">
        <v>12657</v>
      </c>
      <c r="J902" s="1429" t="s">
        <v>12656</v>
      </c>
      <c r="K902" s="1430">
        <v>27780</v>
      </c>
      <c r="L902" s="1430">
        <v>0</v>
      </c>
      <c r="M902" s="1429" t="s">
        <v>11764</v>
      </c>
      <c r="N902" s="1431" t="s">
        <v>12</v>
      </c>
      <c r="O902" s="1429"/>
    </row>
    <row r="903" spans="1:15" hidden="1">
      <c r="A903" s="1429"/>
      <c r="B903" s="1429" t="s">
        <v>12650</v>
      </c>
      <c r="C903" s="1429" t="s">
        <v>12649</v>
      </c>
      <c r="D903" s="1429" t="s">
        <v>12504</v>
      </c>
      <c r="E903" s="1429" t="s">
        <v>12503</v>
      </c>
      <c r="F903" s="1429" t="s">
        <v>8092</v>
      </c>
      <c r="G903" s="1429">
        <v>2023</v>
      </c>
      <c r="H903" s="1429">
        <v>2027</v>
      </c>
      <c r="I903" s="1429" t="s">
        <v>12648</v>
      </c>
      <c r="J903" s="1429" t="s">
        <v>12647</v>
      </c>
      <c r="K903" s="1430">
        <v>29985</v>
      </c>
      <c r="L903" s="1430">
        <v>0</v>
      </c>
      <c r="M903" s="1429" t="s">
        <v>11764</v>
      </c>
      <c r="N903" s="1431" t="s">
        <v>12</v>
      </c>
      <c r="O903" s="1429"/>
    </row>
    <row r="904" spans="1:15" hidden="1">
      <c r="A904" s="1429"/>
      <c r="B904" s="1429" t="s">
        <v>12646</v>
      </c>
      <c r="C904" s="1429" t="s">
        <v>12645</v>
      </c>
      <c r="D904" s="1429" t="s">
        <v>12504</v>
      </c>
      <c r="E904" s="1429" t="s">
        <v>12503</v>
      </c>
      <c r="F904" s="1429" t="s">
        <v>8092</v>
      </c>
      <c r="G904" s="1429">
        <v>2023</v>
      </c>
      <c r="H904" s="1429">
        <v>2026</v>
      </c>
      <c r="I904" s="1429" t="s">
        <v>12644</v>
      </c>
      <c r="J904" s="1429" t="s">
        <v>12643</v>
      </c>
      <c r="K904" s="1430">
        <v>22857</v>
      </c>
      <c r="L904" s="1430">
        <v>0</v>
      </c>
      <c r="M904" s="1429" t="s">
        <v>11764</v>
      </c>
      <c r="N904" s="1431" t="s">
        <v>12</v>
      </c>
      <c r="O904" s="1429"/>
    </row>
    <row r="905" spans="1:15" hidden="1">
      <c r="A905" s="1429"/>
      <c r="B905" s="1429" t="s">
        <v>12642</v>
      </c>
      <c r="C905" s="1429" t="s">
        <v>12641</v>
      </c>
      <c r="D905" s="1429" t="s">
        <v>12504</v>
      </c>
      <c r="E905" s="1429" t="s">
        <v>12503</v>
      </c>
      <c r="F905" s="1429" t="s">
        <v>8092</v>
      </c>
      <c r="G905" s="1429">
        <v>2023</v>
      </c>
      <c r="H905" s="1429">
        <v>2026</v>
      </c>
      <c r="I905" s="1429" t="s">
        <v>12640</v>
      </c>
      <c r="J905" s="1429" t="s">
        <v>12639</v>
      </c>
      <c r="K905" s="1430">
        <v>27807</v>
      </c>
      <c r="L905" s="1430">
        <v>0</v>
      </c>
      <c r="M905" s="1429" t="s">
        <v>11764</v>
      </c>
      <c r="N905" s="1431" t="s">
        <v>12</v>
      </c>
      <c r="O905" s="1429"/>
    </row>
    <row r="906" spans="1:15" hidden="1">
      <c r="A906" s="1429"/>
      <c r="B906" s="1429" t="s">
        <v>12629</v>
      </c>
      <c r="C906" s="1429" t="s">
        <v>12628</v>
      </c>
      <c r="D906" s="1429" t="s">
        <v>12504</v>
      </c>
      <c r="E906" s="1429" t="s">
        <v>12503</v>
      </c>
      <c r="F906" s="1429" t="s">
        <v>8092</v>
      </c>
      <c r="G906" s="1429">
        <v>2023</v>
      </c>
      <c r="H906" s="1429">
        <v>2027</v>
      </c>
      <c r="I906" s="1429" t="s">
        <v>12627</v>
      </c>
      <c r="J906" s="1429" t="s">
        <v>12626</v>
      </c>
      <c r="K906" s="1430">
        <v>16084</v>
      </c>
      <c r="L906" s="1430">
        <v>0</v>
      </c>
      <c r="M906" s="1429" t="s">
        <v>11764</v>
      </c>
      <c r="N906" s="1431" t="s">
        <v>12</v>
      </c>
      <c r="O906" s="1429"/>
    </row>
    <row r="907" spans="1:15" hidden="1">
      <c r="A907" s="1429"/>
      <c r="B907" s="1429" t="s">
        <v>12616</v>
      </c>
      <c r="C907" s="1429" t="s">
        <v>12615</v>
      </c>
      <c r="D907" s="1429" t="s">
        <v>12504</v>
      </c>
      <c r="E907" s="1429" t="s">
        <v>12503</v>
      </c>
      <c r="F907" s="1429" t="s">
        <v>8092</v>
      </c>
      <c r="G907" s="1429">
        <v>2023</v>
      </c>
      <c r="H907" s="1429">
        <v>2027</v>
      </c>
      <c r="I907" s="1429" t="s">
        <v>12614</v>
      </c>
      <c r="J907" s="1429" t="s">
        <v>12613</v>
      </c>
      <c r="K907" s="1430">
        <v>31250</v>
      </c>
      <c r="L907" s="1430">
        <v>0</v>
      </c>
      <c r="M907" s="1429" t="s">
        <v>11757</v>
      </c>
      <c r="N907" s="1431" t="s">
        <v>12</v>
      </c>
      <c r="O907" s="1429"/>
    </row>
    <row r="908" spans="1:15" hidden="1">
      <c r="A908" s="1429"/>
      <c r="B908" s="1429" t="s">
        <v>12603</v>
      </c>
      <c r="C908" s="1429" t="s">
        <v>12602</v>
      </c>
      <c r="D908" s="1429" t="s">
        <v>12504</v>
      </c>
      <c r="E908" s="1429" t="s">
        <v>12503</v>
      </c>
      <c r="F908" s="1429" t="s">
        <v>8092</v>
      </c>
      <c r="G908" s="1429">
        <v>2023</v>
      </c>
      <c r="H908" s="1429">
        <v>2026</v>
      </c>
      <c r="I908" s="1429" t="s">
        <v>12601</v>
      </c>
      <c r="J908" s="1429" t="s">
        <v>12600</v>
      </c>
      <c r="K908" s="1430">
        <v>31323</v>
      </c>
      <c r="L908" s="1430">
        <v>0</v>
      </c>
      <c r="M908" s="1429" t="s">
        <v>11764</v>
      </c>
      <c r="N908" s="1431" t="s">
        <v>12</v>
      </c>
      <c r="O908" s="1429"/>
    </row>
    <row r="909" spans="1:15" hidden="1">
      <c r="A909" s="1429"/>
      <c r="B909" s="1429" t="s">
        <v>12596</v>
      </c>
      <c r="C909" s="1429" t="s">
        <v>12595</v>
      </c>
      <c r="D909" s="1429" t="s">
        <v>12504</v>
      </c>
      <c r="E909" s="1429" t="s">
        <v>12503</v>
      </c>
      <c r="F909" s="1429" t="s">
        <v>8092</v>
      </c>
      <c r="G909" s="1429">
        <v>2023</v>
      </c>
      <c r="H909" s="1429">
        <v>2027</v>
      </c>
      <c r="I909" s="1429" t="s">
        <v>12594</v>
      </c>
      <c r="J909" s="1429" t="s">
        <v>12593</v>
      </c>
      <c r="K909" s="1430">
        <v>15988</v>
      </c>
      <c r="L909" s="1430">
        <v>0</v>
      </c>
      <c r="M909" s="1429" t="s">
        <v>11757</v>
      </c>
      <c r="N909" s="1431" t="s">
        <v>12</v>
      </c>
      <c r="O909" s="1429"/>
    </row>
    <row r="910" spans="1:15" hidden="1">
      <c r="A910" s="1429"/>
      <c r="B910" s="1429" t="s">
        <v>12585</v>
      </c>
      <c r="C910" s="1429" t="s">
        <v>12584</v>
      </c>
      <c r="D910" s="1429" t="s">
        <v>12504</v>
      </c>
      <c r="E910" s="1429" t="s">
        <v>12503</v>
      </c>
      <c r="F910" s="1429" t="s">
        <v>8092</v>
      </c>
      <c r="G910" s="1429">
        <v>2023</v>
      </c>
      <c r="H910" s="1429">
        <v>2027</v>
      </c>
      <c r="I910" s="1429" t="s">
        <v>12583</v>
      </c>
      <c r="J910" s="1429" t="s">
        <v>12582</v>
      </c>
      <c r="K910" s="1430">
        <v>30325</v>
      </c>
      <c r="L910" s="1430">
        <v>0</v>
      </c>
      <c r="M910" s="1429" t="s">
        <v>11764</v>
      </c>
      <c r="N910" s="1431" t="s">
        <v>12</v>
      </c>
      <c r="O910" s="1429"/>
    </row>
    <row r="911" spans="1:15" hidden="1">
      <c r="A911" s="1429"/>
      <c r="B911" s="1429" t="s">
        <v>12581</v>
      </c>
      <c r="C911" s="1429" t="s">
        <v>12580</v>
      </c>
      <c r="D911" s="1429" t="s">
        <v>12504</v>
      </c>
      <c r="E911" s="1429" t="s">
        <v>12503</v>
      </c>
      <c r="F911" s="1429" t="s">
        <v>8092</v>
      </c>
      <c r="G911" s="1429">
        <v>2023</v>
      </c>
      <c r="H911" s="1429">
        <v>2027</v>
      </c>
      <c r="I911" s="1429" t="s">
        <v>12579</v>
      </c>
      <c r="J911" s="1429" t="s">
        <v>12578</v>
      </c>
      <c r="K911" s="1430">
        <v>10000</v>
      </c>
      <c r="L911" s="1430">
        <v>0</v>
      </c>
      <c r="M911" s="1429" t="s">
        <v>11757</v>
      </c>
      <c r="N911" s="1431" t="s">
        <v>12</v>
      </c>
      <c r="O911" s="1429"/>
    </row>
    <row r="912" spans="1:15" hidden="1">
      <c r="A912" s="1429"/>
      <c r="B912" s="1429" t="s">
        <v>12570</v>
      </c>
      <c r="C912" s="1429" t="s">
        <v>12569</v>
      </c>
      <c r="D912" s="1429" t="s">
        <v>12504</v>
      </c>
      <c r="E912" s="1429" t="s">
        <v>12503</v>
      </c>
      <c r="F912" s="1429" t="s">
        <v>8092</v>
      </c>
      <c r="G912" s="1429">
        <v>2023</v>
      </c>
      <c r="H912" s="1429">
        <v>2027</v>
      </c>
      <c r="I912" s="1429" t="s">
        <v>12568</v>
      </c>
      <c r="J912" s="1429" t="s">
        <v>12567</v>
      </c>
      <c r="K912" s="1430">
        <v>19500</v>
      </c>
      <c r="L912" s="1430">
        <v>0</v>
      </c>
      <c r="M912" s="1429" t="s">
        <v>11764</v>
      </c>
      <c r="N912" s="1431" t="s">
        <v>12</v>
      </c>
      <c r="O912" s="1429"/>
    </row>
    <row r="913" spans="1:15" hidden="1">
      <c r="A913" s="1429"/>
      <c r="B913" s="1429" t="s">
        <v>8124</v>
      </c>
      <c r="C913" s="1429" t="s">
        <v>12561</v>
      </c>
      <c r="D913" s="1429" t="s">
        <v>12504</v>
      </c>
      <c r="E913" s="1429" t="s">
        <v>12503</v>
      </c>
      <c r="F913" s="1429" t="s">
        <v>8092</v>
      </c>
      <c r="G913" s="1429">
        <v>2023</v>
      </c>
      <c r="H913" s="1429">
        <v>2026</v>
      </c>
      <c r="I913" s="1429" t="s">
        <v>12560</v>
      </c>
      <c r="J913" s="1429" t="s">
        <v>12559</v>
      </c>
      <c r="K913" s="1430">
        <v>38232</v>
      </c>
      <c r="L913" s="1430">
        <v>0</v>
      </c>
      <c r="M913" s="1429" t="s">
        <v>11757</v>
      </c>
      <c r="N913" s="1431" t="s">
        <v>12</v>
      </c>
      <c r="O913" s="1429"/>
    </row>
    <row r="914" spans="1:15" hidden="1">
      <c r="A914" s="1429"/>
      <c r="B914" s="1429" t="s">
        <v>12542</v>
      </c>
      <c r="C914" s="1429" t="s">
        <v>12541</v>
      </c>
      <c r="D914" s="1429" t="s">
        <v>12504</v>
      </c>
      <c r="E914" s="1429" t="s">
        <v>12503</v>
      </c>
      <c r="F914" s="1429" t="s">
        <v>8092</v>
      </c>
      <c r="G914" s="1429">
        <v>2023</v>
      </c>
      <c r="H914" s="1429">
        <v>2027</v>
      </c>
      <c r="I914" s="1429" t="s">
        <v>12540</v>
      </c>
      <c r="J914" s="1429" t="s">
        <v>12539</v>
      </c>
      <c r="K914" s="1430">
        <v>5000</v>
      </c>
      <c r="L914" s="1430">
        <v>0</v>
      </c>
      <c r="M914" s="1429" t="s">
        <v>11757</v>
      </c>
      <c r="N914" s="1431" t="s">
        <v>12</v>
      </c>
      <c r="O914" s="1429"/>
    </row>
    <row r="915" spans="1:15" hidden="1">
      <c r="A915" s="1429"/>
      <c r="B915" s="1429" t="s">
        <v>12538</v>
      </c>
      <c r="C915" s="1429" t="s">
        <v>12537</v>
      </c>
      <c r="D915" s="1429" t="s">
        <v>12504</v>
      </c>
      <c r="E915" s="1429" t="s">
        <v>12503</v>
      </c>
      <c r="F915" s="1429" t="s">
        <v>8092</v>
      </c>
      <c r="G915" s="1429">
        <v>2023</v>
      </c>
      <c r="H915" s="1429">
        <v>2027</v>
      </c>
      <c r="I915" s="1429" t="s">
        <v>12536</v>
      </c>
      <c r="J915" s="1429" t="s">
        <v>12535</v>
      </c>
      <c r="K915" s="1430">
        <v>6242</v>
      </c>
      <c r="L915" s="1430">
        <v>0</v>
      </c>
      <c r="M915" s="1429" t="s">
        <v>11757</v>
      </c>
      <c r="N915" s="1431" t="s">
        <v>12</v>
      </c>
      <c r="O915" s="1429"/>
    </row>
    <row r="916" spans="1:15" hidden="1">
      <c r="A916" s="1429"/>
      <c r="B916" s="1429" t="s">
        <v>12511</v>
      </c>
      <c r="C916" s="1429" t="s">
        <v>12510</v>
      </c>
      <c r="D916" s="1429" t="s">
        <v>12504</v>
      </c>
      <c r="E916" s="1429" t="s">
        <v>12503</v>
      </c>
      <c r="F916" s="1429" t="s">
        <v>8092</v>
      </c>
      <c r="G916" s="1429">
        <v>2023</v>
      </c>
      <c r="H916" s="1429">
        <v>2027</v>
      </c>
      <c r="I916" s="1429" t="s">
        <v>12509</v>
      </c>
      <c r="J916" s="1429" t="s">
        <v>12508</v>
      </c>
      <c r="K916" s="1430">
        <v>14340</v>
      </c>
      <c r="L916" s="1430">
        <v>0</v>
      </c>
      <c r="M916" s="1429" t="s">
        <v>11764</v>
      </c>
      <c r="N916" s="1431" t="s">
        <v>12</v>
      </c>
      <c r="O916" s="1429"/>
    </row>
    <row r="917" spans="1:15" hidden="1">
      <c r="A917" s="1429"/>
      <c r="B917" s="1429" t="s">
        <v>12511</v>
      </c>
      <c r="C917" s="1429" t="s">
        <v>12510</v>
      </c>
      <c r="D917" s="1429" t="s">
        <v>12504</v>
      </c>
      <c r="E917" s="1429" t="s">
        <v>12503</v>
      </c>
      <c r="F917" s="1429" t="s">
        <v>8092</v>
      </c>
      <c r="G917" s="1429">
        <v>2023</v>
      </c>
      <c r="H917" s="1429">
        <v>2027</v>
      </c>
      <c r="I917" s="1429" t="s">
        <v>12509</v>
      </c>
      <c r="J917" s="1429" t="s">
        <v>12508</v>
      </c>
      <c r="K917" s="1430">
        <v>11749</v>
      </c>
      <c r="L917" s="1430">
        <v>0</v>
      </c>
      <c r="M917" s="1429" t="s">
        <v>11764</v>
      </c>
      <c r="N917" s="1431" t="s">
        <v>12</v>
      </c>
      <c r="O917" s="1429"/>
    </row>
    <row r="918" spans="1:15" hidden="1">
      <c r="A918" s="1429"/>
      <c r="B918" s="1429" t="s">
        <v>12506</v>
      </c>
      <c r="C918" s="1429" t="s">
        <v>12505</v>
      </c>
      <c r="D918" s="1429" t="s">
        <v>12504</v>
      </c>
      <c r="E918" s="1429" t="s">
        <v>12503</v>
      </c>
      <c r="F918" s="1429" t="s">
        <v>8092</v>
      </c>
      <c r="G918" s="1429">
        <v>2023</v>
      </c>
      <c r="H918" s="1429">
        <v>2026</v>
      </c>
      <c r="I918" s="1429" t="s">
        <v>12502</v>
      </c>
      <c r="J918" s="1429" t="s">
        <v>12501</v>
      </c>
      <c r="K918" s="1430">
        <v>21999</v>
      </c>
      <c r="L918" s="1430">
        <v>0</v>
      </c>
      <c r="M918" s="1429" t="s">
        <v>11764</v>
      </c>
      <c r="N918" s="1431" t="s">
        <v>12</v>
      </c>
      <c r="O918" s="1429"/>
    </row>
    <row r="919" spans="1:15" hidden="1">
      <c r="A919" s="1429"/>
      <c r="B919" s="1429" t="s">
        <v>12480</v>
      </c>
      <c r="C919" s="1429" t="s">
        <v>12479</v>
      </c>
      <c r="D919" s="1429" t="s">
        <v>11956</v>
      </c>
      <c r="E919" s="1429" t="s">
        <v>11955</v>
      </c>
      <c r="F919" s="1429" t="s">
        <v>8092</v>
      </c>
      <c r="G919" s="1429">
        <v>2024</v>
      </c>
      <c r="H919" s="1429">
        <v>2028</v>
      </c>
      <c r="I919" s="1429" t="s">
        <v>12478</v>
      </c>
      <c r="J919" s="1429" t="s">
        <v>12477</v>
      </c>
      <c r="K919" s="1430">
        <v>1200</v>
      </c>
      <c r="L919" s="1430">
        <v>0</v>
      </c>
      <c r="M919" s="1429" t="s">
        <v>11757</v>
      </c>
      <c r="N919" s="1431" t="s">
        <v>12</v>
      </c>
      <c r="O919" s="1429"/>
    </row>
    <row r="920" spans="1:15" hidden="1">
      <c r="A920" s="1429"/>
      <c r="B920" s="1429" t="s">
        <v>12476</v>
      </c>
      <c r="C920" s="1429" t="s">
        <v>12475</v>
      </c>
      <c r="D920" s="1429" t="s">
        <v>11956</v>
      </c>
      <c r="E920" s="1429" t="s">
        <v>11955</v>
      </c>
      <c r="F920" s="1429" t="s">
        <v>8092</v>
      </c>
      <c r="G920" s="1429">
        <v>2024</v>
      </c>
      <c r="H920" s="1429">
        <v>2027</v>
      </c>
      <c r="I920" s="1429" t="s">
        <v>12474</v>
      </c>
      <c r="J920" s="1429" t="s">
        <v>12459</v>
      </c>
      <c r="K920" s="1430">
        <v>18064</v>
      </c>
      <c r="L920" s="1430">
        <v>0</v>
      </c>
      <c r="M920" s="1429" t="s">
        <v>11757</v>
      </c>
      <c r="N920" s="1431" t="s">
        <v>12</v>
      </c>
      <c r="O920" s="1429"/>
    </row>
    <row r="921" spans="1:15" hidden="1">
      <c r="A921" s="1429"/>
      <c r="B921" s="1429" t="s">
        <v>12473</v>
      </c>
      <c r="C921" s="1429" t="s">
        <v>12472</v>
      </c>
      <c r="D921" s="1429" t="s">
        <v>11956</v>
      </c>
      <c r="E921" s="1429" t="s">
        <v>11955</v>
      </c>
      <c r="F921" s="1429" t="s">
        <v>8092</v>
      </c>
      <c r="G921" s="1429">
        <v>2024</v>
      </c>
      <c r="H921" s="1429">
        <v>2028</v>
      </c>
      <c r="I921" s="1429" t="s">
        <v>12471</v>
      </c>
      <c r="J921" s="1429" t="s">
        <v>12470</v>
      </c>
      <c r="K921" s="1430">
        <v>3658</v>
      </c>
      <c r="L921" s="1430">
        <v>0</v>
      </c>
      <c r="M921" s="1429" t="s">
        <v>11757</v>
      </c>
      <c r="N921" s="1431" t="s">
        <v>12</v>
      </c>
      <c r="O921" s="1429"/>
    </row>
    <row r="922" spans="1:15" hidden="1">
      <c r="A922" s="1429"/>
      <c r="B922" s="1429" t="s">
        <v>12462</v>
      </c>
      <c r="C922" s="1429" t="s">
        <v>12461</v>
      </c>
      <c r="D922" s="1429" t="s">
        <v>11956</v>
      </c>
      <c r="E922" s="1429" t="s">
        <v>11955</v>
      </c>
      <c r="F922" s="1429" t="s">
        <v>8092</v>
      </c>
      <c r="G922" s="1429">
        <v>2024</v>
      </c>
      <c r="H922" s="1429">
        <v>2028</v>
      </c>
      <c r="I922" s="1429" t="s">
        <v>12460</v>
      </c>
      <c r="J922" s="1429" t="s">
        <v>12459</v>
      </c>
      <c r="K922" s="1430">
        <v>4067</v>
      </c>
      <c r="L922" s="1430">
        <v>0</v>
      </c>
      <c r="M922" s="1429" t="s">
        <v>11764</v>
      </c>
      <c r="N922" s="1431" t="s">
        <v>12</v>
      </c>
      <c r="O922" s="1429"/>
    </row>
    <row r="923" spans="1:15" hidden="1">
      <c r="A923" s="1429"/>
      <c r="B923" s="1429" t="s">
        <v>12438</v>
      </c>
      <c r="C923" s="1429" t="s">
        <v>12437</v>
      </c>
      <c r="D923" s="1429" t="s">
        <v>11956</v>
      </c>
      <c r="E923" s="1429" t="s">
        <v>11955</v>
      </c>
      <c r="F923" s="1429" t="s">
        <v>8092</v>
      </c>
      <c r="G923" s="1429">
        <v>2024</v>
      </c>
      <c r="H923" s="1429">
        <v>2028</v>
      </c>
      <c r="I923" s="1429" t="s">
        <v>12436</v>
      </c>
      <c r="J923" s="1429" t="s">
        <v>12435</v>
      </c>
      <c r="K923" s="1430">
        <v>7304</v>
      </c>
      <c r="L923" s="1430">
        <v>0</v>
      </c>
      <c r="M923" s="1429" t="s">
        <v>11757</v>
      </c>
      <c r="N923" s="1431" t="s">
        <v>12</v>
      </c>
      <c r="O923" s="1429"/>
    </row>
    <row r="924" spans="1:15" hidden="1">
      <c r="A924" s="1429"/>
      <c r="B924" s="1429" t="s">
        <v>12431</v>
      </c>
      <c r="C924" s="1429" t="s">
        <v>12430</v>
      </c>
      <c r="D924" s="1429" t="s">
        <v>11956</v>
      </c>
      <c r="E924" s="1429" t="s">
        <v>11955</v>
      </c>
      <c r="F924" s="1429" t="s">
        <v>8092</v>
      </c>
      <c r="G924" s="1429">
        <v>2024</v>
      </c>
      <c r="H924" s="1429">
        <v>2027</v>
      </c>
      <c r="I924" s="1429" t="s">
        <v>12429</v>
      </c>
      <c r="J924" s="1429" t="s">
        <v>12428</v>
      </c>
      <c r="K924" s="1430">
        <v>11753</v>
      </c>
      <c r="L924" s="1430">
        <v>0</v>
      </c>
      <c r="M924" s="1429" t="s">
        <v>11757</v>
      </c>
      <c r="N924" s="1431" t="s">
        <v>12</v>
      </c>
      <c r="O924" s="1429"/>
    </row>
    <row r="925" spans="1:15" hidden="1">
      <c r="A925" s="1429"/>
      <c r="B925" s="1429" t="s">
        <v>12422</v>
      </c>
      <c r="C925" s="1429" t="s">
        <v>12421</v>
      </c>
      <c r="D925" s="1429" t="s">
        <v>11956</v>
      </c>
      <c r="E925" s="1429" t="s">
        <v>11955</v>
      </c>
      <c r="F925" s="1429" t="s">
        <v>8092</v>
      </c>
      <c r="G925" s="1429">
        <v>2024</v>
      </c>
      <c r="H925" s="1429">
        <v>2028</v>
      </c>
      <c r="I925" s="1429" t="s">
        <v>11882</v>
      </c>
      <c r="J925" s="1429" t="s">
        <v>12420</v>
      </c>
      <c r="K925" s="1430">
        <v>1700</v>
      </c>
      <c r="L925" s="1430">
        <v>0</v>
      </c>
      <c r="M925" s="1429" t="s">
        <v>11757</v>
      </c>
      <c r="N925" s="1431" t="s">
        <v>12</v>
      </c>
      <c r="O925" s="1429"/>
    </row>
    <row r="926" spans="1:15" hidden="1">
      <c r="A926" s="1429"/>
      <c r="B926" s="1429" t="s">
        <v>12419</v>
      </c>
      <c r="C926" s="1429" t="s">
        <v>12418</v>
      </c>
      <c r="D926" s="1429" t="s">
        <v>11956</v>
      </c>
      <c r="E926" s="1429" t="s">
        <v>11955</v>
      </c>
      <c r="F926" s="1429" t="s">
        <v>8092</v>
      </c>
      <c r="G926" s="1429">
        <v>2024</v>
      </c>
      <c r="H926" s="1429">
        <v>2028</v>
      </c>
      <c r="I926" s="1429" t="s">
        <v>12417</v>
      </c>
      <c r="J926" s="1429" t="s">
        <v>12376</v>
      </c>
      <c r="K926" s="1430">
        <v>12687</v>
      </c>
      <c r="L926" s="1430">
        <v>0</v>
      </c>
      <c r="M926" s="1429" t="s">
        <v>11764</v>
      </c>
      <c r="N926" s="1431" t="s">
        <v>12</v>
      </c>
      <c r="O926" s="1429"/>
    </row>
    <row r="927" spans="1:15" hidden="1">
      <c r="A927" s="1429"/>
      <c r="B927" s="1429" t="s">
        <v>12416</v>
      </c>
      <c r="C927" s="1429" t="s">
        <v>12415</v>
      </c>
      <c r="D927" s="1429" t="s">
        <v>11956</v>
      </c>
      <c r="E927" s="1429" t="s">
        <v>11955</v>
      </c>
      <c r="F927" s="1429" t="s">
        <v>8092</v>
      </c>
      <c r="G927" s="1429">
        <v>2024</v>
      </c>
      <c r="H927" s="1429">
        <v>2028</v>
      </c>
      <c r="I927" s="1429" t="s">
        <v>12414</v>
      </c>
      <c r="J927" s="1429" t="s">
        <v>12413</v>
      </c>
      <c r="K927" s="1430">
        <v>11874</v>
      </c>
      <c r="L927" s="1430">
        <v>0</v>
      </c>
      <c r="M927" s="1429" t="s">
        <v>11757</v>
      </c>
      <c r="N927" s="1431" t="s">
        <v>12</v>
      </c>
      <c r="O927" s="1429"/>
    </row>
    <row r="928" spans="1:15" hidden="1">
      <c r="A928" s="1429"/>
      <c r="B928" s="1429" t="s">
        <v>12405</v>
      </c>
      <c r="C928" s="1429" t="s">
        <v>12404</v>
      </c>
      <c r="D928" s="1429" t="s">
        <v>11956</v>
      </c>
      <c r="E928" s="1429" t="s">
        <v>11955</v>
      </c>
      <c r="F928" s="1429" t="s">
        <v>8092</v>
      </c>
      <c r="G928" s="1429">
        <v>2024</v>
      </c>
      <c r="H928" s="1429">
        <v>2027</v>
      </c>
      <c r="I928" s="1429" t="s">
        <v>12403</v>
      </c>
      <c r="J928" s="1429" t="s">
        <v>12402</v>
      </c>
      <c r="K928" s="1430">
        <v>6537</v>
      </c>
      <c r="L928" s="1430">
        <v>0</v>
      </c>
      <c r="M928" s="1429" t="s">
        <v>11757</v>
      </c>
      <c r="N928" s="1431" t="s">
        <v>12</v>
      </c>
      <c r="O928" s="1429"/>
    </row>
    <row r="929" spans="1:15" hidden="1">
      <c r="A929" s="1429"/>
      <c r="B929" s="1429" t="s">
        <v>12383</v>
      </c>
      <c r="C929" s="1429" t="s">
        <v>12382</v>
      </c>
      <c r="D929" s="1429" t="s">
        <v>11956</v>
      </c>
      <c r="E929" s="1429" t="s">
        <v>11955</v>
      </c>
      <c r="F929" s="1429" t="s">
        <v>8092</v>
      </c>
      <c r="G929" s="1429">
        <v>2024</v>
      </c>
      <c r="H929" s="1429">
        <v>2027</v>
      </c>
      <c r="I929" s="1429" t="s">
        <v>12381</v>
      </c>
      <c r="J929" s="1429" t="s">
        <v>12380</v>
      </c>
      <c r="K929" s="1430">
        <v>3877</v>
      </c>
      <c r="L929" s="1430">
        <v>0</v>
      </c>
      <c r="M929" s="1429" t="s">
        <v>11757</v>
      </c>
      <c r="N929" s="1431" t="s">
        <v>12</v>
      </c>
      <c r="O929" s="1429"/>
    </row>
    <row r="930" spans="1:15" hidden="1">
      <c r="A930" s="1429"/>
      <c r="B930" s="1429" t="s">
        <v>12383</v>
      </c>
      <c r="C930" s="1429" t="s">
        <v>12382</v>
      </c>
      <c r="D930" s="1429" t="s">
        <v>11956</v>
      </c>
      <c r="E930" s="1429" t="s">
        <v>11955</v>
      </c>
      <c r="F930" s="1429" t="s">
        <v>8092</v>
      </c>
      <c r="G930" s="1429">
        <v>2024</v>
      </c>
      <c r="H930" s="1429">
        <v>2027</v>
      </c>
      <c r="I930" s="1429" t="s">
        <v>12381</v>
      </c>
      <c r="J930" s="1429" t="s">
        <v>12380</v>
      </c>
      <c r="K930" s="1430">
        <v>4000</v>
      </c>
      <c r="L930" s="1430">
        <v>0</v>
      </c>
      <c r="M930" s="1429" t="s">
        <v>11757</v>
      </c>
      <c r="N930" s="1431" t="s">
        <v>12</v>
      </c>
      <c r="O930" s="1429"/>
    </row>
    <row r="931" spans="1:15" hidden="1">
      <c r="A931" s="1429"/>
      <c r="B931" s="1429" t="s">
        <v>12379</v>
      </c>
      <c r="C931" s="1429" t="s">
        <v>12378</v>
      </c>
      <c r="D931" s="1429" t="s">
        <v>11956</v>
      </c>
      <c r="E931" s="1429" t="s">
        <v>11955</v>
      </c>
      <c r="F931" s="1429" t="s">
        <v>8092</v>
      </c>
      <c r="G931" s="1429">
        <v>2024</v>
      </c>
      <c r="H931" s="1429">
        <v>2028</v>
      </c>
      <c r="I931" s="1429" t="s">
        <v>12377</v>
      </c>
      <c r="J931" s="1429" t="s">
        <v>12376</v>
      </c>
      <c r="K931" s="1430">
        <v>5999</v>
      </c>
      <c r="L931" s="1430">
        <v>0</v>
      </c>
      <c r="M931" s="1429" t="s">
        <v>11764</v>
      </c>
      <c r="N931" s="1431" t="s">
        <v>12</v>
      </c>
      <c r="O931" s="1429"/>
    </row>
    <row r="932" spans="1:15" hidden="1">
      <c r="A932" s="1429"/>
      <c r="B932" s="1429" t="s">
        <v>12371</v>
      </c>
      <c r="C932" s="1429" t="s">
        <v>12370</v>
      </c>
      <c r="D932" s="1429" t="s">
        <v>11956</v>
      </c>
      <c r="E932" s="1429" t="s">
        <v>11955</v>
      </c>
      <c r="F932" s="1429" t="s">
        <v>8092</v>
      </c>
      <c r="G932" s="1429">
        <v>2024</v>
      </c>
      <c r="H932" s="1429">
        <v>2027</v>
      </c>
      <c r="I932" s="1429" t="s">
        <v>12369</v>
      </c>
      <c r="J932" s="1429" t="s">
        <v>12368</v>
      </c>
      <c r="K932" s="1430">
        <v>10125</v>
      </c>
      <c r="L932" s="1430">
        <v>0</v>
      </c>
      <c r="M932" s="1429" t="s">
        <v>11764</v>
      </c>
      <c r="N932" s="1431" t="s">
        <v>12</v>
      </c>
      <c r="O932" s="1429"/>
    </row>
    <row r="933" spans="1:15" hidden="1">
      <c r="A933" s="1429"/>
      <c r="B933" s="1429" t="s">
        <v>12361</v>
      </c>
      <c r="C933" s="1429" t="s">
        <v>12360</v>
      </c>
      <c r="D933" s="1429" t="s">
        <v>11956</v>
      </c>
      <c r="E933" s="1429" t="s">
        <v>11955</v>
      </c>
      <c r="F933" s="1429" t="s">
        <v>8092</v>
      </c>
      <c r="G933" s="1429">
        <v>2024</v>
      </c>
      <c r="H933" s="1429">
        <v>2028</v>
      </c>
      <c r="I933" s="1429" t="s">
        <v>12359</v>
      </c>
      <c r="J933" s="1429" t="s">
        <v>12358</v>
      </c>
      <c r="K933" s="1430">
        <v>6728</v>
      </c>
      <c r="L933" s="1430">
        <v>0</v>
      </c>
      <c r="M933" s="1429" t="s">
        <v>11757</v>
      </c>
      <c r="N933" s="1431" t="s">
        <v>12</v>
      </c>
      <c r="O933" s="1429"/>
    </row>
    <row r="934" spans="1:15" hidden="1">
      <c r="A934" s="1429"/>
      <c r="B934" s="1429" t="s">
        <v>12329</v>
      </c>
      <c r="C934" s="1429" t="s">
        <v>12328</v>
      </c>
      <c r="D934" s="1429" t="s">
        <v>11956</v>
      </c>
      <c r="E934" s="1429" t="s">
        <v>11955</v>
      </c>
      <c r="F934" s="1429" t="s">
        <v>8092</v>
      </c>
      <c r="G934" s="1429">
        <v>2024</v>
      </c>
      <c r="H934" s="1429">
        <v>2028</v>
      </c>
      <c r="I934" s="1429" t="s">
        <v>12327</v>
      </c>
      <c r="J934" s="1429" t="s">
        <v>12326</v>
      </c>
      <c r="K934" s="1430">
        <v>3749</v>
      </c>
      <c r="L934" s="1430">
        <v>0</v>
      </c>
      <c r="M934" s="1429" t="s">
        <v>11757</v>
      </c>
      <c r="N934" s="1431" t="s">
        <v>12</v>
      </c>
      <c r="O934" s="1429"/>
    </row>
    <row r="935" spans="1:15" hidden="1">
      <c r="A935" s="1429"/>
      <c r="B935" s="1429" t="s">
        <v>12329</v>
      </c>
      <c r="C935" s="1429" t="s">
        <v>12328</v>
      </c>
      <c r="D935" s="1429" t="s">
        <v>11956</v>
      </c>
      <c r="E935" s="1429" t="s">
        <v>11955</v>
      </c>
      <c r="F935" s="1429" t="s">
        <v>8092</v>
      </c>
      <c r="G935" s="1429">
        <v>2024</v>
      </c>
      <c r="H935" s="1429">
        <v>2028</v>
      </c>
      <c r="I935" s="1429" t="s">
        <v>12327</v>
      </c>
      <c r="J935" s="1429" t="s">
        <v>12326</v>
      </c>
      <c r="K935" s="1430">
        <v>3656</v>
      </c>
      <c r="L935" s="1430">
        <v>0</v>
      </c>
      <c r="M935" s="1429" t="s">
        <v>11757</v>
      </c>
      <c r="N935" s="1431" t="s">
        <v>12</v>
      </c>
      <c r="O935" s="1429"/>
    </row>
    <row r="936" spans="1:15" hidden="1">
      <c r="A936" s="1429"/>
      <c r="B936" s="1429" t="s">
        <v>12311</v>
      </c>
      <c r="C936" s="1429" t="s">
        <v>12310</v>
      </c>
      <c r="D936" s="1429" t="s">
        <v>11956</v>
      </c>
      <c r="E936" s="1429" t="s">
        <v>11955</v>
      </c>
      <c r="F936" s="1429" t="s">
        <v>8092</v>
      </c>
      <c r="G936" s="1429">
        <v>2024</v>
      </c>
      <c r="H936" s="1429">
        <v>2028</v>
      </c>
      <c r="I936" s="1429" t="s">
        <v>12309</v>
      </c>
      <c r="J936" s="1429" t="s">
        <v>12308</v>
      </c>
      <c r="K936" s="1430">
        <v>1752</v>
      </c>
      <c r="L936" s="1430">
        <v>0</v>
      </c>
      <c r="M936" s="1429" t="s">
        <v>11757</v>
      </c>
      <c r="N936" s="1431" t="s">
        <v>12</v>
      </c>
      <c r="O936" s="1429"/>
    </row>
    <row r="937" spans="1:15" hidden="1">
      <c r="A937" s="1429"/>
      <c r="B937" s="1429" t="s">
        <v>12297</v>
      </c>
      <c r="C937" s="1429" t="s">
        <v>12296</v>
      </c>
      <c r="D937" s="1429" t="s">
        <v>11956</v>
      </c>
      <c r="E937" s="1429" t="s">
        <v>11955</v>
      </c>
      <c r="F937" s="1429" t="s">
        <v>8092</v>
      </c>
      <c r="G937" s="1429">
        <v>2024</v>
      </c>
      <c r="H937" s="1429">
        <v>2027</v>
      </c>
      <c r="I937" s="1429" t="s">
        <v>12295</v>
      </c>
      <c r="J937" s="1429" t="s">
        <v>12294</v>
      </c>
      <c r="K937" s="1430">
        <v>7412</v>
      </c>
      <c r="L937" s="1430">
        <v>0</v>
      </c>
      <c r="M937" s="1429" t="s">
        <v>11764</v>
      </c>
      <c r="N937" s="1431" t="s">
        <v>12</v>
      </c>
      <c r="O937" s="1429"/>
    </row>
    <row r="938" spans="1:15" hidden="1">
      <c r="A938" s="1429"/>
      <c r="B938" s="1429" t="s">
        <v>12284</v>
      </c>
      <c r="C938" s="1429" t="s">
        <v>12283</v>
      </c>
      <c r="D938" s="1429" t="s">
        <v>11956</v>
      </c>
      <c r="E938" s="1429" t="s">
        <v>11955</v>
      </c>
      <c r="F938" s="1429" t="s">
        <v>8092</v>
      </c>
      <c r="G938" s="1429">
        <v>2024</v>
      </c>
      <c r="H938" s="1429">
        <v>2028</v>
      </c>
      <c r="I938" s="1429" t="s">
        <v>12282</v>
      </c>
      <c r="J938" s="1429" t="s">
        <v>12281</v>
      </c>
      <c r="K938" s="1430">
        <v>11835</v>
      </c>
      <c r="L938" s="1430">
        <v>0</v>
      </c>
      <c r="M938" s="1429" t="s">
        <v>11757</v>
      </c>
      <c r="N938" s="1431" t="s">
        <v>12</v>
      </c>
      <c r="O938" s="1429"/>
    </row>
    <row r="939" spans="1:15" hidden="1">
      <c r="A939" s="1429"/>
      <c r="B939" s="1429" t="s">
        <v>12276</v>
      </c>
      <c r="C939" s="1429" t="s">
        <v>12275</v>
      </c>
      <c r="D939" s="1429" t="s">
        <v>11956</v>
      </c>
      <c r="E939" s="1429" t="s">
        <v>11955</v>
      </c>
      <c r="F939" s="1429" t="s">
        <v>8092</v>
      </c>
      <c r="G939" s="1429">
        <v>2024</v>
      </c>
      <c r="H939" s="1429">
        <v>2027</v>
      </c>
      <c r="I939" s="1429" t="s">
        <v>12274</v>
      </c>
      <c r="J939" s="1429" t="s">
        <v>12273</v>
      </c>
      <c r="K939" s="1430">
        <v>14325</v>
      </c>
      <c r="L939" s="1430">
        <v>0</v>
      </c>
      <c r="M939" s="1429" t="s">
        <v>11764</v>
      </c>
      <c r="N939" s="1431" t="s">
        <v>12</v>
      </c>
      <c r="O939" s="1429"/>
    </row>
    <row r="940" spans="1:15" hidden="1">
      <c r="A940" s="1429"/>
      <c r="B940" s="1429" t="s">
        <v>12272</v>
      </c>
      <c r="C940" s="1429" t="s">
        <v>12271</v>
      </c>
      <c r="D940" s="1429" t="s">
        <v>11956</v>
      </c>
      <c r="E940" s="1429" t="s">
        <v>11955</v>
      </c>
      <c r="F940" s="1429" t="s">
        <v>8092</v>
      </c>
      <c r="G940" s="1429">
        <v>2024</v>
      </c>
      <c r="H940" s="1429">
        <v>2028</v>
      </c>
      <c r="I940" s="1429" t="s">
        <v>12270</v>
      </c>
      <c r="J940" s="1429" t="s">
        <v>12269</v>
      </c>
      <c r="K940" s="1430">
        <v>4625</v>
      </c>
      <c r="L940" s="1430">
        <v>0</v>
      </c>
      <c r="M940" s="1429" t="s">
        <v>11757</v>
      </c>
      <c r="N940" s="1431" t="s">
        <v>12</v>
      </c>
      <c r="O940" s="1429"/>
    </row>
    <row r="941" spans="1:15" hidden="1">
      <c r="A941" s="1429"/>
      <c r="B941" s="1429" t="s">
        <v>12268</v>
      </c>
      <c r="C941" s="1429" t="s">
        <v>12267</v>
      </c>
      <c r="D941" s="1429" t="s">
        <v>11956</v>
      </c>
      <c r="E941" s="1429" t="s">
        <v>11955</v>
      </c>
      <c r="F941" s="1429" t="s">
        <v>8092</v>
      </c>
      <c r="G941" s="1429">
        <v>2024</v>
      </c>
      <c r="H941" s="1429">
        <v>2028</v>
      </c>
      <c r="I941" s="1429" t="s">
        <v>12266</v>
      </c>
      <c r="J941" s="1429" t="s">
        <v>12265</v>
      </c>
      <c r="K941" s="1430">
        <v>5000</v>
      </c>
      <c r="L941" s="1430">
        <v>0</v>
      </c>
      <c r="M941" s="1429" t="s">
        <v>11757</v>
      </c>
      <c r="N941" s="1431" t="s">
        <v>12</v>
      </c>
      <c r="O941" s="1429"/>
    </row>
    <row r="942" spans="1:15" hidden="1">
      <c r="A942" s="1429"/>
      <c r="B942" s="1429" t="s">
        <v>12264</v>
      </c>
      <c r="C942" s="1429" t="s">
        <v>12263</v>
      </c>
      <c r="D942" s="1429" t="s">
        <v>11956</v>
      </c>
      <c r="E942" s="1429" t="s">
        <v>11955</v>
      </c>
      <c r="F942" s="1429" t="s">
        <v>8092</v>
      </c>
      <c r="G942" s="1429">
        <v>2024</v>
      </c>
      <c r="H942" s="1429">
        <v>2028</v>
      </c>
      <c r="I942" s="1429" t="s">
        <v>12262</v>
      </c>
      <c r="J942" s="1429" t="s">
        <v>12261</v>
      </c>
      <c r="K942" s="1430">
        <v>2409</v>
      </c>
      <c r="L942" s="1430">
        <v>0</v>
      </c>
      <c r="M942" s="1429" t="s">
        <v>11757</v>
      </c>
      <c r="N942" s="1431" t="s">
        <v>12</v>
      </c>
      <c r="O942" s="1429"/>
    </row>
    <row r="943" spans="1:15" hidden="1">
      <c r="A943" s="1429"/>
      <c r="B943" s="1429" t="s">
        <v>12256</v>
      </c>
      <c r="C943" s="1429" t="s">
        <v>12255</v>
      </c>
      <c r="D943" s="1429" t="s">
        <v>11956</v>
      </c>
      <c r="E943" s="1429" t="s">
        <v>11955</v>
      </c>
      <c r="F943" s="1429" t="s">
        <v>8092</v>
      </c>
      <c r="G943" s="1429">
        <v>2024</v>
      </c>
      <c r="H943" s="1429">
        <v>2028</v>
      </c>
      <c r="I943" s="1429" t="s">
        <v>12254</v>
      </c>
      <c r="J943" s="1429" t="s">
        <v>12253</v>
      </c>
      <c r="K943" s="1430">
        <v>4500</v>
      </c>
      <c r="L943" s="1430">
        <v>0</v>
      </c>
      <c r="M943" s="1429" t="s">
        <v>11757</v>
      </c>
      <c r="N943" s="1431" t="s">
        <v>12</v>
      </c>
      <c r="O943" s="1429"/>
    </row>
    <row r="944" spans="1:15" hidden="1">
      <c r="A944" s="1429"/>
      <c r="B944" s="1429" t="s">
        <v>12233</v>
      </c>
      <c r="C944" s="1429" t="s">
        <v>12232</v>
      </c>
      <c r="D944" s="1429" t="s">
        <v>11956</v>
      </c>
      <c r="E944" s="1429" t="s">
        <v>11955</v>
      </c>
      <c r="F944" s="1429" t="s">
        <v>8092</v>
      </c>
      <c r="G944" s="1429">
        <v>2024</v>
      </c>
      <c r="H944" s="1429">
        <v>2028</v>
      </c>
      <c r="I944" s="1429" t="s">
        <v>12231</v>
      </c>
      <c r="J944" s="1429" t="s">
        <v>12230</v>
      </c>
      <c r="K944" s="1430">
        <v>7688</v>
      </c>
      <c r="L944" s="1430">
        <v>0</v>
      </c>
      <c r="M944" s="1429" t="s">
        <v>11757</v>
      </c>
      <c r="N944" s="1431" t="s">
        <v>12</v>
      </c>
      <c r="O944" s="1429"/>
    </row>
    <row r="945" spans="1:15" hidden="1">
      <c r="A945" s="1429"/>
      <c r="B945" s="1429" t="s">
        <v>12233</v>
      </c>
      <c r="C945" s="1429" t="s">
        <v>12232</v>
      </c>
      <c r="D945" s="1429" t="s">
        <v>11956</v>
      </c>
      <c r="E945" s="1429" t="s">
        <v>11955</v>
      </c>
      <c r="F945" s="1429" t="s">
        <v>8092</v>
      </c>
      <c r="G945" s="1429">
        <v>2024</v>
      </c>
      <c r="H945" s="1429">
        <v>2028</v>
      </c>
      <c r="I945" s="1429" t="s">
        <v>12231</v>
      </c>
      <c r="J945" s="1429" t="s">
        <v>12230</v>
      </c>
      <c r="K945" s="1430">
        <v>4433</v>
      </c>
      <c r="L945" s="1430">
        <v>0</v>
      </c>
      <c r="M945" s="1429" t="s">
        <v>11757</v>
      </c>
      <c r="N945" s="1431" t="s">
        <v>12</v>
      </c>
      <c r="O945" s="1429"/>
    </row>
    <row r="946" spans="1:15" hidden="1">
      <c r="A946" s="1429"/>
      <c r="B946" s="1429" t="s">
        <v>12229</v>
      </c>
      <c r="C946" s="1429" t="s">
        <v>12228</v>
      </c>
      <c r="D946" s="1429" t="s">
        <v>11956</v>
      </c>
      <c r="E946" s="1429" t="s">
        <v>11955</v>
      </c>
      <c r="F946" s="1429" t="s">
        <v>8092</v>
      </c>
      <c r="G946" s="1429">
        <v>2024</v>
      </c>
      <c r="H946" s="1429">
        <v>2027</v>
      </c>
      <c r="I946" s="1429" t="s">
        <v>12227</v>
      </c>
      <c r="J946" s="1429" t="s">
        <v>12226</v>
      </c>
      <c r="K946" s="1430">
        <v>9792</v>
      </c>
      <c r="L946" s="1430">
        <v>0</v>
      </c>
      <c r="M946" s="1429" t="s">
        <v>11764</v>
      </c>
      <c r="N946" s="1431" t="s">
        <v>12</v>
      </c>
      <c r="O946" s="1429"/>
    </row>
    <row r="947" spans="1:15" hidden="1">
      <c r="A947" s="1429"/>
      <c r="B947" s="1429" t="s">
        <v>12215</v>
      </c>
      <c r="C947" s="1429" t="s">
        <v>12214</v>
      </c>
      <c r="D947" s="1429" t="s">
        <v>11956</v>
      </c>
      <c r="E947" s="1429" t="s">
        <v>11955</v>
      </c>
      <c r="F947" s="1429" t="s">
        <v>8092</v>
      </c>
      <c r="G947" s="1429">
        <v>2024</v>
      </c>
      <c r="H947" s="1429">
        <v>2028</v>
      </c>
      <c r="I947" s="1429" t="s">
        <v>12213</v>
      </c>
      <c r="J947" s="1429" t="s">
        <v>12212</v>
      </c>
      <c r="K947" s="1430">
        <v>4952</v>
      </c>
      <c r="L947" s="1430">
        <v>0</v>
      </c>
      <c r="M947" s="1429" t="s">
        <v>11764</v>
      </c>
      <c r="N947" s="1431" t="s">
        <v>12</v>
      </c>
      <c r="O947" s="1429"/>
    </row>
    <row r="948" spans="1:15" hidden="1">
      <c r="A948" s="1429"/>
      <c r="B948" s="1429" t="s">
        <v>12205</v>
      </c>
      <c r="C948" s="1429" t="s">
        <v>12204</v>
      </c>
      <c r="D948" s="1429" t="s">
        <v>11956</v>
      </c>
      <c r="E948" s="1429" t="s">
        <v>11955</v>
      </c>
      <c r="F948" s="1429" t="s">
        <v>8092</v>
      </c>
      <c r="G948" s="1429">
        <v>2024</v>
      </c>
      <c r="H948" s="1429">
        <v>2026</v>
      </c>
      <c r="I948" s="1429" t="s">
        <v>12203</v>
      </c>
      <c r="J948" s="1429" t="s">
        <v>12202</v>
      </c>
      <c r="K948" s="1430">
        <v>23256</v>
      </c>
      <c r="L948" s="1430">
        <v>0</v>
      </c>
      <c r="M948" s="1429" t="s">
        <v>11764</v>
      </c>
      <c r="N948" s="1431" t="s">
        <v>12</v>
      </c>
      <c r="O948" s="1429"/>
    </row>
    <row r="949" spans="1:15" hidden="1">
      <c r="A949" s="1429"/>
      <c r="B949" s="1429" t="s">
        <v>12198</v>
      </c>
      <c r="C949" s="1429" t="s">
        <v>12197</v>
      </c>
      <c r="D949" s="1429" t="s">
        <v>11956</v>
      </c>
      <c r="E949" s="1429" t="s">
        <v>11955</v>
      </c>
      <c r="F949" s="1429" t="s">
        <v>8092</v>
      </c>
      <c r="G949" s="1429">
        <v>2024</v>
      </c>
      <c r="H949" s="1429">
        <v>2027</v>
      </c>
      <c r="I949" s="1429" t="s">
        <v>12196</v>
      </c>
      <c r="J949" s="1429" t="s">
        <v>12195</v>
      </c>
      <c r="K949" s="1430">
        <v>15079</v>
      </c>
      <c r="L949" s="1430">
        <v>0</v>
      </c>
      <c r="M949" s="1429" t="s">
        <v>11757</v>
      </c>
      <c r="N949" s="1431" t="s">
        <v>12</v>
      </c>
      <c r="O949" s="1429"/>
    </row>
    <row r="950" spans="1:15" hidden="1">
      <c r="A950" s="1429"/>
      <c r="B950" s="1429" t="s">
        <v>12198</v>
      </c>
      <c r="C950" s="1429" t="s">
        <v>12197</v>
      </c>
      <c r="D950" s="1429" t="s">
        <v>11956</v>
      </c>
      <c r="E950" s="1429" t="s">
        <v>11955</v>
      </c>
      <c r="F950" s="1429" t="s">
        <v>8092</v>
      </c>
      <c r="G950" s="1429">
        <v>2024</v>
      </c>
      <c r="H950" s="1429">
        <v>2027</v>
      </c>
      <c r="I950" s="1429" t="s">
        <v>12196</v>
      </c>
      <c r="J950" s="1429" t="s">
        <v>12195</v>
      </c>
      <c r="K950" s="1430">
        <v>4908</v>
      </c>
      <c r="L950" s="1430">
        <v>0</v>
      </c>
      <c r="M950" s="1429" t="s">
        <v>11757</v>
      </c>
      <c r="N950" s="1431" t="s">
        <v>12</v>
      </c>
      <c r="O950" s="1429"/>
    </row>
    <row r="951" spans="1:15" hidden="1">
      <c r="A951" s="1429"/>
      <c r="B951" s="1429" t="s">
        <v>12193</v>
      </c>
      <c r="C951" s="1429" t="s">
        <v>12192</v>
      </c>
      <c r="D951" s="1429" t="s">
        <v>11956</v>
      </c>
      <c r="E951" s="1429" t="s">
        <v>11955</v>
      </c>
      <c r="F951" s="1429" t="s">
        <v>8092</v>
      </c>
      <c r="G951" s="1429">
        <v>2024</v>
      </c>
      <c r="H951" s="1429">
        <v>2027</v>
      </c>
      <c r="I951" s="1429" t="s">
        <v>12191</v>
      </c>
      <c r="J951" s="1429" t="s">
        <v>12190</v>
      </c>
      <c r="K951" s="1430">
        <v>7065</v>
      </c>
      <c r="L951" s="1430">
        <v>0</v>
      </c>
      <c r="M951" s="1429" t="s">
        <v>11764</v>
      </c>
      <c r="N951" s="1431" t="s">
        <v>12</v>
      </c>
      <c r="O951" s="1429"/>
    </row>
    <row r="952" spans="1:15" hidden="1">
      <c r="A952" s="1429"/>
      <c r="B952" s="1429" t="s">
        <v>12193</v>
      </c>
      <c r="C952" s="1429" t="s">
        <v>12192</v>
      </c>
      <c r="D952" s="1429" t="s">
        <v>11956</v>
      </c>
      <c r="E952" s="1429" t="s">
        <v>11955</v>
      </c>
      <c r="F952" s="1429" t="s">
        <v>8092</v>
      </c>
      <c r="G952" s="1429">
        <v>2024</v>
      </c>
      <c r="H952" s="1429">
        <v>2027</v>
      </c>
      <c r="I952" s="1429" t="s">
        <v>12191</v>
      </c>
      <c r="J952" s="1429" t="s">
        <v>12190</v>
      </c>
      <c r="K952" s="1430">
        <v>7796</v>
      </c>
      <c r="L952" s="1430">
        <v>0</v>
      </c>
      <c r="M952" s="1429" t="s">
        <v>11764</v>
      </c>
      <c r="N952" s="1431" t="s">
        <v>12</v>
      </c>
      <c r="O952" s="1429"/>
    </row>
    <row r="953" spans="1:15" hidden="1">
      <c r="A953" s="1429"/>
      <c r="B953" s="1429" t="s">
        <v>12186</v>
      </c>
      <c r="C953" s="1429" t="s">
        <v>12185</v>
      </c>
      <c r="D953" s="1429" t="s">
        <v>11956</v>
      </c>
      <c r="E953" s="1429" t="s">
        <v>11955</v>
      </c>
      <c r="F953" s="1429" t="s">
        <v>8092</v>
      </c>
      <c r="G953" s="1429">
        <v>2024</v>
      </c>
      <c r="H953" s="1429">
        <v>2027</v>
      </c>
      <c r="I953" s="1429" t="s">
        <v>12184</v>
      </c>
      <c r="J953" s="1429" t="s">
        <v>12183</v>
      </c>
      <c r="K953" s="1430">
        <v>15432</v>
      </c>
      <c r="L953" s="1430">
        <v>0</v>
      </c>
      <c r="M953" s="1429" t="s">
        <v>11757</v>
      </c>
      <c r="N953" s="1431" t="s">
        <v>12</v>
      </c>
      <c r="O953" s="1429"/>
    </row>
    <row r="954" spans="1:15" hidden="1">
      <c r="A954" s="1429"/>
      <c r="B954" s="1429" t="s">
        <v>12179</v>
      </c>
      <c r="C954" s="1429" t="s">
        <v>12178</v>
      </c>
      <c r="D954" s="1429" t="s">
        <v>11956</v>
      </c>
      <c r="E954" s="1429" t="s">
        <v>11955</v>
      </c>
      <c r="F954" s="1429" t="s">
        <v>8092</v>
      </c>
      <c r="G954" s="1429">
        <v>2024</v>
      </c>
      <c r="H954" s="1429">
        <v>2028</v>
      </c>
      <c r="I954" s="1429" t="s">
        <v>12177</v>
      </c>
      <c r="J954" s="1429" t="s">
        <v>12176</v>
      </c>
      <c r="K954" s="1430">
        <v>7058</v>
      </c>
      <c r="L954" s="1430">
        <v>0</v>
      </c>
      <c r="M954" s="1429" t="s">
        <v>11757</v>
      </c>
      <c r="N954" s="1431" t="s">
        <v>12</v>
      </c>
      <c r="O954" s="1429"/>
    </row>
    <row r="955" spans="1:15" hidden="1">
      <c r="A955" s="1429"/>
      <c r="B955" s="1429" t="s">
        <v>12157</v>
      </c>
      <c r="C955" s="1429" t="s">
        <v>12156</v>
      </c>
      <c r="D955" s="1429" t="s">
        <v>11956</v>
      </c>
      <c r="E955" s="1429" t="s">
        <v>11955</v>
      </c>
      <c r="F955" s="1429" t="s">
        <v>8092</v>
      </c>
      <c r="G955" s="1429">
        <v>2024</v>
      </c>
      <c r="H955" s="1429">
        <v>2027</v>
      </c>
      <c r="I955" s="1429" t="s">
        <v>12155</v>
      </c>
      <c r="J955" s="1429" t="s">
        <v>12154</v>
      </c>
      <c r="K955" s="1430">
        <v>23540</v>
      </c>
      <c r="L955" s="1430">
        <v>0</v>
      </c>
      <c r="M955" s="1429" t="s">
        <v>11757</v>
      </c>
      <c r="N955" s="1431" t="s">
        <v>12</v>
      </c>
      <c r="O955" s="1429"/>
    </row>
    <row r="956" spans="1:15" hidden="1">
      <c r="A956" s="1429"/>
      <c r="B956" s="1429" t="s">
        <v>12152</v>
      </c>
      <c r="C956" s="1429" t="s">
        <v>12151</v>
      </c>
      <c r="D956" s="1429" t="s">
        <v>11956</v>
      </c>
      <c r="E956" s="1429" t="s">
        <v>11955</v>
      </c>
      <c r="F956" s="1429" t="s">
        <v>8092</v>
      </c>
      <c r="G956" s="1429">
        <v>2024</v>
      </c>
      <c r="H956" s="1429">
        <v>2028</v>
      </c>
      <c r="I956" s="1429" t="s">
        <v>12150</v>
      </c>
      <c r="J956" s="1429" t="s">
        <v>12149</v>
      </c>
      <c r="K956" s="1430">
        <v>10959</v>
      </c>
      <c r="L956" s="1430">
        <v>0</v>
      </c>
      <c r="M956" s="1429" t="s">
        <v>11757</v>
      </c>
      <c r="N956" s="1431" t="s">
        <v>12</v>
      </c>
      <c r="O956" s="1429"/>
    </row>
    <row r="957" spans="1:15" hidden="1">
      <c r="A957" s="1429"/>
      <c r="B957" s="1429" t="s">
        <v>12129</v>
      </c>
      <c r="C957" s="1429" t="s">
        <v>12128</v>
      </c>
      <c r="D957" s="1429" t="s">
        <v>11956</v>
      </c>
      <c r="E957" s="1429" t="s">
        <v>11955</v>
      </c>
      <c r="F957" s="1429" t="s">
        <v>8092</v>
      </c>
      <c r="G957" s="1429">
        <v>2024</v>
      </c>
      <c r="H957" s="1429">
        <v>2027</v>
      </c>
      <c r="I957" s="1429" t="s">
        <v>11792</v>
      </c>
      <c r="J957" s="1429" t="s">
        <v>12127</v>
      </c>
      <c r="K957" s="1430">
        <v>8695</v>
      </c>
      <c r="L957" s="1430">
        <v>0</v>
      </c>
      <c r="M957" s="1429" t="s">
        <v>11757</v>
      </c>
      <c r="N957" s="1431" t="s">
        <v>12</v>
      </c>
      <c r="O957" s="1429"/>
    </row>
    <row r="958" spans="1:15" hidden="1">
      <c r="A958" s="1429"/>
      <c r="B958" s="1429" t="s">
        <v>12122</v>
      </c>
      <c r="C958" s="1429" t="s">
        <v>12121</v>
      </c>
      <c r="D958" s="1429" t="s">
        <v>11956</v>
      </c>
      <c r="E958" s="1429" t="s">
        <v>11955</v>
      </c>
      <c r="F958" s="1429" t="s">
        <v>8092</v>
      </c>
      <c r="G958" s="1429">
        <v>2024</v>
      </c>
      <c r="H958" s="1429">
        <v>2027</v>
      </c>
      <c r="I958" s="1429" t="s">
        <v>12120</v>
      </c>
      <c r="J958" s="1429" t="s">
        <v>12119</v>
      </c>
      <c r="K958" s="1430">
        <v>4852</v>
      </c>
      <c r="L958" s="1430">
        <v>0</v>
      </c>
      <c r="M958" s="1429" t="s">
        <v>11757</v>
      </c>
      <c r="N958" s="1431" t="s">
        <v>12</v>
      </c>
      <c r="O958" s="1429"/>
    </row>
    <row r="959" spans="1:15" hidden="1">
      <c r="A959" s="1429"/>
      <c r="B959" s="1429" t="s">
        <v>12118</v>
      </c>
      <c r="C959" s="1429" t="s">
        <v>12117</v>
      </c>
      <c r="D959" s="1429" t="s">
        <v>11956</v>
      </c>
      <c r="E959" s="1429" t="s">
        <v>11955</v>
      </c>
      <c r="F959" s="1429" t="s">
        <v>8092</v>
      </c>
      <c r="G959" s="1429">
        <v>2024</v>
      </c>
      <c r="H959" s="1429">
        <v>2027</v>
      </c>
      <c r="I959" s="1429" t="s">
        <v>12116</v>
      </c>
      <c r="J959" s="1429" t="s">
        <v>12115</v>
      </c>
      <c r="K959" s="1430">
        <v>8770</v>
      </c>
      <c r="L959" s="1430">
        <v>0</v>
      </c>
      <c r="M959" s="1429" t="s">
        <v>11757</v>
      </c>
      <c r="N959" s="1431" t="s">
        <v>12</v>
      </c>
      <c r="O959" s="1429"/>
    </row>
    <row r="960" spans="1:15" hidden="1">
      <c r="A960" s="1429"/>
      <c r="B960" s="1429" t="s">
        <v>12104</v>
      </c>
      <c r="C960" s="1429" t="s">
        <v>12103</v>
      </c>
      <c r="D960" s="1429" t="s">
        <v>11956</v>
      </c>
      <c r="E960" s="1429" t="s">
        <v>11955</v>
      </c>
      <c r="F960" s="1429" t="s">
        <v>8092</v>
      </c>
      <c r="G960" s="1429">
        <v>2024</v>
      </c>
      <c r="H960" s="1429">
        <v>2028</v>
      </c>
      <c r="I960" s="1429" t="s">
        <v>12102</v>
      </c>
      <c r="J960" s="1429" t="s">
        <v>12101</v>
      </c>
      <c r="K960" s="1430">
        <v>0</v>
      </c>
      <c r="L960" s="1430">
        <v>0</v>
      </c>
      <c r="M960" s="1429" t="s">
        <v>11757</v>
      </c>
      <c r="N960" s="1431" t="s">
        <v>2198</v>
      </c>
      <c r="O960" s="1429"/>
    </row>
    <row r="961" spans="1:15" hidden="1">
      <c r="A961" s="1429"/>
      <c r="B961" s="1429" t="s">
        <v>12085</v>
      </c>
      <c r="C961" s="1429" t="s">
        <v>12084</v>
      </c>
      <c r="D961" s="1429" t="s">
        <v>11956</v>
      </c>
      <c r="E961" s="1429" t="s">
        <v>11955</v>
      </c>
      <c r="F961" s="1429" t="s">
        <v>8092</v>
      </c>
      <c r="G961" s="1429">
        <v>2024</v>
      </c>
      <c r="H961" s="1429">
        <v>2027</v>
      </c>
      <c r="I961" s="1429" t="s">
        <v>12083</v>
      </c>
      <c r="J961" s="1429" t="s">
        <v>12082</v>
      </c>
      <c r="K961" s="1430">
        <v>4710</v>
      </c>
      <c r="L961" s="1430">
        <v>0</v>
      </c>
      <c r="M961" s="1429" t="s">
        <v>11764</v>
      </c>
      <c r="N961" s="1431" t="s">
        <v>12</v>
      </c>
      <c r="O961" s="1429"/>
    </row>
    <row r="962" spans="1:15" hidden="1">
      <c r="A962" s="1429"/>
      <c r="B962" s="1429" t="s">
        <v>12061</v>
      </c>
      <c r="C962" s="1429" t="s">
        <v>12060</v>
      </c>
      <c r="D962" s="1429" t="s">
        <v>11956</v>
      </c>
      <c r="E962" s="1429" t="s">
        <v>11955</v>
      </c>
      <c r="F962" s="1429" t="s">
        <v>8092</v>
      </c>
      <c r="G962" s="1429">
        <v>2024</v>
      </c>
      <c r="H962" s="1429">
        <v>2028</v>
      </c>
      <c r="I962" s="1429" t="s">
        <v>12059</v>
      </c>
      <c r="J962" s="1429" t="s">
        <v>12058</v>
      </c>
      <c r="K962" s="1430">
        <v>9120</v>
      </c>
      <c r="L962" s="1430">
        <v>0</v>
      </c>
      <c r="M962" s="1429" t="s">
        <v>11764</v>
      </c>
      <c r="N962" s="1431" t="s">
        <v>12</v>
      </c>
      <c r="O962" s="1429"/>
    </row>
    <row r="963" spans="1:15" hidden="1">
      <c r="A963" s="1429"/>
      <c r="B963" s="1429" t="s">
        <v>12061</v>
      </c>
      <c r="C963" s="1429" t="s">
        <v>12060</v>
      </c>
      <c r="D963" s="1429" t="s">
        <v>11956</v>
      </c>
      <c r="E963" s="1429" t="s">
        <v>11955</v>
      </c>
      <c r="F963" s="1429" t="s">
        <v>8092</v>
      </c>
      <c r="G963" s="1429">
        <v>2024</v>
      </c>
      <c r="H963" s="1429">
        <v>2028</v>
      </c>
      <c r="I963" s="1429" t="s">
        <v>12059</v>
      </c>
      <c r="J963" s="1429" t="s">
        <v>12058</v>
      </c>
      <c r="K963" s="1430">
        <v>7380</v>
      </c>
      <c r="L963" s="1430">
        <v>0</v>
      </c>
      <c r="M963" s="1429" t="s">
        <v>11764</v>
      </c>
      <c r="N963" s="1431" t="s">
        <v>12</v>
      </c>
      <c r="O963" s="1429"/>
    </row>
    <row r="964" spans="1:15" hidden="1">
      <c r="A964" s="1429"/>
      <c r="B964" s="1429" t="s">
        <v>12008</v>
      </c>
      <c r="C964" s="1429" t="s">
        <v>12007</v>
      </c>
      <c r="D964" s="1429" t="s">
        <v>11956</v>
      </c>
      <c r="E964" s="1429" t="s">
        <v>11955</v>
      </c>
      <c r="F964" s="1429" t="s">
        <v>8092</v>
      </c>
      <c r="G964" s="1429">
        <v>2024</v>
      </c>
      <c r="H964" s="1429">
        <v>2027</v>
      </c>
      <c r="I964" s="1429" t="s">
        <v>12006</v>
      </c>
      <c r="J964" s="1429" t="s">
        <v>12005</v>
      </c>
      <c r="K964" s="1430">
        <v>5200</v>
      </c>
      <c r="L964" s="1430">
        <v>0</v>
      </c>
      <c r="M964" s="1429" t="s">
        <v>11764</v>
      </c>
      <c r="N964" s="1431" t="s">
        <v>12</v>
      </c>
      <c r="O964" s="1429"/>
    </row>
    <row r="965" spans="1:15" hidden="1">
      <c r="A965" s="1429"/>
      <c r="B965" s="1429" t="s">
        <v>11962</v>
      </c>
      <c r="C965" s="1429" t="s">
        <v>11961</v>
      </c>
      <c r="D965" s="1429" t="s">
        <v>11956</v>
      </c>
      <c r="E965" s="1429" t="s">
        <v>11955</v>
      </c>
      <c r="F965" s="1429" t="s">
        <v>8092</v>
      </c>
      <c r="G965" s="1429">
        <v>2024</v>
      </c>
      <c r="H965" s="1429">
        <v>2028</v>
      </c>
      <c r="I965" s="1429" t="s">
        <v>11960</v>
      </c>
      <c r="J965" s="1429" t="s">
        <v>11959</v>
      </c>
      <c r="K965" s="1430">
        <v>9734</v>
      </c>
      <c r="L965" s="1430">
        <v>0</v>
      </c>
      <c r="M965" s="1429" t="s">
        <v>11764</v>
      </c>
      <c r="N965" s="1431" t="s">
        <v>12</v>
      </c>
      <c r="O965" s="1429"/>
    </row>
    <row r="966" spans="1:15">
      <c r="A966" s="1429" t="s">
        <v>11636</v>
      </c>
      <c r="B966" s="1429"/>
      <c r="C966" s="1429"/>
      <c r="D966" s="1429"/>
      <c r="E966" s="1429"/>
      <c r="F966" s="1429"/>
      <c r="G966" s="1429"/>
      <c r="H966" s="1429"/>
      <c r="I966" s="1429"/>
      <c r="J966" s="1429"/>
      <c r="K966" s="1430">
        <f>SUBTOTAL(109,Tabuľka1[Výška finančných prostriedkov v kategórii BV v období od 1.1. do 31.12.2024])</f>
        <v>1431097</v>
      </c>
      <c r="L966" s="1430">
        <f>SUBTOTAL(109,Tabuľka1[Výška finančných prostriedkov v kategórii KV v období od 1.1. do 31.12.2024])</f>
        <v>0</v>
      </c>
      <c r="M966" s="1429"/>
      <c r="N966" s="1429"/>
      <c r="O966" s="1429"/>
    </row>
  </sheetData>
  <printOptions horizontalCentered="1"/>
  <pageMargins left="0.70866141732283472" right="0.70866141732283472" top="0.74803149606299213" bottom="0.74803149606299213" header="0.31496062992125984" footer="0.31496062992125984"/>
  <pageSetup paperSize="9" scale="37" fitToWidth="2" orientation="landscape" horizontalDpi="300" verticalDpi="300" r:id="rId1"/>
  <headerFooter>
    <oddFooter>Strana &amp;P</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43"/>
  <sheetViews>
    <sheetView zoomScale="70" zoomScaleNormal="70" workbookViewId="0">
      <pane ySplit="1" topLeftCell="A2" activePane="bottomLeft" state="frozen"/>
      <selection activeCell="I1" sqref="I1"/>
      <selection pane="bottomLeft" activeCell="A2" sqref="A2"/>
    </sheetView>
  </sheetViews>
  <sheetFormatPr defaultColWidth="9.1796875" defaultRowHeight="12.5"/>
  <cols>
    <col min="1" max="1" width="50.26953125" style="1428" bestFit="1" customWidth="1"/>
    <col min="2" max="2" width="161.7265625" style="1428" customWidth="1"/>
    <col min="3" max="3" width="24.26953125" style="1428" customWidth="1"/>
    <col min="4" max="4" width="69.54296875" style="1428" bestFit="1" customWidth="1"/>
    <col min="5" max="5" width="52.26953125" style="1428" customWidth="1"/>
    <col min="6" max="6" width="38.7265625" style="1428" customWidth="1"/>
    <col min="7" max="7" width="29.54296875" style="1428" customWidth="1"/>
    <col min="8" max="8" width="31.26953125" style="1428" customWidth="1"/>
    <col min="9" max="9" width="54.26953125" style="1428" customWidth="1"/>
    <col min="10" max="10" width="54.81640625" style="1428" customWidth="1"/>
    <col min="11" max="12" width="66.1796875" style="1428" customWidth="1"/>
    <col min="13" max="13" width="22.1796875" style="1428" customWidth="1"/>
    <col min="14" max="14" width="14.26953125" style="1428" customWidth="1"/>
    <col min="15" max="15" width="45.7265625" style="1428" bestFit="1" customWidth="1"/>
    <col min="16" max="16384" width="9.1796875" style="1428"/>
  </cols>
  <sheetData>
    <row r="1" spans="1:15" ht="45" customHeight="1">
      <c r="A1" s="1435" t="s">
        <v>20</v>
      </c>
      <c r="B1" s="1433" t="s">
        <v>22</v>
      </c>
      <c r="C1" s="1433" t="s">
        <v>24</v>
      </c>
      <c r="D1" s="1433" t="s">
        <v>13779</v>
      </c>
      <c r="E1" s="1433" t="s">
        <v>30</v>
      </c>
      <c r="F1" s="1433" t="s">
        <v>31</v>
      </c>
      <c r="G1" s="1433" t="s">
        <v>34</v>
      </c>
      <c r="H1" s="1433" t="s">
        <v>35</v>
      </c>
      <c r="I1" s="1433" t="s">
        <v>13778</v>
      </c>
      <c r="J1" s="1433" t="s">
        <v>13777</v>
      </c>
      <c r="K1" s="1434" t="s">
        <v>13781</v>
      </c>
      <c r="L1" s="1434" t="s">
        <v>13780</v>
      </c>
      <c r="M1" s="1433" t="s">
        <v>13774</v>
      </c>
      <c r="N1" s="1433" t="s">
        <v>40</v>
      </c>
      <c r="O1" s="1432" t="s">
        <v>13773</v>
      </c>
    </row>
    <row r="2" spans="1:15">
      <c r="A2" s="1429" t="s">
        <v>12143</v>
      </c>
      <c r="B2" s="1429" t="s">
        <v>12142</v>
      </c>
      <c r="C2" s="1429" t="s">
        <v>12141</v>
      </c>
      <c r="D2" s="1429" t="s">
        <v>11956</v>
      </c>
      <c r="E2" s="1429" t="s">
        <v>11955</v>
      </c>
      <c r="F2" s="1429" t="s">
        <v>8092</v>
      </c>
      <c r="G2" s="1429">
        <v>2024</v>
      </c>
      <c r="H2" s="1429">
        <v>2027</v>
      </c>
      <c r="I2" s="1429" t="s">
        <v>12140</v>
      </c>
      <c r="J2" s="1429" t="s">
        <v>12139</v>
      </c>
      <c r="K2" s="1430">
        <v>25124</v>
      </c>
      <c r="L2" s="1430">
        <v>0</v>
      </c>
      <c r="M2" s="1429" t="s">
        <v>11764</v>
      </c>
      <c r="N2" s="1431" t="s">
        <v>12</v>
      </c>
      <c r="O2" s="1429"/>
    </row>
    <row r="3" spans="1:15">
      <c r="A3" s="1429" t="s">
        <v>12449</v>
      </c>
      <c r="B3" s="1429" t="s">
        <v>12452</v>
      </c>
      <c r="C3" s="1429" t="s">
        <v>12451</v>
      </c>
      <c r="D3" s="1429" t="s">
        <v>11956</v>
      </c>
      <c r="E3" s="1429" t="s">
        <v>11955</v>
      </c>
      <c r="F3" s="1429" t="s">
        <v>8092</v>
      </c>
      <c r="G3" s="1429">
        <v>2024</v>
      </c>
      <c r="H3" s="1429">
        <v>2027</v>
      </c>
      <c r="I3" s="1429" t="s">
        <v>12450</v>
      </c>
      <c r="J3" s="1429" t="s">
        <v>12449</v>
      </c>
      <c r="K3" s="1430">
        <v>38000</v>
      </c>
      <c r="L3" s="1430">
        <v>0</v>
      </c>
      <c r="M3" s="1429" t="s">
        <v>11757</v>
      </c>
      <c r="N3" s="1431" t="s">
        <v>12</v>
      </c>
      <c r="O3" s="1429"/>
    </row>
    <row r="4" spans="1:15">
      <c r="A4" s="1429" t="s">
        <v>12238</v>
      </c>
      <c r="B4" s="1429" t="s">
        <v>12401</v>
      </c>
      <c r="C4" s="1429" t="s">
        <v>12400</v>
      </c>
      <c r="D4" s="1429" t="s">
        <v>11956</v>
      </c>
      <c r="E4" s="1429" t="s">
        <v>11955</v>
      </c>
      <c r="F4" s="1429" t="s">
        <v>8092</v>
      </c>
      <c r="G4" s="1429">
        <v>2024</v>
      </c>
      <c r="H4" s="1429">
        <v>2027</v>
      </c>
      <c r="I4" s="1429" t="s">
        <v>12399</v>
      </c>
      <c r="J4" s="1429" t="s">
        <v>12238</v>
      </c>
      <c r="K4" s="1430">
        <v>62112</v>
      </c>
      <c r="L4" s="1430">
        <v>0</v>
      </c>
      <c r="M4" s="1429" t="s">
        <v>11757</v>
      </c>
      <c r="N4" s="1431" t="s">
        <v>12</v>
      </c>
      <c r="O4" s="1429"/>
    </row>
    <row r="5" spans="1:15">
      <c r="A5" s="1429" t="s">
        <v>12238</v>
      </c>
      <c r="B5" s="1429" t="s">
        <v>12252</v>
      </c>
      <c r="C5" s="1429" t="s">
        <v>12251</v>
      </c>
      <c r="D5" s="1429" t="s">
        <v>11956</v>
      </c>
      <c r="E5" s="1429" t="s">
        <v>11955</v>
      </c>
      <c r="F5" s="1429" t="s">
        <v>8092</v>
      </c>
      <c r="G5" s="1429">
        <v>2024</v>
      </c>
      <c r="H5" s="1429">
        <v>2027</v>
      </c>
      <c r="I5" s="1429" t="s">
        <v>12250</v>
      </c>
      <c r="J5" s="1429" t="s">
        <v>12249</v>
      </c>
      <c r="K5" s="1430">
        <v>29651</v>
      </c>
      <c r="L5" s="1430">
        <v>0</v>
      </c>
      <c r="M5" s="1429" t="s">
        <v>11757</v>
      </c>
      <c r="N5" s="1431" t="s">
        <v>12</v>
      </c>
      <c r="O5" s="1429"/>
    </row>
    <row r="6" spans="1:15">
      <c r="A6" s="1429" t="s">
        <v>12238</v>
      </c>
      <c r="B6" s="1429" t="s">
        <v>12241</v>
      </c>
      <c r="C6" s="1429" t="s">
        <v>12240</v>
      </c>
      <c r="D6" s="1429" t="s">
        <v>11956</v>
      </c>
      <c r="E6" s="1429" t="s">
        <v>11955</v>
      </c>
      <c r="F6" s="1429" t="s">
        <v>8092</v>
      </c>
      <c r="G6" s="1429">
        <v>2024</v>
      </c>
      <c r="H6" s="1429">
        <v>2027</v>
      </c>
      <c r="I6" s="1429" t="s">
        <v>12239</v>
      </c>
      <c r="J6" s="1429" t="s">
        <v>12238</v>
      </c>
      <c r="K6" s="1430">
        <v>69977</v>
      </c>
      <c r="L6" s="1430">
        <v>0</v>
      </c>
      <c r="M6" s="1429" t="s">
        <v>11757</v>
      </c>
      <c r="N6" s="1431" t="s">
        <v>12</v>
      </c>
      <c r="O6" s="1429"/>
    </row>
    <row r="7" spans="1:15">
      <c r="A7" s="1429" t="s">
        <v>12303</v>
      </c>
      <c r="B7" s="1429" t="s">
        <v>12302</v>
      </c>
      <c r="C7" s="1429" t="s">
        <v>12301</v>
      </c>
      <c r="D7" s="1429" t="s">
        <v>11956</v>
      </c>
      <c r="E7" s="1429" t="s">
        <v>11955</v>
      </c>
      <c r="F7" s="1429" t="s">
        <v>8092</v>
      </c>
      <c r="G7" s="1429">
        <v>2024</v>
      </c>
      <c r="H7" s="1429">
        <v>2028</v>
      </c>
      <c r="I7" s="1429" t="s">
        <v>12300</v>
      </c>
      <c r="J7" s="1429" t="s">
        <v>12299</v>
      </c>
      <c r="K7" s="1430">
        <v>1382</v>
      </c>
      <c r="L7" s="1430">
        <v>0</v>
      </c>
      <c r="M7" s="1429" t="s">
        <v>11764</v>
      </c>
      <c r="N7" s="1431" t="s">
        <v>12</v>
      </c>
      <c r="O7" s="1429"/>
    </row>
    <row r="8" spans="1:15">
      <c r="A8" s="1429" t="s">
        <v>12366</v>
      </c>
      <c r="B8" s="1429" t="s">
        <v>12365</v>
      </c>
      <c r="C8" s="1429" t="s">
        <v>12364</v>
      </c>
      <c r="D8" s="1429" t="s">
        <v>11956</v>
      </c>
      <c r="E8" s="1429" t="s">
        <v>11955</v>
      </c>
      <c r="F8" s="1429" t="s">
        <v>8092</v>
      </c>
      <c r="G8" s="1429">
        <v>2024</v>
      </c>
      <c r="H8" s="1429">
        <v>2028</v>
      </c>
      <c r="I8" s="1429" t="s">
        <v>12363</v>
      </c>
      <c r="J8" s="1429" t="s">
        <v>12362</v>
      </c>
      <c r="K8" s="1430">
        <v>33043</v>
      </c>
      <c r="L8" s="1430">
        <v>0</v>
      </c>
      <c r="M8" s="1429" t="s">
        <v>11757</v>
      </c>
      <c r="N8" s="1431" t="s">
        <v>12</v>
      </c>
      <c r="O8" s="1429"/>
    </row>
    <row r="9" spans="1:15">
      <c r="A9" s="1429" t="s">
        <v>12304</v>
      </c>
      <c r="B9" s="1429" t="s">
        <v>12302</v>
      </c>
      <c r="C9" s="1429" t="s">
        <v>12301</v>
      </c>
      <c r="D9" s="1429" t="s">
        <v>11956</v>
      </c>
      <c r="E9" s="1429" t="s">
        <v>11955</v>
      </c>
      <c r="F9" s="1429" t="s">
        <v>8092</v>
      </c>
      <c r="G9" s="1429">
        <v>2024</v>
      </c>
      <c r="H9" s="1429">
        <v>2028</v>
      </c>
      <c r="I9" s="1429" t="s">
        <v>12300</v>
      </c>
      <c r="J9" s="1429" t="s">
        <v>12299</v>
      </c>
      <c r="K9" s="1430">
        <v>2258</v>
      </c>
      <c r="L9" s="1430">
        <v>0</v>
      </c>
      <c r="M9" s="1429" t="s">
        <v>11764</v>
      </c>
      <c r="N9" s="1431" t="s">
        <v>12</v>
      </c>
      <c r="O9" s="1429"/>
    </row>
    <row r="10" spans="1:15">
      <c r="A10" s="1429" t="s">
        <v>12037</v>
      </c>
      <c r="B10" s="1429" t="s">
        <v>12252</v>
      </c>
      <c r="C10" s="1429" t="s">
        <v>12251</v>
      </c>
      <c r="D10" s="1429" t="s">
        <v>11956</v>
      </c>
      <c r="E10" s="1429" t="s">
        <v>11955</v>
      </c>
      <c r="F10" s="1429" t="s">
        <v>8092</v>
      </c>
      <c r="G10" s="1429">
        <v>2024</v>
      </c>
      <c r="H10" s="1429">
        <v>2027</v>
      </c>
      <c r="I10" s="1429" t="s">
        <v>12250</v>
      </c>
      <c r="J10" s="1429" t="s">
        <v>12249</v>
      </c>
      <c r="K10" s="1430">
        <v>19820</v>
      </c>
      <c r="L10" s="1430">
        <v>0</v>
      </c>
      <c r="M10" s="1429" t="s">
        <v>11757</v>
      </c>
      <c r="N10" s="1431" t="s">
        <v>12</v>
      </c>
      <c r="O10" s="1429"/>
    </row>
    <row r="11" spans="1:15">
      <c r="A11" s="1429" t="s">
        <v>12037</v>
      </c>
      <c r="B11" s="1429" t="s">
        <v>12036</v>
      </c>
      <c r="C11" s="1429" t="s">
        <v>12035</v>
      </c>
      <c r="D11" s="1429" t="s">
        <v>11956</v>
      </c>
      <c r="E11" s="1429" t="s">
        <v>11955</v>
      </c>
      <c r="F11" s="1429" t="s">
        <v>8092</v>
      </c>
      <c r="G11" s="1429">
        <v>2024</v>
      </c>
      <c r="H11" s="1429">
        <v>2027</v>
      </c>
      <c r="I11" s="1429" t="s">
        <v>12034</v>
      </c>
      <c r="J11" s="1429" t="s">
        <v>12033</v>
      </c>
      <c r="K11" s="1430">
        <v>37292</v>
      </c>
      <c r="L11" s="1430">
        <v>0</v>
      </c>
      <c r="M11" s="1429" t="s">
        <v>11757</v>
      </c>
      <c r="N11" s="1431" t="s">
        <v>12</v>
      </c>
      <c r="O11" s="1429"/>
    </row>
    <row r="12" spans="1:15">
      <c r="A12" s="1429" t="s">
        <v>11893</v>
      </c>
      <c r="B12" s="1429" t="s">
        <v>12322</v>
      </c>
      <c r="C12" s="1429" t="s">
        <v>12321</v>
      </c>
      <c r="D12" s="1429" t="s">
        <v>11956</v>
      </c>
      <c r="E12" s="1429" t="s">
        <v>11955</v>
      </c>
      <c r="F12" s="1429" t="s">
        <v>8092</v>
      </c>
      <c r="G12" s="1429">
        <v>2024</v>
      </c>
      <c r="H12" s="1429">
        <v>2028</v>
      </c>
      <c r="I12" s="1429" t="s">
        <v>12320</v>
      </c>
      <c r="J12" s="1429" t="s">
        <v>12319</v>
      </c>
      <c r="K12" s="1430">
        <v>34493</v>
      </c>
      <c r="L12" s="1430">
        <v>0</v>
      </c>
      <c r="M12" s="1429" t="s">
        <v>11757</v>
      </c>
      <c r="N12" s="1431" t="s">
        <v>12</v>
      </c>
      <c r="O12" s="1429"/>
    </row>
    <row r="13" spans="1:15">
      <c r="A13" s="1429" t="s">
        <v>12123</v>
      </c>
      <c r="B13" s="1429" t="s">
        <v>12302</v>
      </c>
      <c r="C13" s="1429" t="s">
        <v>12301</v>
      </c>
      <c r="D13" s="1429" t="s">
        <v>11956</v>
      </c>
      <c r="E13" s="1429" t="s">
        <v>11955</v>
      </c>
      <c r="F13" s="1429" t="s">
        <v>8092</v>
      </c>
      <c r="G13" s="1429">
        <v>2024</v>
      </c>
      <c r="H13" s="1429">
        <v>2028</v>
      </c>
      <c r="I13" s="1429" t="s">
        <v>12300</v>
      </c>
      <c r="J13" s="1429" t="s">
        <v>12299</v>
      </c>
      <c r="K13" s="1430">
        <v>2258</v>
      </c>
      <c r="L13" s="1430">
        <v>0</v>
      </c>
      <c r="M13" s="1429" t="s">
        <v>11764</v>
      </c>
      <c r="N13" s="1431" t="s">
        <v>12</v>
      </c>
      <c r="O13" s="1429"/>
    </row>
    <row r="14" spans="1:15">
      <c r="A14" s="1429" t="s">
        <v>12123</v>
      </c>
      <c r="B14" s="1429" t="s">
        <v>12126</v>
      </c>
      <c r="C14" s="1429" t="s">
        <v>12125</v>
      </c>
      <c r="D14" s="1429" t="s">
        <v>11956</v>
      </c>
      <c r="E14" s="1429" t="s">
        <v>11955</v>
      </c>
      <c r="F14" s="1429" t="s">
        <v>8092</v>
      </c>
      <c r="G14" s="1429">
        <v>2024</v>
      </c>
      <c r="H14" s="1429">
        <v>2028</v>
      </c>
      <c r="I14" s="1429" t="s">
        <v>12124</v>
      </c>
      <c r="J14" s="1429" t="s">
        <v>12123</v>
      </c>
      <c r="K14" s="1430">
        <v>58908</v>
      </c>
      <c r="L14" s="1430">
        <v>0</v>
      </c>
      <c r="M14" s="1429" t="s">
        <v>11757</v>
      </c>
      <c r="N14" s="1431" t="s">
        <v>12</v>
      </c>
      <c r="O14" s="1429"/>
    </row>
    <row r="15" spans="1:15">
      <c r="A15" s="1429" t="s">
        <v>11970</v>
      </c>
      <c r="B15" s="1429" t="s">
        <v>11973</v>
      </c>
      <c r="C15" s="1429" t="s">
        <v>11972</v>
      </c>
      <c r="D15" s="1429" t="s">
        <v>11956</v>
      </c>
      <c r="E15" s="1429" t="s">
        <v>11955</v>
      </c>
      <c r="F15" s="1429" t="s">
        <v>8092</v>
      </c>
      <c r="G15" s="1429">
        <v>2024</v>
      </c>
      <c r="H15" s="1429">
        <v>2028</v>
      </c>
      <c r="I15" s="1429" t="s">
        <v>11971</v>
      </c>
      <c r="J15" s="1429" t="s">
        <v>11970</v>
      </c>
      <c r="K15" s="1430">
        <v>50293</v>
      </c>
      <c r="L15" s="1430">
        <v>0</v>
      </c>
      <c r="M15" s="1429" t="s">
        <v>11757</v>
      </c>
      <c r="N15" s="1431" t="s">
        <v>12</v>
      </c>
      <c r="O15" s="1429"/>
    </row>
    <row r="16" spans="1:15">
      <c r="A16" s="1429" t="s">
        <v>12158</v>
      </c>
      <c r="B16" s="1429" t="s">
        <v>12157</v>
      </c>
      <c r="C16" s="1429" t="s">
        <v>12156</v>
      </c>
      <c r="D16" s="1429" t="s">
        <v>11956</v>
      </c>
      <c r="E16" s="1429" t="s">
        <v>11955</v>
      </c>
      <c r="F16" s="1429" t="s">
        <v>8092</v>
      </c>
      <c r="G16" s="1429">
        <v>2024</v>
      </c>
      <c r="H16" s="1429">
        <v>2027</v>
      </c>
      <c r="I16" s="1429" t="s">
        <v>12155</v>
      </c>
      <c r="J16" s="1429" t="s">
        <v>12154</v>
      </c>
      <c r="K16" s="1430">
        <v>27810</v>
      </c>
      <c r="L16" s="1430">
        <v>0</v>
      </c>
      <c r="M16" s="1429" t="s">
        <v>11757</v>
      </c>
      <c r="N16" s="1431" t="s">
        <v>12</v>
      </c>
      <c r="O16" s="1429"/>
    </row>
    <row r="17" spans="1:15">
      <c r="A17" s="1429" t="s">
        <v>11715</v>
      </c>
      <c r="B17" s="1429" t="s">
        <v>12405</v>
      </c>
      <c r="C17" s="1429" t="s">
        <v>12404</v>
      </c>
      <c r="D17" s="1429" t="s">
        <v>11956</v>
      </c>
      <c r="E17" s="1429" t="s">
        <v>11955</v>
      </c>
      <c r="F17" s="1429" t="s">
        <v>8092</v>
      </c>
      <c r="G17" s="1429">
        <v>2024</v>
      </c>
      <c r="H17" s="1429">
        <v>2027</v>
      </c>
      <c r="I17" s="1429" t="s">
        <v>12403</v>
      </c>
      <c r="J17" s="1429" t="s">
        <v>12402</v>
      </c>
      <c r="K17" s="1430">
        <v>51744</v>
      </c>
      <c r="L17" s="1430">
        <v>0</v>
      </c>
      <c r="M17" s="1429" t="s">
        <v>11757</v>
      </c>
      <c r="N17" s="1431" t="s">
        <v>12</v>
      </c>
      <c r="O17" s="1429"/>
    </row>
    <row r="18" spans="1:15">
      <c r="A18" s="1429" t="s">
        <v>11704</v>
      </c>
      <c r="B18" s="1429" t="s">
        <v>12361</v>
      </c>
      <c r="C18" s="1429" t="s">
        <v>12360</v>
      </c>
      <c r="D18" s="1429" t="s">
        <v>11956</v>
      </c>
      <c r="E18" s="1429" t="s">
        <v>11955</v>
      </c>
      <c r="F18" s="1429" t="s">
        <v>8092</v>
      </c>
      <c r="G18" s="1429">
        <v>2024</v>
      </c>
      <c r="H18" s="1429">
        <v>2028</v>
      </c>
      <c r="I18" s="1429" t="s">
        <v>12359</v>
      </c>
      <c r="J18" s="1429" t="s">
        <v>12358</v>
      </c>
      <c r="K18" s="1430">
        <v>26355</v>
      </c>
      <c r="L18" s="1430">
        <v>0</v>
      </c>
      <c r="M18" s="1429" t="s">
        <v>11757</v>
      </c>
      <c r="N18" s="1431" t="s">
        <v>12</v>
      </c>
      <c r="O18" s="1429"/>
    </row>
    <row r="19" spans="1:15">
      <c r="A19" s="1429" t="s">
        <v>11736</v>
      </c>
      <c r="B19" s="1429" t="s">
        <v>12458</v>
      </c>
      <c r="C19" s="1429" t="s">
        <v>12457</v>
      </c>
      <c r="D19" s="1429" t="s">
        <v>11956</v>
      </c>
      <c r="E19" s="1429" t="s">
        <v>11955</v>
      </c>
      <c r="F19" s="1429" t="s">
        <v>8092</v>
      </c>
      <c r="G19" s="1429">
        <v>2024</v>
      </c>
      <c r="H19" s="1429">
        <v>2028</v>
      </c>
      <c r="I19" s="1429" t="s">
        <v>12456</v>
      </c>
      <c r="J19" s="1429" t="s">
        <v>11736</v>
      </c>
      <c r="K19" s="1430">
        <v>49280</v>
      </c>
      <c r="L19" s="1430">
        <v>0</v>
      </c>
      <c r="M19" s="1429" t="s">
        <v>11764</v>
      </c>
      <c r="N19" s="1431" t="s">
        <v>12</v>
      </c>
      <c r="O19" s="1429"/>
    </row>
    <row r="20" spans="1:15">
      <c r="A20" s="1429" t="s">
        <v>11736</v>
      </c>
      <c r="B20" s="1429" t="s">
        <v>12419</v>
      </c>
      <c r="C20" s="1429" t="s">
        <v>12418</v>
      </c>
      <c r="D20" s="1429" t="s">
        <v>11956</v>
      </c>
      <c r="E20" s="1429" t="s">
        <v>11955</v>
      </c>
      <c r="F20" s="1429" t="s">
        <v>8092</v>
      </c>
      <c r="G20" s="1429">
        <v>2024</v>
      </c>
      <c r="H20" s="1429">
        <v>2028</v>
      </c>
      <c r="I20" s="1429" t="s">
        <v>12417</v>
      </c>
      <c r="J20" s="1429" t="s">
        <v>12376</v>
      </c>
      <c r="K20" s="1430">
        <v>22425</v>
      </c>
      <c r="L20" s="1430">
        <v>0</v>
      </c>
      <c r="M20" s="1429" t="s">
        <v>11764</v>
      </c>
      <c r="N20" s="1431" t="s">
        <v>12</v>
      </c>
      <c r="O20" s="1429"/>
    </row>
    <row r="21" spans="1:15">
      <c r="A21" s="1429" t="s">
        <v>11736</v>
      </c>
      <c r="B21" s="1429" t="s">
        <v>12379</v>
      </c>
      <c r="C21" s="1429" t="s">
        <v>12378</v>
      </c>
      <c r="D21" s="1429" t="s">
        <v>11956</v>
      </c>
      <c r="E21" s="1429" t="s">
        <v>11955</v>
      </c>
      <c r="F21" s="1429" t="s">
        <v>8092</v>
      </c>
      <c r="G21" s="1429">
        <v>2024</v>
      </c>
      <c r="H21" s="1429">
        <v>2028</v>
      </c>
      <c r="I21" s="1429" t="s">
        <v>12377</v>
      </c>
      <c r="J21" s="1429" t="s">
        <v>12376</v>
      </c>
      <c r="K21" s="1430">
        <v>32503</v>
      </c>
      <c r="L21" s="1430">
        <v>0</v>
      </c>
      <c r="M21" s="1429" t="s">
        <v>11764</v>
      </c>
      <c r="N21" s="1431" t="s">
        <v>12</v>
      </c>
      <c r="O21" s="1429"/>
    </row>
    <row r="22" spans="1:15">
      <c r="A22" s="1429" t="s">
        <v>12009</v>
      </c>
      <c r="B22" s="1429" t="s">
        <v>12486</v>
      </c>
      <c r="C22" s="1429" t="s">
        <v>2780</v>
      </c>
      <c r="D22" s="1429" t="s">
        <v>11956</v>
      </c>
      <c r="E22" s="1429" t="s">
        <v>11955</v>
      </c>
      <c r="F22" s="1429" t="s">
        <v>8092</v>
      </c>
      <c r="G22" s="1429">
        <v>2024</v>
      </c>
      <c r="H22" s="1429">
        <v>2028</v>
      </c>
      <c r="I22" s="1429" t="s">
        <v>12485</v>
      </c>
      <c r="J22" s="1429" t="s">
        <v>12484</v>
      </c>
      <c r="K22" s="1430">
        <v>17638</v>
      </c>
      <c r="L22" s="1430">
        <v>0</v>
      </c>
      <c r="M22" s="1429" t="s">
        <v>11757</v>
      </c>
      <c r="N22" s="1431" t="s">
        <v>12</v>
      </c>
      <c r="O22" s="1429"/>
    </row>
    <row r="23" spans="1:15">
      <c r="A23" s="1429" t="s">
        <v>12009</v>
      </c>
      <c r="B23" s="1429" t="s">
        <v>12394</v>
      </c>
      <c r="C23" s="1429" t="s">
        <v>2786</v>
      </c>
      <c r="D23" s="1429" t="s">
        <v>11956</v>
      </c>
      <c r="E23" s="1429" t="s">
        <v>11955</v>
      </c>
      <c r="F23" s="1429" t="s">
        <v>8092</v>
      </c>
      <c r="G23" s="1429">
        <v>2024</v>
      </c>
      <c r="H23" s="1429">
        <v>2027</v>
      </c>
      <c r="I23" s="1429" t="s">
        <v>12393</v>
      </c>
      <c r="J23" s="1429" t="s">
        <v>12392</v>
      </c>
      <c r="K23" s="1430">
        <v>4122</v>
      </c>
      <c r="L23" s="1430">
        <v>0</v>
      </c>
      <c r="M23" s="1429" t="s">
        <v>11757</v>
      </c>
      <c r="N23" s="1431" t="s">
        <v>12</v>
      </c>
      <c r="O23" s="1429"/>
    </row>
    <row r="24" spans="1:15">
      <c r="A24" s="1429" t="s">
        <v>12009</v>
      </c>
      <c r="B24" s="1429" t="s">
        <v>12302</v>
      </c>
      <c r="C24" s="1429" t="s">
        <v>12301</v>
      </c>
      <c r="D24" s="1429" t="s">
        <v>11956</v>
      </c>
      <c r="E24" s="1429" t="s">
        <v>11955</v>
      </c>
      <c r="F24" s="1429" t="s">
        <v>8092</v>
      </c>
      <c r="G24" s="1429">
        <v>2024</v>
      </c>
      <c r="H24" s="1429">
        <v>2028</v>
      </c>
      <c r="I24" s="1429" t="s">
        <v>12300</v>
      </c>
      <c r="J24" s="1429" t="s">
        <v>12299</v>
      </c>
      <c r="K24" s="1430">
        <v>43057</v>
      </c>
      <c r="L24" s="1430">
        <v>0</v>
      </c>
      <c r="M24" s="1429" t="s">
        <v>11764</v>
      </c>
      <c r="N24" s="1431" t="s">
        <v>12</v>
      </c>
      <c r="O24" s="1429"/>
    </row>
    <row r="25" spans="1:15">
      <c r="A25" s="1429" t="s">
        <v>12009</v>
      </c>
      <c r="B25" s="1429" t="s">
        <v>12012</v>
      </c>
      <c r="C25" s="1429" t="s">
        <v>12011</v>
      </c>
      <c r="D25" s="1429" t="s">
        <v>11956</v>
      </c>
      <c r="E25" s="1429" t="s">
        <v>11955</v>
      </c>
      <c r="F25" s="1429" t="s">
        <v>8092</v>
      </c>
      <c r="G25" s="1429">
        <v>2024</v>
      </c>
      <c r="H25" s="1429">
        <v>2027</v>
      </c>
      <c r="I25" s="1429" t="s">
        <v>12010</v>
      </c>
      <c r="J25" s="1429" t="s">
        <v>12009</v>
      </c>
      <c r="K25" s="1430">
        <v>72468</v>
      </c>
      <c r="L25" s="1430">
        <v>0</v>
      </c>
      <c r="M25" s="1429" t="s">
        <v>11757</v>
      </c>
      <c r="N25" s="1431" t="s">
        <v>12</v>
      </c>
      <c r="O25" s="1429"/>
    </row>
    <row r="26" spans="1:15">
      <c r="A26" s="1429" t="s">
        <v>11933</v>
      </c>
      <c r="B26" s="1429" t="s">
        <v>12068</v>
      </c>
      <c r="C26" s="1429" t="s">
        <v>12067</v>
      </c>
      <c r="D26" s="1429" t="s">
        <v>11956</v>
      </c>
      <c r="E26" s="1429" t="s">
        <v>11955</v>
      </c>
      <c r="F26" s="1429" t="s">
        <v>8092</v>
      </c>
      <c r="G26" s="1429">
        <v>2024</v>
      </c>
      <c r="H26" s="1429">
        <v>2028</v>
      </c>
      <c r="I26" s="1429" t="s">
        <v>12066</v>
      </c>
      <c r="J26" s="1429" t="s">
        <v>12065</v>
      </c>
      <c r="K26" s="1430">
        <v>35729</v>
      </c>
      <c r="L26" s="1430">
        <v>0</v>
      </c>
      <c r="M26" s="1429" t="s">
        <v>11764</v>
      </c>
      <c r="N26" s="1431" t="s">
        <v>12</v>
      </c>
      <c r="O26" s="1429"/>
    </row>
    <row r="27" spans="1:15">
      <c r="A27" s="1429" t="s">
        <v>11997</v>
      </c>
      <c r="B27" s="1429" t="s">
        <v>12000</v>
      </c>
      <c r="C27" s="1429" t="s">
        <v>11999</v>
      </c>
      <c r="D27" s="1429" t="s">
        <v>11956</v>
      </c>
      <c r="E27" s="1429" t="s">
        <v>11955</v>
      </c>
      <c r="F27" s="1429" t="s">
        <v>8092</v>
      </c>
      <c r="G27" s="1429">
        <v>2024</v>
      </c>
      <c r="H27" s="1429">
        <v>2028</v>
      </c>
      <c r="I27" s="1429" t="s">
        <v>11998</v>
      </c>
      <c r="J27" s="1429" t="s">
        <v>11997</v>
      </c>
      <c r="K27" s="1430">
        <v>38884</v>
      </c>
      <c r="L27" s="1430">
        <v>0</v>
      </c>
      <c r="M27" s="1429" t="s">
        <v>11764</v>
      </c>
      <c r="N27" s="1431" t="s">
        <v>12</v>
      </c>
      <c r="O27" s="1429"/>
    </row>
    <row r="28" spans="1:15">
      <c r="A28" s="1429" t="s">
        <v>11978</v>
      </c>
      <c r="B28" s="1429" t="s">
        <v>11981</v>
      </c>
      <c r="C28" s="1429" t="s">
        <v>11980</v>
      </c>
      <c r="D28" s="1429" t="s">
        <v>11956</v>
      </c>
      <c r="E28" s="1429" t="s">
        <v>11955</v>
      </c>
      <c r="F28" s="1429" t="s">
        <v>8092</v>
      </c>
      <c r="G28" s="1429">
        <v>2024</v>
      </c>
      <c r="H28" s="1429">
        <v>2028</v>
      </c>
      <c r="I28" s="1429" t="s">
        <v>11979</v>
      </c>
      <c r="J28" s="1429" t="s">
        <v>11978</v>
      </c>
      <c r="K28" s="1430">
        <v>47245</v>
      </c>
      <c r="L28" s="1430">
        <v>0</v>
      </c>
      <c r="M28" s="1429" t="s">
        <v>11764</v>
      </c>
      <c r="N28" s="1431" t="s">
        <v>12</v>
      </c>
      <c r="O28" s="1429"/>
    </row>
    <row r="29" spans="1:15">
      <c r="A29" s="1429" t="s">
        <v>11667</v>
      </c>
      <c r="B29" s="1429" t="s">
        <v>12500</v>
      </c>
      <c r="C29" s="1429" t="s">
        <v>12499</v>
      </c>
      <c r="D29" s="1429" t="s">
        <v>11956</v>
      </c>
      <c r="E29" s="1429" t="s">
        <v>11955</v>
      </c>
      <c r="F29" s="1429" t="s">
        <v>8092</v>
      </c>
      <c r="G29" s="1429">
        <v>2024</v>
      </c>
      <c r="H29" s="1429">
        <v>2028</v>
      </c>
      <c r="I29" s="1429" t="s">
        <v>12498</v>
      </c>
      <c r="J29" s="1429" t="s">
        <v>12497</v>
      </c>
      <c r="K29" s="1430">
        <v>15000</v>
      </c>
      <c r="L29" s="1430">
        <v>0</v>
      </c>
      <c r="M29" s="1429" t="s">
        <v>11757</v>
      </c>
      <c r="N29" s="1431" t="s">
        <v>12</v>
      </c>
      <c r="O29" s="1429"/>
    </row>
    <row r="30" spans="1:15">
      <c r="A30" s="1429" t="s">
        <v>11667</v>
      </c>
      <c r="B30" s="1429" t="s">
        <v>12480</v>
      </c>
      <c r="C30" s="1429" t="s">
        <v>12479</v>
      </c>
      <c r="D30" s="1429" t="s">
        <v>11956</v>
      </c>
      <c r="E30" s="1429" t="s">
        <v>11955</v>
      </c>
      <c r="F30" s="1429" t="s">
        <v>8092</v>
      </c>
      <c r="G30" s="1429">
        <v>2024</v>
      </c>
      <c r="H30" s="1429">
        <v>2028</v>
      </c>
      <c r="I30" s="1429" t="s">
        <v>12478</v>
      </c>
      <c r="J30" s="1429" t="s">
        <v>12477</v>
      </c>
      <c r="K30" s="1430">
        <v>4930</v>
      </c>
      <c r="L30" s="1430">
        <v>0</v>
      </c>
      <c r="M30" s="1429" t="s">
        <v>11757</v>
      </c>
      <c r="N30" s="1431" t="s">
        <v>12</v>
      </c>
      <c r="O30" s="1429"/>
    </row>
    <row r="31" spans="1:15">
      <c r="A31" s="1429" t="s">
        <v>11667</v>
      </c>
      <c r="B31" s="1429" t="s">
        <v>12427</v>
      </c>
      <c r="C31" s="1429" t="s">
        <v>12426</v>
      </c>
      <c r="D31" s="1429" t="s">
        <v>11956</v>
      </c>
      <c r="E31" s="1429" t="s">
        <v>11955</v>
      </c>
      <c r="F31" s="1429" t="s">
        <v>8092</v>
      </c>
      <c r="G31" s="1429">
        <v>2024</v>
      </c>
      <c r="H31" s="1429">
        <v>2028</v>
      </c>
      <c r="I31" s="1429" t="s">
        <v>11751</v>
      </c>
      <c r="J31" s="1429" t="s">
        <v>11667</v>
      </c>
      <c r="K31" s="1430">
        <v>42100</v>
      </c>
      <c r="L31" s="1430">
        <v>0</v>
      </c>
      <c r="M31" s="1429" t="s">
        <v>11757</v>
      </c>
      <c r="N31" s="1431" t="s">
        <v>12</v>
      </c>
      <c r="O31" s="1429"/>
    </row>
    <row r="32" spans="1:15">
      <c r="A32" s="1429" t="s">
        <v>11667</v>
      </c>
      <c r="B32" s="1429" t="s">
        <v>12334</v>
      </c>
      <c r="C32" s="1429" t="s">
        <v>12333</v>
      </c>
      <c r="D32" s="1429" t="s">
        <v>11956</v>
      </c>
      <c r="E32" s="1429" t="s">
        <v>11955</v>
      </c>
      <c r="F32" s="1429" t="s">
        <v>8092</v>
      </c>
      <c r="G32" s="1429">
        <v>2024</v>
      </c>
      <c r="H32" s="1429">
        <v>2028</v>
      </c>
      <c r="I32" s="1429" t="s">
        <v>12332</v>
      </c>
      <c r="J32" s="1429" t="s">
        <v>11667</v>
      </c>
      <c r="K32" s="1430">
        <v>50000</v>
      </c>
      <c r="L32" s="1430">
        <v>0</v>
      </c>
      <c r="M32" s="1429" t="s">
        <v>11757</v>
      </c>
      <c r="N32" s="1431" t="s">
        <v>12</v>
      </c>
      <c r="O32" s="1429"/>
    </row>
    <row r="33" spans="1:15">
      <c r="A33" s="1429" t="s">
        <v>11667</v>
      </c>
      <c r="B33" s="1429" t="s">
        <v>12215</v>
      </c>
      <c r="C33" s="1429" t="s">
        <v>12214</v>
      </c>
      <c r="D33" s="1429" t="s">
        <v>11956</v>
      </c>
      <c r="E33" s="1429" t="s">
        <v>11955</v>
      </c>
      <c r="F33" s="1429" t="s">
        <v>8092</v>
      </c>
      <c r="G33" s="1429">
        <v>2024</v>
      </c>
      <c r="H33" s="1429">
        <v>2028</v>
      </c>
      <c r="I33" s="1429" t="s">
        <v>12213</v>
      </c>
      <c r="J33" s="1429" t="s">
        <v>12212</v>
      </c>
      <c r="K33" s="1430">
        <v>17075</v>
      </c>
      <c r="L33" s="1430">
        <v>0</v>
      </c>
      <c r="M33" s="1429" t="s">
        <v>11764</v>
      </c>
      <c r="N33" s="1431" t="s">
        <v>12</v>
      </c>
      <c r="O33" s="1429"/>
    </row>
    <row r="34" spans="1:15">
      <c r="A34" s="1429" t="s">
        <v>11667</v>
      </c>
      <c r="B34" s="1429" t="s">
        <v>12029</v>
      </c>
      <c r="C34" s="1429" t="s">
        <v>12028</v>
      </c>
      <c r="D34" s="1429" t="s">
        <v>11956</v>
      </c>
      <c r="E34" s="1429" t="s">
        <v>11955</v>
      </c>
      <c r="F34" s="1429" t="s">
        <v>8092</v>
      </c>
      <c r="G34" s="1429">
        <v>2024</v>
      </c>
      <c r="H34" s="1429">
        <v>2028</v>
      </c>
      <c r="I34" s="1429" t="s">
        <v>12027</v>
      </c>
      <c r="J34" s="1429" t="s">
        <v>12026</v>
      </c>
      <c r="K34" s="1430">
        <v>22585</v>
      </c>
      <c r="L34" s="1430">
        <v>0</v>
      </c>
      <c r="M34" s="1429" t="s">
        <v>11764</v>
      </c>
      <c r="N34" s="1431" t="s">
        <v>12</v>
      </c>
      <c r="O34" s="1429"/>
    </row>
    <row r="35" spans="1:15">
      <c r="A35" s="1429" t="s">
        <v>11791</v>
      </c>
      <c r="B35" s="1429" t="s">
        <v>12425</v>
      </c>
      <c r="C35" s="1429" t="s">
        <v>12424</v>
      </c>
      <c r="D35" s="1429" t="s">
        <v>11956</v>
      </c>
      <c r="E35" s="1429" t="s">
        <v>11955</v>
      </c>
      <c r="F35" s="1429" t="s">
        <v>8092</v>
      </c>
      <c r="G35" s="1429">
        <v>2024</v>
      </c>
      <c r="H35" s="1429">
        <v>2027</v>
      </c>
      <c r="I35" s="1429" t="s">
        <v>12423</v>
      </c>
      <c r="J35" s="1429" t="s">
        <v>11791</v>
      </c>
      <c r="K35" s="1430">
        <v>54390</v>
      </c>
      <c r="L35" s="1430">
        <v>0</v>
      </c>
      <c r="M35" s="1429" t="s">
        <v>11757</v>
      </c>
      <c r="N35" s="1431" t="s">
        <v>12</v>
      </c>
      <c r="O35" s="1429"/>
    </row>
    <row r="36" spans="1:15">
      <c r="A36" s="1429" t="s">
        <v>11791</v>
      </c>
      <c r="B36" s="1429" t="s">
        <v>12391</v>
      </c>
      <c r="C36" s="1429" t="s">
        <v>12390</v>
      </c>
      <c r="D36" s="1429" t="s">
        <v>11956</v>
      </c>
      <c r="E36" s="1429" t="s">
        <v>11955</v>
      </c>
      <c r="F36" s="1429" t="s">
        <v>8092</v>
      </c>
      <c r="G36" s="1429">
        <v>2024</v>
      </c>
      <c r="H36" s="1429">
        <v>2028</v>
      </c>
      <c r="I36" s="1429" t="s">
        <v>12389</v>
      </c>
      <c r="J36" s="1429" t="s">
        <v>11791</v>
      </c>
      <c r="K36" s="1430">
        <v>57336</v>
      </c>
      <c r="L36" s="1430">
        <v>0</v>
      </c>
      <c r="M36" s="1429" t="s">
        <v>12388</v>
      </c>
      <c r="N36" s="1431" t="s">
        <v>12</v>
      </c>
      <c r="O36" s="1429"/>
    </row>
    <row r="37" spans="1:15">
      <c r="A37" s="1429" t="s">
        <v>11791</v>
      </c>
      <c r="B37" s="1429" t="s">
        <v>12272</v>
      </c>
      <c r="C37" s="1429" t="s">
        <v>12271</v>
      </c>
      <c r="D37" s="1429" t="s">
        <v>11956</v>
      </c>
      <c r="E37" s="1429" t="s">
        <v>11955</v>
      </c>
      <c r="F37" s="1429" t="s">
        <v>8092</v>
      </c>
      <c r="G37" s="1429">
        <v>2024</v>
      </c>
      <c r="H37" s="1429">
        <v>2028</v>
      </c>
      <c r="I37" s="1429" t="s">
        <v>12270</v>
      </c>
      <c r="J37" s="1429" t="s">
        <v>12269</v>
      </c>
      <c r="K37" s="1430">
        <v>14280</v>
      </c>
      <c r="L37" s="1430">
        <v>0</v>
      </c>
      <c r="M37" s="1429" t="s">
        <v>11757</v>
      </c>
      <c r="N37" s="1431" t="s">
        <v>12</v>
      </c>
      <c r="O37" s="1429"/>
    </row>
    <row r="38" spans="1:15">
      <c r="A38" s="1429" t="s">
        <v>11791</v>
      </c>
      <c r="B38" s="1429" t="s">
        <v>12229</v>
      </c>
      <c r="C38" s="1429" t="s">
        <v>12228</v>
      </c>
      <c r="D38" s="1429" t="s">
        <v>11956</v>
      </c>
      <c r="E38" s="1429" t="s">
        <v>11955</v>
      </c>
      <c r="F38" s="1429" t="s">
        <v>8092</v>
      </c>
      <c r="G38" s="1429">
        <v>2024</v>
      </c>
      <c r="H38" s="1429">
        <v>2027</v>
      </c>
      <c r="I38" s="1429" t="s">
        <v>12227</v>
      </c>
      <c r="J38" s="1429" t="s">
        <v>12226</v>
      </c>
      <c r="K38" s="1430">
        <v>28860</v>
      </c>
      <c r="L38" s="1430">
        <v>0</v>
      </c>
      <c r="M38" s="1429" t="s">
        <v>11764</v>
      </c>
      <c r="N38" s="1431" t="s">
        <v>12</v>
      </c>
      <c r="O38" s="1429"/>
    </row>
    <row r="39" spans="1:15">
      <c r="A39" s="1429" t="s">
        <v>11791</v>
      </c>
      <c r="B39" s="1429" t="s">
        <v>12189</v>
      </c>
      <c r="C39" s="1429" t="s">
        <v>12188</v>
      </c>
      <c r="D39" s="1429" t="s">
        <v>11956</v>
      </c>
      <c r="E39" s="1429" t="s">
        <v>11955</v>
      </c>
      <c r="F39" s="1429" t="s">
        <v>8092</v>
      </c>
      <c r="G39" s="1429">
        <v>2024</v>
      </c>
      <c r="H39" s="1429">
        <v>2027</v>
      </c>
      <c r="I39" s="1429" t="s">
        <v>12187</v>
      </c>
      <c r="J39" s="1429" t="s">
        <v>12069</v>
      </c>
      <c r="K39" s="1430">
        <v>40000</v>
      </c>
      <c r="L39" s="1430">
        <v>0</v>
      </c>
      <c r="M39" s="1429" t="s">
        <v>11757</v>
      </c>
      <c r="N39" s="1431" t="s">
        <v>12</v>
      </c>
      <c r="O39" s="1429"/>
    </row>
    <row r="40" spans="1:15">
      <c r="A40" s="1429" t="s">
        <v>11791</v>
      </c>
      <c r="B40" s="1429" t="s">
        <v>12129</v>
      </c>
      <c r="C40" s="1429" t="s">
        <v>12128</v>
      </c>
      <c r="D40" s="1429" t="s">
        <v>11956</v>
      </c>
      <c r="E40" s="1429" t="s">
        <v>11955</v>
      </c>
      <c r="F40" s="1429" t="s">
        <v>8092</v>
      </c>
      <c r="G40" s="1429">
        <v>2024</v>
      </c>
      <c r="H40" s="1429">
        <v>2027</v>
      </c>
      <c r="I40" s="1429" t="s">
        <v>11792</v>
      </c>
      <c r="J40" s="1429" t="s">
        <v>12127</v>
      </c>
      <c r="K40" s="1430">
        <v>49840</v>
      </c>
      <c r="L40" s="1430">
        <v>0</v>
      </c>
      <c r="M40" s="1429" t="s">
        <v>11757</v>
      </c>
      <c r="N40" s="1431" t="s">
        <v>12</v>
      </c>
      <c r="O40" s="1429"/>
    </row>
    <row r="41" spans="1:15">
      <c r="A41" s="1429" t="s">
        <v>11791</v>
      </c>
      <c r="B41" s="1429" t="s">
        <v>12072</v>
      </c>
      <c r="C41" s="1429" t="s">
        <v>12071</v>
      </c>
      <c r="D41" s="1429" t="s">
        <v>11956</v>
      </c>
      <c r="E41" s="1429" t="s">
        <v>11955</v>
      </c>
      <c r="F41" s="1429" t="s">
        <v>8092</v>
      </c>
      <c r="G41" s="1429">
        <v>2024</v>
      </c>
      <c r="H41" s="1429">
        <v>2027</v>
      </c>
      <c r="I41" s="1429" t="s">
        <v>12070</v>
      </c>
      <c r="J41" s="1429" t="s">
        <v>12069</v>
      </c>
      <c r="K41" s="1430">
        <v>47922</v>
      </c>
      <c r="L41" s="1430">
        <v>0</v>
      </c>
      <c r="M41" s="1429" t="s">
        <v>11757</v>
      </c>
      <c r="N41" s="1431" t="s">
        <v>12</v>
      </c>
      <c r="O41" s="1429"/>
    </row>
    <row r="42" spans="1:15">
      <c r="A42" s="1429" t="s">
        <v>11758</v>
      </c>
      <c r="B42" s="1429" t="s">
        <v>12387</v>
      </c>
      <c r="C42" s="1429" t="s">
        <v>12386</v>
      </c>
      <c r="D42" s="1429" t="s">
        <v>11956</v>
      </c>
      <c r="E42" s="1429" t="s">
        <v>11955</v>
      </c>
      <c r="F42" s="1429" t="s">
        <v>8092</v>
      </c>
      <c r="G42" s="1429">
        <v>2024</v>
      </c>
      <c r="H42" s="1429">
        <v>2027</v>
      </c>
      <c r="I42" s="1429" t="s">
        <v>12385</v>
      </c>
      <c r="J42" s="1429" t="s">
        <v>12384</v>
      </c>
      <c r="K42" s="1430">
        <v>13000</v>
      </c>
      <c r="L42" s="1430">
        <v>0</v>
      </c>
      <c r="M42" s="1429" t="s">
        <v>11764</v>
      </c>
      <c r="N42" s="1431" t="s">
        <v>12</v>
      </c>
      <c r="O42" s="1429"/>
    </row>
    <row r="43" spans="1:15">
      <c r="A43" s="1429" t="s">
        <v>11758</v>
      </c>
      <c r="B43" s="1429" t="s">
        <v>12165</v>
      </c>
      <c r="C43" s="1429" t="s">
        <v>12164</v>
      </c>
      <c r="D43" s="1429" t="s">
        <v>11956</v>
      </c>
      <c r="E43" s="1429" t="s">
        <v>11955</v>
      </c>
      <c r="F43" s="1429" t="s">
        <v>8092</v>
      </c>
      <c r="G43" s="1429">
        <v>2024</v>
      </c>
      <c r="H43" s="1429">
        <v>2028</v>
      </c>
      <c r="I43" s="1429" t="s">
        <v>12163</v>
      </c>
      <c r="J43" s="1429" t="s">
        <v>12162</v>
      </c>
      <c r="K43" s="1430">
        <v>24906</v>
      </c>
      <c r="L43" s="1430">
        <v>0</v>
      </c>
      <c r="M43" s="1429" t="s">
        <v>11757</v>
      </c>
      <c r="N43" s="1431" t="s">
        <v>12</v>
      </c>
      <c r="O43" s="1429"/>
    </row>
    <row r="44" spans="1:15">
      <c r="A44" s="1429" t="s">
        <v>11758</v>
      </c>
      <c r="B44" s="1429" t="s">
        <v>12089</v>
      </c>
      <c r="C44" s="1429" t="s">
        <v>12088</v>
      </c>
      <c r="D44" s="1429" t="s">
        <v>11956</v>
      </c>
      <c r="E44" s="1429" t="s">
        <v>11955</v>
      </c>
      <c r="F44" s="1429" t="s">
        <v>8092</v>
      </c>
      <c r="G44" s="1429">
        <v>2024</v>
      </c>
      <c r="H44" s="1429">
        <v>2027</v>
      </c>
      <c r="I44" s="1429" t="s">
        <v>12087</v>
      </c>
      <c r="J44" s="1429" t="s">
        <v>12086</v>
      </c>
      <c r="K44" s="1430">
        <v>33000</v>
      </c>
      <c r="L44" s="1430">
        <v>0</v>
      </c>
      <c r="M44" s="1429" t="s">
        <v>11764</v>
      </c>
      <c r="N44" s="1431" t="s">
        <v>12</v>
      </c>
      <c r="O44" s="1429"/>
    </row>
    <row r="45" spans="1:15">
      <c r="A45" s="1429" t="s">
        <v>11647</v>
      </c>
      <c r="B45" s="1429" t="s">
        <v>12422</v>
      </c>
      <c r="C45" s="1429" t="s">
        <v>12421</v>
      </c>
      <c r="D45" s="1429" t="s">
        <v>11956</v>
      </c>
      <c r="E45" s="1429" t="s">
        <v>11955</v>
      </c>
      <c r="F45" s="1429" t="s">
        <v>8092</v>
      </c>
      <c r="G45" s="1429">
        <v>2024</v>
      </c>
      <c r="H45" s="1429">
        <v>2028</v>
      </c>
      <c r="I45" s="1429" t="s">
        <v>11882</v>
      </c>
      <c r="J45" s="1429" t="s">
        <v>12420</v>
      </c>
      <c r="K45" s="1430">
        <v>9000</v>
      </c>
      <c r="L45" s="1430">
        <v>0</v>
      </c>
      <c r="M45" s="1429" t="s">
        <v>11757</v>
      </c>
      <c r="N45" s="1431" t="s">
        <v>12</v>
      </c>
      <c r="O45" s="1429"/>
    </row>
    <row r="46" spans="1:15">
      <c r="A46" s="1429" t="s">
        <v>11647</v>
      </c>
      <c r="B46" s="1429" t="s">
        <v>12348</v>
      </c>
      <c r="C46" s="1429" t="s">
        <v>12347</v>
      </c>
      <c r="D46" s="1429" t="s">
        <v>11956</v>
      </c>
      <c r="E46" s="1429" t="s">
        <v>11955</v>
      </c>
      <c r="F46" s="1429" t="s">
        <v>8092</v>
      </c>
      <c r="G46" s="1429">
        <v>2024</v>
      </c>
      <c r="H46" s="1429">
        <v>2028</v>
      </c>
      <c r="I46" s="1429" t="s">
        <v>12346</v>
      </c>
      <c r="J46" s="1429" t="s">
        <v>11647</v>
      </c>
      <c r="K46" s="1430">
        <v>51000</v>
      </c>
      <c r="L46" s="1430">
        <v>0</v>
      </c>
      <c r="M46" s="1429" t="s">
        <v>11757</v>
      </c>
      <c r="N46" s="1431" t="s">
        <v>12</v>
      </c>
      <c r="O46" s="1429"/>
    </row>
    <row r="47" spans="1:15">
      <c r="A47" s="1429" t="s">
        <v>11647</v>
      </c>
      <c r="B47" s="1429" t="s">
        <v>12337</v>
      </c>
      <c r="C47" s="1429" t="s">
        <v>12336</v>
      </c>
      <c r="D47" s="1429" t="s">
        <v>11956</v>
      </c>
      <c r="E47" s="1429" t="s">
        <v>11955</v>
      </c>
      <c r="F47" s="1429" t="s">
        <v>8092</v>
      </c>
      <c r="G47" s="1429">
        <v>2024</v>
      </c>
      <c r="H47" s="1429">
        <v>2028</v>
      </c>
      <c r="I47" s="1429" t="s">
        <v>12335</v>
      </c>
      <c r="J47" s="1429" t="s">
        <v>11647</v>
      </c>
      <c r="K47" s="1430">
        <v>50016</v>
      </c>
      <c r="L47" s="1430">
        <v>0</v>
      </c>
      <c r="M47" s="1429" t="s">
        <v>11764</v>
      </c>
      <c r="N47" s="1431" t="s">
        <v>12</v>
      </c>
      <c r="O47" s="1429"/>
    </row>
    <row r="48" spans="1:15">
      <c r="A48" s="1429" t="s">
        <v>11647</v>
      </c>
      <c r="B48" s="1429" t="s">
        <v>12233</v>
      </c>
      <c r="C48" s="1429" t="s">
        <v>12232</v>
      </c>
      <c r="D48" s="1429" t="s">
        <v>11956</v>
      </c>
      <c r="E48" s="1429" t="s">
        <v>11955</v>
      </c>
      <c r="F48" s="1429" t="s">
        <v>8092</v>
      </c>
      <c r="G48" s="1429">
        <v>2024</v>
      </c>
      <c r="H48" s="1429">
        <v>2028</v>
      </c>
      <c r="I48" s="1429" t="s">
        <v>12231</v>
      </c>
      <c r="J48" s="1429" t="s">
        <v>12230</v>
      </c>
      <c r="K48" s="1430">
        <v>24100</v>
      </c>
      <c r="L48" s="1430">
        <v>0</v>
      </c>
      <c r="M48" s="1429" t="s">
        <v>11757</v>
      </c>
      <c r="N48" s="1431" t="s">
        <v>12</v>
      </c>
      <c r="O48" s="1429"/>
    </row>
    <row r="49" spans="1:15">
      <c r="A49" s="1429" t="s">
        <v>11647</v>
      </c>
      <c r="B49" s="1429" t="s">
        <v>12138</v>
      </c>
      <c r="C49" s="1429" t="s">
        <v>12137</v>
      </c>
      <c r="D49" s="1429" t="s">
        <v>11956</v>
      </c>
      <c r="E49" s="1429" t="s">
        <v>11955</v>
      </c>
      <c r="F49" s="1429" t="s">
        <v>8092</v>
      </c>
      <c r="G49" s="1429">
        <v>2024</v>
      </c>
      <c r="H49" s="1429">
        <v>2028</v>
      </c>
      <c r="I49" s="1429" t="s">
        <v>12136</v>
      </c>
      <c r="J49" s="1429" t="s">
        <v>11647</v>
      </c>
      <c r="K49" s="1430">
        <v>52066</v>
      </c>
      <c r="L49" s="1430">
        <v>0</v>
      </c>
      <c r="M49" s="1429" t="s">
        <v>11764</v>
      </c>
      <c r="N49" s="1431" t="s">
        <v>12</v>
      </c>
      <c r="O49" s="1429"/>
    </row>
    <row r="50" spans="1:15">
      <c r="A50" s="1429" t="s">
        <v>11671</v>
      </c>
      <c r="B50" s="1429" t="s">
        <v>12412</v>
      </c>
      <c r="C50" s="1429" t="s">
        <v>12411</v>
      </c>
      <c r="D50" s="1429" t="s">
        <v>11956</v>
      </c>
      <c r="E50" s="1429" t="s">
        <v>11955</v>
      </c>
      <c r="F50" s="1429" t="s">
        <v>8092</v>
      </c>
      <c r="G50" s="1429">
        <v>2024</v>
      </c>
      <c r="H50" s="1429">
        <v>2027</v>
      </c>
      <c r="I50" s="1429" t="s">
        <v>12410</v>
      </c>
      <c r="J50" s="1429" t="s">
        <v>12409</v>
      </c>
      <c r="K50" s="1430">
        <v>62791</v>
      </c>
      <c r="L50" s="1430">
        <v>0</v>
      </c>
      <c r="M50" s="1429" t="s">
        <v>11764</v>
      </c>
      <c r="N50" s="1431" t="s">
        <v>12</v>
      </c>
      <c r="O50" s="1429"/>
    </row>
    <row r="51" spans="1:15">
      <c r="A51" s="1429" t="s">
        <v>11671</v>
      </c>
      <c r="B51" s="1429" t="s">
        <v>12135</v>
      </c>
      <c r="C51" s="1429" t="s">
        <v>12134</v>
      </c>
      <c r="D51" s="1429" t="s">
        <v>11956</v>
      </c>
      <c r="E51" s="1429" t="s">
        <v>11955</v>
      </c>
      <c r="F51" s="1429" t="s">
        <v>8092</v>
      </c>
      <c r="G51" s="1429">
        <v>2024</v>
      </c>
      <c r="H51" s="1429">
        <v>2026</v>
      </c>
      <c r="I51" s="1429" t="s">
        <v>12133</v>
      </c>
      <c r="J51" s="1429" t="s">
        <v>11671</v>
      </c>
      <c r="K51" s="1430">
        <v>69500</v>
      </c>
      <c r="L51" s="1430">
        <v>0</v>
      </c>
      <c r="M51" s="1429" t="s">
        <v>11764</v>
      </c>
      <c r="N51" s="1431" t="s">
        <v>12</v>
      </c>
      <c r="O51" s="1429"/>
    </row>
    <row r="52" spans="1:15">
      <c r="A52" s="1429" t="s">
        <v>11671</v>
      </c>
      <c r="B52" s="1429" t="s">
        <v>11991</v>
      </c>
      <c r="C52" s="1429" t="s">
        <v>11990</v>
      </c>
      <c r="D52" s="1429" t="s">
        <v>11956</v>
      </c>
      <c r="E52" s="1429" t="s">
        <v>11955</v>
      </c>
      <c r="F52" s="1429" t="s">
        <v>8092</v>
      </c>
      <c r="G52" s="1429">
        <v>2024</v>
      </c>
      <c r="H52" s="1429">
        <v>2027</v>
      </c>
      <c r="I52" s="1429" t="s">
        <v>11989</v>
      </c>
      <c r="J52" s="1429" t="s">
        <v>11671</v>
      </c>
      <c r="K52" s="1430">
        <v>66600</v>
      </c>
      <c r="L52" s="1430">
        <v>0</v>
      </c>
      <c r="M52" s="1429" t="s">
        <v>11764</v>
      </c>
      <c r="N52" s="1431" t="s">
        <v>12</v>
      </c>
      <c r="O52" s="1429"/>
    </row>
    <row r="53" spans="1:15">
      <c r="A53" s="1429" t="s">
        <v>11671</v>
      </c>
      <c r="B53" s="1429" t="s">
        <v>11969</v>
      </c>
      <c r="C53" s="1429" t="s">
        <v>11968</v>
      </c>
      <c r="D53" s="1429" t="s">
        <v>11956</v>
      </c>
      <c r="E53" s="1429" t="s">
        <v>11955</v>
      </c>
      <c r="F53" s="1429" t="s">
        <v>8092</v>
      </c>
      <c r="G53" s="1429">
        <v>2024</v>
      </c>
      <c r="H53" s="1429">
        <v>2027</v>
      </c>
      <c r="I53" s="1429" t="s">
        <v>11967</v>
      </c>
      <c r="J53" s="1429" t="s">
        <v>11671</v>
      </c>
      <c r="K53" s="1430">
        <v>66500</v>
      </c>
      <c r="L53" s="1430">
        <v>0</v>
      </c>
      <c r="M53" s="1429" t="s">
        <v>11764</v>
      </c>
      <c r="N53" s="1431" t="s">
        <v>12</v>
      </c>
      <c r="O53" s="1429"/>
    </row>
    <row r="54" spans="1:15">
      <c r="A54" s="1429" t="s">
        <v>6533</v>
      </c>
      <c r="B54" s="1429" t="s">
        <v>12331</v>
      </c>
      <c r="C54" s="1429" t="s">
        <v>12330</v>
      </c>
      <c r="D54" s="1429" t="s">
        <v>11956</v>
      </c>
      <c r="E54" s="1429" t="s">
        <v>11955</v>
      </c>
      <c r="F54" s="1429" t="s">
        <v>8092</v>
      </c>
      <c r="G54" s="1429">
        <v>2024</v>
      </c>
      <c r="H54" s="1429">
        <v>2028</v>
      </c>
      <c r="I54" s="1429" t="s">
        <v>11830</v>
      </c>
      <c r="J54" s="1429" t="s">
        <v>6533</v>
      </c>
      <c r="K54" s="1430">
        <v>59540</v>
      </c>
      <c r="L54" s="1430">
        <v>0</v>
      </c>
      <c r="M54" s="1429" t="s">
        <v>11757</v>
      </c>
      <c r="N54" s="1431" t="s">
        <v>12</v>
      </c>
      <c r="O54" s="1429"/>
    </row>
    <row r="55" spans="1:15">
      <c r="A55" s="1429" t="s">
        <v>11643</v>
      </c>
      <c r="B55" s="1429" t="s">
        <v>12224</v>
      </c>
      <c r="C55" s="1429" t="s">
        <v>12223</v>
      </c>
      <c r="D55" s="1429" t="s">
        <v>11956</v>
      </c>
      <c r="E55" s="1429" t="s">
        <v>11955</v>
      </c>
      <c r="F55" s="1429" t="s">
        <v>8092</v>
      </c>
      <c r="G55" s="1429">
        <v>2024</v>
      </c>
      <c r="H55" s="1429">
        <v>2028</v>
      </c>
      <c r="I55" s="1429" t="s">
        <v>11719</v>
      </c>
      <c r="J55" s="1429" t="s">
        <v>12222</v>
      </c>
      <c r="K55" s="1430">
        <v>27551</v>
      </c>
      <c r="L55" s="1430">
        <v>0</v>
      </c>
      <c r="M55" s="1429" t="s">
        <v>11764</v>
      </c>
      <c r="N55" s="1431" t="s">
        <v>12</v>
      </c>
      <c r="O55" s="1429"/>
    </row>
    <row r="56" spans="1:15">
      <c r="A56" s="1429" t="s">
        <v>11663</v>
      </c>
      <c r="B56" s="1429" t="s">
        <v>12205</v>
      </c>
      <c r="C56" s="1429" t="s">
        <v>12204</v>
      </c>
      <c r="D56" s="1429" t="s">
        <v>11956</v>
      </c>
      <c r="E56" s="1429" t="s">
        <v>11955</v>
      </c>
      <c r="F56" s="1429" t="s">
        <v>8092</v>
      </c>
      <c r="G56" s="1429">
        <v>2024</v>
      </c>
      <c r="H56" s="1429">
        <v>2026</v>
      </c>
      <c r="I56" s="1429" t="s">
        <v>12203</v>
      </c>
      <c r="J56" s="1429" t="s">
        <v>12202</v>
      </c>
      <c r="K56" s="1430">
        <v>56529</v>
      </c>
      <c r="L56" s="1430">
        <v>0</v>
      </c>
      <c r="M56" s="1429" t="s">
        <v>11764</v>
      </c>
      <c r="N56" s="1431" t="s">
        <v>12</v>
      </c>
      <c r="O56" s="1429"/>
    </row>
    <row r="57" spans="1:15">
      <c r="A57" s="1429" t="s">
        <v>11663</v>
      </c>
      <c r="B57" s="1429" t="s">
        <v>12165</v>
      </c>
      <c r="C57" s="1429" t="s">
        <v>12164</v>
      </c>
      <c r="D57" s="1429" t="s">
        <v>11956</v>
      </c>
      <c r="E57" s="1429" t="s">
        <v>11955</v>
      </c>
      <c r="F57" s="1429" t="s">
        <v>8092</v>
      </c>
      <c r="G57" s="1429">
        <v>2024</v>
      </c>
      <c r="H57" s="1429">
        <v>2028</v>
      </c>
      <c r="I57" s="1429" t="s">
        <v>12163</v>
      </c>
      <c r="J57" s="1429" t="s">
        <v>12162</v>
      </c>
      <c r="K57" s="1430">
        <v>19420</v>
      </c>
      <c r="L57" s="1430">
        <v>0</v>
      </c>
      <c r="M57" s="1429" t="s">
        <v>11757</v>
      </c>
      <c r="N57" s="1431" t="s">
        <v>12</v>
      </c>
      <c r="O57" s="1429"/>
    </row>
    <row r="58" spans="1:15">
      <c r="A58" s="1429" t="s">
        <v>11663</v>
      </c>
      <c r="B58" s="1429" t="s">
        <v>12161</v>
      </c>
      <c r="C58" s="1429" t="s">
        <v>12160</v>
      </c>
      <c r="D58" s="1429" t="s">
        <v>11956</v>
      </c>
      <c r="E58" s="1429" t="s">
        <v>11955</v>
      </c>
      <c r="F58" s="1429" t="s">
        <v>8092</v>
      </c>
      <c r="G58" s="1429">
        <v>2024</v>
      </c>
      <c r="H58" s="1429">
        <v>2027</v>
      </c>
      <c r="I58" s="1429" t="s">
        <v>12159</v>
      </c>
      <c r="J58" s="1429" t="s">
        <v>11663</v>
      </c>
      <c r="K58" s="1430">
        <v>60586</v>
      </c>
      <c r="L58" s="1430">
        <v>0</v>
      </c>
      <c r="M58" s="1429" t="s">
        <v>11757</v>
      </c>
      <c r="N58" s="1431" t="s">
        <v>12</v>
      </c>
      <c r="O58" s="1429"/>
    </row>
    <row r="59" spans="1:15">
      <c r="A59" s="1429" t="s">
        <v>11663</v>
      </c>
      <c r="B59" s="1429" t="s">
        <v>12095</v>
      </c>
      <c r="C59" s="1429" t="s">
        <v>12094</v>
      </c>
      <c r="D59" s="1429" t="s">
        <v>11956</v>
      </c>
      <c r="E59" s="1429" t="s">
        <v>11955</v>
      </c>
      <c r="F59" s="1429" t="s">
        <v>8092</v>
      </c>
      <c r="G59" s="1429">
        <v>2024</v>
      </c>
      <c r="H59" s="1429">
        <v>2027</v>
      </c>
      <c r="I59" s="1429" t="s">
        <v>12093</v>
      </c>
      <c r="J59" s="1429" t="s">
        <v>11663</v>
      </c>
      <c r="K59" s="1430">
        <v>66254</v>
      </c>
      <c r="L59" s="1430">
        <v>0</v>
      </c>
      <c r="M59" s="1429" t="s">
        <v>11757</v>
      </c>
      <c r="N59" s="1431" t="s">
        <v>12</v>
      </c>
      <c r="O59" s="1429"/>
    </row>
    <row r="60" spans="1:15">
      <c r="A60" s="1429" t="s">
        <v>11663</v>
      </c>
      <c r="B60" s="1429" t="s">
        <v>12081</v>
      </c>
      <c r="C60" s="1429" t="s">
        <v>12080</v>
      </c>
      <c r="D60" s="1429" t="s">
        <v>11956</v>
      </c>
      <c r="E60" s="1429" t="s">
        <v>11955</v>
      </c>
      <c r="F60" s="1429" t="s">
        <v>8092</v>
      </c>
      <c r="G60" s="1429">
        <v>2024</v>
      </c>
      <c r="H60" s="1429">
        <v>2027</v>
      </c>
      <c r="I60" s="1429" t="s">
        <v>12079</v>
      </c>
      <c r="J60" s="1429" t="s">
        <v>11663</v>
      </c>
      <c r="K60" s="1430">
        <v>31010</v>
      </c>
      <c r="L60" s="1430">
        <v>0</v>
      </c>
      <c r="M60" s="1429" t="s">
        <v>11757</v>
      </c>
      <c r="N60" s="1431" t="s">
        <v>12</v>
      </c>
      <c r="O60" s="1429"/>
    </row>
    <row r="61" spans="1:15">
      <c r="A61" s="1429" t="s">
        <v>11663</v>
      </c>
      <c r="B61" s="1429" t="s">
        <v>12054</v>
      </c>
      <c r="C61" s="1429" t="s">
        <v>12053</v>
      </c>
      <c r="D61" s="1429" t="s">
        <v>11956</v>
      </c>
      <c r="E61" s="1429" t="s">
        <v>11955</v>
      </c>
      <c r="F61" s="1429" t="s">
        <v>8092</v>
      </c>
      <c r="G61" s="1429">
        <v>2024</v>
      </c>
      <c r="H61" s="1429">
        <v>2027</v>
      </c>
      <c r="I61" s="1429" t="s">
        <v>12052</v>
      </c>
      <c r="J61" s="1429" t="s">
        <v>11663</v>
      </c>
      <c r="K61" s="1430">
        <v>71326</v>
      </c>
      <c r="L61" s="1430">
        <v>0</v>
      </c>
      <c r="M61" s="1429" t="s">
        <v>11757</v>
      </c>
      <c r="N61" s="1431" t="s">
        <v>12</v>
      </c>
      <c r="O61" s="1429"/>
    </row>
    <row r="62" spans="1:15">
      <c r="A62" s="1429" t="s">
        <v>12439</v>
      </c>
      <c r="B62" s="1429" t="s">
        <v>12476</v>
      </c>
      <c r="C62" s="1429" t="s">
        <v>12475</v>
      </c>
      <c r="D62" s="1429" t="s">
        <v>11956</v>
      </c>
      <c r="E62" s="1429" t="s">
        <v>11955</v>
      </c>
      <c r="F62" s="1429" t="s">
        <v>8092</v>
      </c>
      <c r="G62" s="1429">
        <v>2024</v>
      </c>
      <c r="H62" s="1429">
        <v>2027</v>
      </c>
      <c r="I62" s="1429" t="s">
        <v>12474</v>
      </c>
      <c r="J62" s="1429" t="s">
        <v>12459</v>
      </c>
      <c r="K62" s="1430">
        <v>31850</v>
      </c>
      <c r="L62" s="1430">
        <v>0</v>
      </c>
      <c r="M62" s="1429" t="s">
        <v>11757</v>
      </c>
      <c r="N62" s="1431" t="s">
        <v>12</v>
      </c>
      <c r="O62" s="1429"/>
    </row>
    <row r="63" spans="1:15">
      <c r="A63" s="1429" t="s">
        <v>12439</v>
      </c>
      <c r="B63" s="1429" t="s">
        <v>12462</v>
      </c>
      <c r="C63" s="1429" t="s">
        <v>12461</v>
      </c>
      <c r="D63" s="1429" t="s">
        <v>11956</v>
      </c>
      <c r="E63" s="1429" t="s">
        <v>11955</v>
      </c>
      <c r="F63" s="1429" t="s">
        <v>8092</v>
      </c>
      <c r="G63" s="1429">
        <v>2024</v>
      </c>
      <c r="H63" s="1429">
        <v>2028</v>
      </c>
      <c r="I63" s="1429" t="s">
        <v>12460</v>
      </c>
      <c r="J63" s="1429" t="s">
        <v>12459</v>
      </c>
      <c r="K63" s="1430">
        <v>30092</v>
      </c>
      <c r="L63" s="1430">
        <v>0</v>
      </c>
      <c r="M63" s="1429" t="s">
        <v>11764</v>
      </c>
      <c r="N63" s="1431" t="s">
        <v>12</v>
      </c>
      <c r="O63" s="1429"/>
    </row>
    <row r="64" spans="1:15">
      <c r="A64" s="1429" t="s">
        <v>12439</v>
      </c>
      <c r="B64" s="1429" t="s">
        <v>12448</v>
      </c>
      <c r="C64" s="1429" t="s">
        <v>12447</v>
      </c>
      <c r="D64" s="1429" t="s">
        <v>11956</v>
      </c>
      <c r="E64" s="1429" t="s">
        <v>11955</v>
      </c>
      <c r="F64" s="1429" t="s">
        <v>8092</v>
      </c>
      <c r="G64" s="1429">
        <v>2024</v>
      </c>
      <c r="H64" s="1429">
        <v>2027</v>
      </c>
      <c r="I64" s="1429" t="s">
        <v>12446</v>
      </c>
      <c r="J64" s="1429" t="s">
        <v>12445</v>
      </c>
      <c r="K64" s="1430">
        <v>11756</v>
      </c>
      <c r="L64" s="1430">
        <v>0</v>
      </c>
      <c r="M64" s="1429" t="s">
        <v>11757</v>
      </c>
      <c r="N64" s="1431" t="s">
        <v>12</v>
      </c>
      <c r="O64" s="1429"/>
    </row>
    <row r="65" spans="1:15">
      <c r="A65" s="1429" t="s">
        <v>12439</v>
      </c>
      <c r="B65" s="1429" t="s">
        <v>12444</v>
      </c>
      <c r="C65" s="1429" t="s">
        <v>12443</v>
      </c>
      <c r="D65" s="1429" t="s">
        <v>11956</v>
      </c>
      <c r="E65" s="1429" t="s">
        <v>11955</v>
      </c>
      <c r="F65" s="1429" t="s">
        <v>8092</v>
      </c>
      <c r="G65" s="1429">
        <v>2024</v>
      </c>
      <c r="H65" s="1429">
        <v>2028</v>
      </c>
      <c r="I65" s="1429" t="s">
        <v>12442</v>
      </c>
      <c r="J65" s="1429" t="s">
        <v>12439</v>
      </c>
      <c r="K65" s="1430">
        <v>50000</v>
      </c>
      <c r="L65" s="1430">
        <v>0</v>
      </c>
      <c r="M65" s="1429" t="s">
        <v>11757</v>
      </c>
      <c r="N65" s="1431" t="s">
        <v>12</v>
      </c>
      <c r="O65" s="1429"/>
    </row>
    <row r="66" spans="1:15">
      <c r="A66" s="1429" t="s">
        <v>12439</v>
      </c>
      <c r="B66" s="1429" t="s">
        <v>12438</v>
      </c>
      <c r="C66" s="1429" t="s">
        <v>12437</v>
      </c>
      <c r="D66" s="1429" t="s">
        <v>11956</v>
      </c>
      <c r="E66" s="1429" t="s">
        <v>11955</v>
      </c>
      <c r="F66" s="1429" t="s">
        <v>8092</v>
      </c>
      <c r="G66" s="1429">
        <v>2024</v>
      </c>
      <c r="H66" s="1429">
        <v>2028</v>
      </c>
      <c r="I66" s="1429" t="s">
        <v>12436</v>
      </c>
      <c r="J66" s="1429" t="s">
        <v>12435</v>
      </c>
      <c r="K66" s="1430">
        <v>33715</v>
      </c>
      <c r="L66" s="1430">
        <v>0</v>
      </c>
      <c r="M66" s="1429" t="s">
        <v>11757</v>
      </c>
      <c r="N66" s="1431" t="s">
        <v>12</v>
      </c>
      <c r="O66" s="1429"/>
    </row>
    <row r="67" spans="1:15">
      <c r="A67" s="1429" t="s">
        <v>11889</v>
      </c>
      <c r="B67" s="1429" t="s">
        <v>12019</v>
      </c>
      <c r="C67" s="1429" t="s">
        <v>12018</v>
      </c>
      <c r="D67" s="1429" t="s">
        <v>11956</v>
      </c>
      <c r="E67" s="1429" t="s">
        <v>11955</v>
      </c>
      <c r="F67" s="1429" t="s">
        <v>8092</v>
      </c>
      <c r="G67" s="1429">
        <v>2024</v>
      </c>
      <c r="H67" s="1429">
        <v>2028</v>
      </c>
      <c r="I67" s="1429" t="s">
        <v>12017</v>
      </c>
      <c r="J67" s="1429" t="s">
        <v>11889</v>
      </c>
      <c r="K67" s="1430">
        <v>50390</v>
      </c>
      <c r="L67" s="1430">
        <v>0</v>
      </c>
      <c r="M67" s="1429" t="s">
        <v>11764</v>
      </c>
      <c r="N67" s="1431" t="s">
        <v>12</v>
      </c>
      <c r="O67" s="1429"/>
    </row>
    <row r="68" spans="1:15">
      <c r="A68" s="1429" t="s">
        <v>11862</v>
      </c>
      <c r="B68" s="1429" t="s">
        <v>12325</v>
      </c>
      <c r="C68" s="1429" t="s">
        <v>12324</v>
      </c>
      <c r="D68" s="1429" t="s">
        <v>11956</v>
      </c>
      <c r="E68" s="1429" t="s">
        <v>11955</v>
      </c>
      <c r="F68" s="1429" t="s">
        <v>8092</v>
      </c>
      <c r="G68" s="1429">
        <v>2024</v>
      </c>
      <c r="H68" s="1429">
        <v>2028</v>
      </c>
      <c r="I68" s="1429" t="s">
        <v>12323</v>
      </c>
      <c r="J68" s="1429" t="s">
        <v>11862</v>
      </c>
      <c r="K68" s="1430">
        <v>52840</v>
      </c>
      <c r="L68" s="1430">
        <v>0</v>
      </c>
      <c r="M68" s="1429" t="s">
        <v>11757</v>
      </c>
      <c r="N68" s="1431" t="s">
        <v>12</v>
      </c>
      <c r="O68" s="1429"/>
    </row>
    <row r="69" spans="1:15">
      <c r="A69" s="1429" t="s">
        <v>11728</v>
      </c>
      <c r="B69" s="1429" t="s">
        <v>12345</v>
      </c>
      <c r="C69" s="1429" t="s">
        <v>12344</v>
      </c>
      <c r="D69" s="1429" t="s">
        <v>11956</v>
      </c>
      <c r="E69" s="1429" t="s">
        <v>11955</v>
      </c>
      <c r="F69" s="1429" t="s">
        <v>8092</v>
      </c>
      <c r="G69" s="1429">
        <v>2024</v>
      </c>
      <c r="H69" s="1429">
        <v>2028</v>
      </c>
      <c r="I69" s="1429" t="s">
        <v>12343</v>
      </c>
      <c r="J69" s="1429" t="s">
        <v>12342</v>
      </c>
      <c r="K69" s="1430">
        <v>13527</v>
      </c>
      <c r="L69" s="1430">
        <v>0</v>
      </c>
      <c r="M69" s="1429" t="s">
        <v>11757</v>
      </c>
      <c r="N69" s="1431" t="s">
        <v>12</v>
      </c>
      <c r="O69" s="1429"/>
    </row>
    <row r="70" spans="1:15">
      <c r="A70" s="1429" t="s">
        <v>11728</v>
      </c>
      <c r="B70" s="1429" t="s">
        <v>12287</v>
      </c>
      <c r="C70" s="1429" t="s">
        <v>12286</v>
      </c>
      <c r="D70" s="1429" t="s">
        <v>11956</v>
      </c>
      <c r="E70" s="1429" t="s">
        <v>11955</v>
      </c>
      <c r="F70" s="1429" t="s">
        <v>8092</v>
      </c>
      <c r="G70" s="1429">
        <v>2024</v>
      </c>
      <c r="H70" s="1429">
        <v>2027</v>
      </c>
      <c r="I70" s="1429" t="s">
        <v>12285</v>
      </c>
      <c r="J70" s="1429" t="s">
        <v>11728</v>
      </c>
      <c r="K70" s="1430">
        <v>63644</v>
      </c>
      <c r="L70" s="1430">
        <v>0</v>
      </c>
      <c r="M70" s="1429" t="s">
        <v>11764</v>
      </c>
      <c r="N70" s="1431" t="s">
        <v>12</v>
      </c>
      <c r="O70" s="1429"/>
    </row>
    <row r="71" spans="1:15">
      <c r="A71" s="1429" t="s">
        <v>11728</v>
      </c>
      <c r="B71" s="1429" t="s">
        <v>12132</v>
      </c>
      <c r="C71" s="1429" t="s">
        <v>12131</v>
      </c>
      <c r="D71" s="1429" t="s">
        <v>11956</v>
      </c>
      <c r="E71" s="1429" t="s">
        <v>11955</v>
      </c>
      <c r="F71" s="1429" t="s">
        <v>8092</v>
      </c>
      <c r="G71" s="1429">
        <v>2024</v>
      </c>
      <c r="H71" s="1429">
        <v>2028</v>
      </c>
      <c r="I71" s="1429" t="s">
        <v>12130</v>
      </c>
      <c r="J71" s="1429" t="s">
        <v>11728</v>
      </c>
      <c r="K71" s="1430">
        <v>38267</v>
      </c>
      <c r="L71" s="1430">
        <v>0</v>
      </c>
      <c r="M71" s="1429" t="s">
        <v>11764</v>
      </c>
      <c r="N71" s="1431" t="s">
        <v>12</v>
      </c>
      <c r="O71" s="1429"/>
    </row>
    <row r="72" spans="1:15">
      <c r="A72" s="1429" t="s">
        <v>2781</v>
      </c>
      <c r="B72" s="1429" t="s">
        <v>12394</v>
      </c>
      <c r="C72" s="1429" t="s">
        <v>2786</v>
      </c>
      <c r="D72" s="1429" t="s">
        <v>11956</v>
      </c>
      <c r="E72" s="1429" t="s">
        <v>11955</v>
      </c>
      <c r="F72" s="1429" t="s">
        <v>8092</v>
      </c>
      <c r="G72" s="1429">
        <v>2024</v>
      </c>
      <c r="H72" s="1429">
        <v>2027</v>
      </c>
      <c r="I72" s="1429" t="s">
        <v>12393</v>
      </c>
      <c r="J72" s="1429" t="s">
        <v>12392</v>
      </c>
      <c r="K72" s="1430">
        <v>48486</v>
      </c>
      <c r="L72" s="1430">
        <v>0</v>
      </c>
      <c r="M72" s="1429" t="s">
        <v>11757</v>
      </c>
      <c r="N72" s="1431" t="s">
        <v>12</v>
      </c>
      <c r="O72" s="1429"/>
    </row>
    <row r="73" spans="1:15">
      <c r="A73" s="1429" t="s">
        <v>11808</v>
      </c>
      <c r="B73" s="1429" t="s">
        <v>12486</v>
      </c>
      <c r="C73" s="1429" t="s">
        <v>2780</v>
      </c>
      <c r="D73" s="1429" t="s">
        <v>11956</v>
      </c>
      <c r="E73" s="1429" t="s">
        <v>11955</v>
      </c>
      <c r="F73" s="1429" t="s">
        <v>8092</v>
      </c>
      <c r="G73" s="1429">
        <v>2024</v>
      </c>
      <c r="H73" s="1429">
        <v>2028</v>
      </c>
      <c r="I73" s="1429" t="s">
        <v>12485</v>
      </c>
      <c r="J73" s="1429" t="s">
        <v>12484</v>
      </c>
      <c r="K73" s="1430">
        <v>27994</v>
      </c>
      <c r="L73" s="1430">
        <v>0</v>
      </c>
      <c r="M73" s="1429" t="s">
        <v>11757</v>
      </c>
      <c r="N73" s="1431" t="s">
        <v>12</v>
      </c>
      <c r="O73" s="1429"/>
    </row>
    <row r="74" spans="1:15">
      <c r="A74" s="1429" t="s">
        <v>11808</v>
      </c>
      <c r="B74" s="1429" t="s">
        <v>12182</v>
      </c>
      <c r="C74" s="1429" t="s">
        <v>12181</v>
      </c>
      <c r="D74" s="1429" t="s">
        <v>11956</v>
      </c>
      <c r="E74" s="1429" t="s">
        <v>11955</v>
      </c>
      <c r="F74" s="1429" t="s">
        <v>8092</v>
      </c>
      <c r="G74" s="1429">
        <v>2024</v>
      </c>
      <c r="H74" s="1429">
        <v>2027</v>
      </c>
      <c r="I74" s="1429" t="s">
        <v>12180</v>
      </c>
      <c r="J74" s="1429" t="s">
        <v>11808</v>
      </c>
      <c r="K74" s="1430">
        <v>43189</v>
      </c>
      <c r="L74" s="1430">
        <v>0</v>
      </c>
      <c r="M74" s="1429" t="s">
        <v>11764</v>
      </c>
      <c r="N74" s="1431" t="s">
        <v>12</v>
      </c>
      <c r="O74" s="1429"/>
    </row>
    <row r="75" spans="1:15">
      <c r="A75" s="1429" t="s">
        <v>12257</v>
      </c>
      <c r="B75" s="1429" t="s">
        <v>12276</v>
      </c>
      <c r="C75" s="1429" t="s">
        <v>12275</v>
      </c>
      <c r="D75" s="1429" t="s">
        <v>11956</v>
      </c>
      <c r="E75" s="1429" t="s">
        <v>11955</v>
      </c>
      <c r="F75" s="1429" t="s">
        <v>8092</v>
      </c>
      <c r="G75" s="1429">
        <v>2024</v>
      </c>
      <c r="H75" s="1429">
        <v>2027</v>
      </c>
      <c r="I75" s="1429" t="s">
        <v>12274</v>
      </c>
      <c r="J75" s="1429" t="s">
        <v>12273</v>
      </c>
      <c r="K75" s="1430">
        <v>39708</v>
      </c>
      <c r="L75" s="1430">
        <v>0</v>
      </c>
      <c r="M75" s="1429" t="s">
        <v>11764</v>
      </c>
      <c r="N75" s="1431" t="s">
        <v>12</v>
      </c>
      <c r="O75" s="1429"/>
    </row>
    <row r="76" spans="1:15">
      <c r="A76" s="1429" t="s">
        <v>12257</v>
      </c>
      <c r="B76" s="1429" t="s">
        <v>12256</v>
      </c>
      <c r="C76" s="1429" t="s">
        <v>12255</v>
      </c>
      <c r="D76" s="1429" t="s">
        <v>11956</v>
      </c>
      <c r="E76" s="1429" t="s">
        <v>11955</v>
      </c>
      <c r="F76" s="1429" t="s">
        <v>8092</v>
      </c>
      <c r="G76" s="1429">
        <v>2024</v>
      </c>
      <c r="H76" s="1429">
        <v>2028</v>
      </c>
      <c r="I76" s="1429" t="s">
        <v>12254</v>
      </c>
      <c r="J76" s="1429" t="s">
        <v>12253</v>
      </c>
      <c r="K76" s="1430">
        <v>13500</v>
      </c>
      <c r="L76" s="1430">
        <v>0</v>
      </c>
      <c r="M76" s="1429" t="s">
        <v>11757</v>
      </c>
      <c r="N76" s="1431" t="s">
        <v>12</v>
      </c>
      <c r="O76" s="1429"/>
    </row>
    <row r="77" spans="1:15">
      <c r="A77" s="1429" t="s">
        <v>12153</v>
      </c>
      <c r="B77" s="1429" t="s">
        <v>12398</v>
      </c>
      <c r="C77" s="1429" t="s">
        <v>12397</v>
      </c>
      <c r="D77" s="1429" t="s">
        <v>11956</v>
      </c>
      <c r="E77" s="1429" t="s">
        <v>11955</v>
      </c>
      <c r="F77" s="1429" t="s">
        <v>8092</v>
      </c>
      <c r="G77" s="1429">
        <v>2024</v>
      </c>
      <c r="H77" s="1429">
        <v>2028</v>
      </c>
      <c r="I77" s="1429" t="s">
        <v>12396</v>
      </c>
      <c r="J77" s="1429" t="s">
        <v>12395</v>
      </c>
      <c r="K77" s="1430">
        <v>11000</v>
      </c>
      <c r="L77" s="1430">
        <v>0</v>
      </c>
      <c r="M77" s="1429" t="s">
        <v>11757</v>
      </c>
      <c r="N77" s="1431" t="s">
        <v>12</v>
      </c>
      <c r="O77" s="1429"/>
    </row>
    <row r="78" spans="1:15">
      <c r="A78" s="1429" t="s">
        <v>12153</v>
      </c>
      <c r="B78" s="1429" t="s">
        <v>12215</v>
      </c>
      <c r="C78" s="1429" t="s">
        <v>12214</v>
      </c>
      <c r="D78" s="1429" t="s">
        <v>11956</v>
      </c>
      <c r="E78" s="1429" t="s">
        <v>11955</v>
      </c>
      <c r="F78" s="1429" t="s">
        <v>8092</v>
      </c>
      <c r="G78" s="1429">
        <v>2024</v>
      </c>
      <c r="H78" s="1429">
        <v>2028</v>
      </c>
      <c r="I78" s="1429" t="s">
        <v>12213</v>
      </c>
      <c r="J78" s="1429" t="s">
        <v>12212</v>
      </c>
      <c r="K78" s="1430">
        <v>16000</v>
      </c>
      <c r="L78" s="1430">
        <v>0</v>
      </c>
      <c r="M78" s="1429" t="s">
        <v>11764</v>
      </c>
      <c r="N78" s="1431" t="s">
        <v>12</v>
      </c>
      <c r="O78" s="1429"/>
    </row>
    <row r="79" spans="1:15">
      <c r="A79" s="1429" t="s">
        <v>12153</v>
      </c>
      <c r="B79" s="1429" t="s">
        <v>12152</v>
      </c>
      <c r="C79" s="1429" t="s">
        <v>12151</v>
      </c>
      <c r="D79" s="1429" t="s">
        <v>11956</v>
      </c>
      <c r="E79" s="1429" t="s">
        <v>11955</v>
      </c>
      <c r="F79" s="1429" t="s">
        <v>8092</v>
      </c>
      <c r="G79" s="1429">
        <v>2024</v>
      </c>
      <c r="H79" s="1429">
        <v>2028</v>
      </c>
      <c r="I79" s="1429" t="s">
        <v>12150</v>
      </c>
      <c r="J79" s="1429" t="s">
        <v>12149</v>
      </c>
      <c r="K79" s="1430">
        <v>28028</v>
      </c>
      <c r="L79" s="1430">
        <v>0</v>
      </c>
      <c r="M79" s="1429" t="s">
        <v>11757</v>
      </c>
      <c r="N79" s="1431" t="s">
        <v>12</v>
      </c>
      <c r="O79" s="1429"/>
    </row>
    <row r="80" spans="1:15">
      <c r="A80" s="1429" t="s">
        <v>12225</v>
      </c>
      <c r="B80" s="1429" t="s">
        <v>12224</v>
      </c>
      <c r="C80" s="1429" t="s">
        <v>12223</v>
      </c>
      <c r="D80" s="1429" t="s">
        <v>11956</v>
      </c>
      <c r="E80" s="1429" t="s">
        <v>11955</v>
      </c>
      <c r="F80" s="1429" t="s">
        <v>8092</v>
      </c>
      <c r="G80" s="1429">
        <v>2024</v>
      </c>
      <c r="H80" s="1429">
        <v>2028</v>
      </c>
      <c r="I80" s="1429" t="s">
        <v>11719</v>
      </c>
      <c r="J80" s="1429" t="s">
        <v>12222</v>
      </c>
      <c r="K80" s="1430">
        <v>23863</v>
      </c>
      <c r="L80" s="1430">
        <v>0</v>
      </c>
      <c r="M80" s="1429" t="s">
        <v>11764</v>
      </c>
      <c r="N80" s="1431" t="s">
        <v>12</v>
      </c>
      <c r="O80" s="1429"/>
    </row>
    <row r="81" spans="1:15">
      <c r="A81" s="1429" t="s">
        <v>11700</v>
      </c>
      <c r="B81" s="1429" t="s">
        <v>12252</v>
      </c>
      <c r="C81" s="1429" t="s">
        <v>12251</v>
      </c>
      <c r="D81" s="1429" t="s">
        <v>11956</v>
      </c>
      <c r="E81" s="1429" t="s">
        <v>11955</v>
      </c>
      <c r="F81" s="1429" t="s">
        <v>8092</v>
      </c>
      <c r="G81" s="1429">
        <v>2024</v>
      </c>
      <c r="H81" s="1429">
        <v>2027</v>
      </c>
      <c r="I81" s="1429" t="s">
        <v>12250</v>
      </c>
      <c r="J81" s="1429" t="s">
        <v>12249</v>
      </c>
      <c r="K81" s="1430">
        <v>17392</v>
      </c>
      <c r="L81" s="1430">
        <v>0</v>
      </c>
      <c r="M81" s="1429" t="s">
        <v>11757</v>
      </c>
      <c r="N81" s="1431" t="s">
        <v>12</v>
      </c>
      <c r="O81" s="1429"/>
    </row>
    <row r="82" spans="1:15">
      <c r="A82" s="1429" t="s">
        <v>11700</v>
      </c>
      <c r="B82" s="1429" t="s">
        <v>12036</v>
      </c>
      <c r="C82" s="1429" t="s">
        <v>12035</v>
      </c>
      <c r="D82" s="1429" t="s">
        <v>11956</v>
      </c>
      <c r="E82" s="1429" t="s">
        <v>11955</v>
      </c>
      <c r="F82" s="1429" t="s">
        <v>8092</v>
      </c>
      <c r="G82" s="1429">
        <v>2024</v>
      </c>
      <c r="H82" s="1429">
        <v>2027</v>
      </c>
      <c r="I82" s="1429" t="s">
        <v>12034</v>
      </c>
      <c r="J82" s="1429" t="s">
        <v>12033</v>
      </c>
      <c r="K82" s="1430">
        <v>33494</v>
      </c>
      <c r="L82" s="1430">
        <v>0</v>
      </c>
      <c r="M82" s="1429" t="s">
        <v>11757</v>
      </c>
      <c r="N82" s="1431" t="s">
        <v>12</v>
      </c>
      <c r="O82" s="1429"/>
    </row>
    <row r="83" spans="1:15">
      <c r="A83" s="1429" t="s">
        <v>11996</v>
      </c>
      <c r="B83" s="1429" t="s">
        <v>11995</v>
      </c>
      <c r="C83" s="1429" t="s">
        <v>11994</v>
      </c>
      <c r="D83" s="1429" t="s">
        <v>11956</v>
      </c>
      <c r="E83" s="1429" t="s">
        <v>11955</v>
      </c>
      <c r="F83" s="1429" t="s">
        <v>8092</v>
      </c>
      <c r="G83" s="1429">
        <v>2024</v>
      </c>
      <c r="H83" s="1429">
        <v>2027</v>
      </c>
      <c r="I83" s="1429" t="s">
        <v>11993</v>
      </c>
      <c r="J83" s="1429" t="s">
        <v>11992</v>
      </c>
      <c r="K83" s="1430">
        <v>114155</v>
      </c>
      <c r="L83" s="1430">
        <v>0</v>
      </c>
      <c r="M83" s="1429" t="s">
        <v>11764</v>
      </c>
      <c r="N83" s="1431" t="s">
        <v>12</v>
      </c>
      <c r="O83" s="1429"/>
    </row>
    <row r="84" spans="1:15">
      <c r="A84" s="1429" t="s">
        <v>11833</v>
      </c>
      <c r="B84" s="1429" t="s">
        <v>8102</v>
      </c>
      <c r="C84" s="1429" t="s">
        <v>8104</v>
      </c>
      <c r="D84" s="1429" t="s">
        <v>11956</v>
      </c>
      <c r="E84" s="1429" t="s">
        <v>11955</v>
      </c>
      <c r="F84" s="1429" t="s">
        <v>8092</v>
      </c>
      <c r="G84" s="1429">
        <v>2024</v>
      </c>
      <c r="H84" s="1429">
        <v>2028</v>
      </c>
      <c r="I84" s="1429" t="s">
        <v>12031</v>
      </c>
      <c r="J84" s="1429" t="s">
        <v>12030</v>
      </c>
      <c r="K84" s="1430">
        <v>5271</v>
      </c>
      <c r="L84" s="1430">
        <v>0</v>
      </c>
      <c r="M84" s="1429" t="s">
        <v>11757</v>
      </c>
      <c r="N84" s="1431" t="s">
        <v>12</v>
      </c>
      <c r="O84" s="1429"/>
    </row>
    <row r="85" spans="1:15">
      <c r="A85" s="1429" t="s">
        <v>3662</v>
      </c>
      <c r="B85" s="1429" t="s">
        <v>12383</v>
      </c>
      <c r="C85" s="1429" t="s">
        <v>12382</v>
      </c>
      <c r="D85" s="1429" t="s">
        <v>11956</v>
      </c>
      <c r="E85" s="1429" t="s">
        <v>11955</v>
      </c>
      <c r="F85" s="1429" t="s">
        <v>8092</v>
      </c>
      <c r="G85" s="1429">
        <v>2024</v>
      </c>
      <c r="H85" s="1429">
        <v>2027</v>
      </c>
      <c r="I85" s="1429" t="s">
        <v>12381</v>
      </c>
      <c r="J85" s="1429" t="s">
        <v>12380</v>
      </c>
      <c r="K85" s="1430">
        <v>36500</v>
      </c>
      <c r="L85" s="1430">
        <v>0</v>
      </c>
      <c r="M85" s="1429" t="s">
        <v>11757</v>
      </c>
      <c r="N85" s="1431" t="s">
        <v>12</v>
      </c>
      <c r="O85" s="1429"/>
    </row>
    <row r="86" spans="1:15">
      <c r="A86" s="1429" t="s">
        <v>3662</v>
      </c>
      <c r="B86" s="1429" t="s">
        <v>12268</v>
      </c>
      <c r="C86" s="1429" t="s">
        <v>12267</v>
      </c>
      <c r="D86" s="1429" t="s">
        <v>11956</v>
      </c>
      <c r="E86" s="1429" t="s">
        <v>11955</v>
      </c>
      <c r="F86" s="1429" t="s">
        <v>8092</v>
      </c>
      <c r="G86" s="1429">
        <v>2024</v>
      </c>
      <c r="H86" s="1429">
        <v>2028</v>
      </c>
      <c r="I86" s="1429" t="s">
        <v>12266</v>
      </c>
      <c r="J86" s="1429" t="s">
        <v>12265</v>
      </c>
      <c r="K86" s="1430">
        <v>80225</v>
      </c>
      <c r="L86" s="1430">
        <v>0</v>
      </c>
      <c r="M86" s="1429" t="s">
        <v>11757</v>
      </c>
      <c r="N86" s="1431" t="s">
        <v>12</v>
      </c>
      <c r="O86" s="1429"/>
    </row>
    <row r="87" spans="1:15">
      <c r="A87" s="1429" t="s">
        <v>11651</v>
      </c>
      <c r="B87" s="1429" t="s">
        <v>12455</v>
      </c>
      <c r="C87" s="1429" t="s">
        <v>12454</v>
      </c>
      <c r="D87" s="1429" t="s">
        <v>11956</v>
      </c>
      <c r="E87" s="1429" t="s">
        <v>11955</v>
      </c>
      <c r="F87" s="1429" t="s">
        <v>8092</v>
      </c>
      <c r="G87" s="1429">
        <v>2024</v>
      </c>
      <c r="H87" s="1429">
        <v>2028</v>
      </c>
      <c r="I87" s="1429" t="s">
        <v>12453</v>
      </c>
      <c r="J87" s="1429" t="s">
        <v>11651</v>
      </c>
      <c r="K87" s="1430">
        <v>49528</v>
      </c>
      <c r="L87" s="1430">
        <v>0</v>
      </c>
      <c r="M87" s="1429" t="s">
        <v>11757</v>
      </c>
      <c r="N87" s="1431" t="s">
        <v>12</v>
      </c>
      <c r="O87" s="1429"/>
    </row>
    <row r="88" spans="1:15">
      <c r="A88" s="1429" t="s">
        <v>11651</v>
      </c>
      <c r="B88" s="1429" t="s">
        <v>12422</v>
      </c>
      <c r="C88" s="1429" t="s">
        <v>12421</v>
      </c>
      <c r="D88" s="1429" t="s">
        <v>11956</v>
      </c>
      <c r="E88" s="1429" t="s">
        <v>11955</v>
      </c>
      <c r="F88" s="1429" t="s">
        <v>8092</v>
      </c>
      <c r="G88" s="1429">
        <v>2024</v>
      </c>
      <c r="H88" s="1429">
        <v>2028</v>
      </c>
      <c r="I88" s="1429" t="s">
        <v>11882</v>
      </c>
      <c r="J88" s="1429" t="s">
        <v>12420</v>
      </c>
      <c r="K88" s="1430">
        <v>26000</v>
      </c>
      <c r="L88" s="1430">
        <v>0</v>
      </c>
      <c r="M88" s="1429" t="s">
        <v>11757</v>
      </c>
      <c r="N88" s="1431" t="s">
        <v>12</v>
      </c>
      <c r="O88" s="1429"/>
    </row>
    <row r="89" spans="1:15">
      <c r="A89" s="1429" t="s">
        <v>11651</v>
      </c>
      <c r="B89" s="1429" t="s">
        <v>12297</v>
      </c>
      <c r="C89" s="1429" t="s">
        <v>12296</v>
      </c>
      <c r="D89" s="1429" t="s">
        <v>11956</v>
      </c>
      <c r="E89" s="1429" t="s">
        <v>11955</v>
      </c>
      <c r="F89" s="1429" t="s">
        <v>8092</v>
      </c>
      <c r="G89" s="1429">
        <v>2024</v>
      </c>
      <c r="H89" s="1429">
        <v>2027</v>
      </c>
      <c r="I89" s="1429" t="s">
        <v>12295</v>
      </c>
      <c r="J89" s="1429" t="s">
        <v>12294</v>
      </c>
      <c r="K89" s="1430">
        <v>27590</v>
      </c>
      <c r="L89" s="1430">
        <v>0</v>
      </c>
      <c r="M89" s="1429" t="s">
        <v>11764</v>
      </c>
      <c r="N89" s="1431" t="s">
        <v>12</v>
      </c>
      <c r="O89" s="1429"/>
    </row>
    <row r="90" spans="1:15">
      <c r="A90" s="1429" t="s">
        <v>11651</v>
      </c>
      <c r="B90" s="1429" t="s">
        <v>12272</v>
      </c>
      <c r="C90" s="1429" t="s">
        <v>12271</v>
      </c>
      <c r="D90" s="1429" t="s">
        <v>11956</v>
      </c>
      <c r="E90" s="1429" t="s">
        <v>11955</v>
      </c>
      <c r="F90" s="1429" t="s">
        <v>8092</v>
      </c>
      <c r="G90" s="1429">
        <v>2024</v>
      </c>
      <c r="H90" s="1429">
        <v>2028</v>
      </c>
      <c r="I90" s="1429" t="s">
        <v>12270</v>
      </c>
      <c r="J90" s="1429" t="s">
        <v>12269</v>
      </c>
      <c r="K90" s="1430">
        <v>19729</v>
      </c>
      <c r="L90" s="1430">
        <v>0</v>
      </c>
      <c r="M90" s="1429" t="s">
        <v>11757</v>
      </c>
      <c r="N90" s="1431" t="s">
        <v>12</v>
      </c>
      <c r="O90" s="1429"/>
    </row>
    <row r="91" spans="1:15">
      <c r="A91" s="1429" t="s">
        <v>11651</v>
      </c>
      <c r="B91" s="1429" t="s">
        <v>12244</v>
      </c>
      <c r="C91" s="1429" t="s">
        <v>12243</v>
      </c>
      <c r="D91" s="1429" t="s">
        <v>11956</v>
      </c>
      <c r="E91" s="1429" t="s">
        <v>11955</v>
      </c>
      <c r="F91" s="1429" t="s">
        <v>8092</v>
      </c>
      <c r="G91" s="1429">
        <v>2024</v>
      </c>
      <c r="H91" s="1429">
        <v>2028</v>
      </c>
      <c r="I91" s="1429" t="s">
        <v>12242</v>
      </c>
      <c r="J91" s="1429" t="s">
        <v>11651</v>
      </c>
      <c r="K91" s="1430">
        <v>43640</v>
      </c>
      <c r="L91" s="1430">
        <v>0</v>
      </c>
      <c r="M91" s="1429" t="s">
        <v>11757</v>
      </c>
      <c r="N91" s="1431" t="s">
        <v>12</v>
      </c>
      <c r="O91" s="1429"/>
    </row>
    <row r="92" spans="1:15">
      <c r="A92" s="1429" t="s">
        <v>11651</v>
      </c>
      <c r="B92" s="1429" t="s">
        <v>12092</v>
      </c>
      <c r="C92" s="1429" t="s">
        <v>12091</v>
      </c>
      <c r="D92" s="1429" t="s">
        <v>11956</v>
      </c>
      <c r="E92" s="1429" t="s">
        <v>11955</v>
      </c>
      <c r="F92" s="1429" t="s">
        <v>8092</v>
      </c>
      <c r="G92" s="1429">
        <v>2024</v>
      </c>
      <c r="H92" s="1429">
        <v>2028</v>
      </c>
      <c r="I92" s="1429" t="s">
        <v>12090</v>
      </c>
      <c r="J92" s="1429" t="s">
        <v>11651</v>
      </c>
      <c r="K92" s="1430">
        <v>31155</v>
      </c>
      <c r="L92" s="1430">
        <v>0</v>
      </c>
      <c r="M92" s="1429" t="s">
        <v>11757</v>
      </c>
      <c r="N92" s="1431" t="s">
        <v>12</v>
      </c>
      <c r="O92" s="1429"/>
    </row>
    <row r="93" spans="1:15">
      <c r="A93" s="1429" t="s">
        <v>11651</v>
      </c>
      <c r="B93" s="1429" t="s">
        <v>12078</v>
      </c>
      <c r="C93" s="1429" t="s">
        <v>12077</v>
      </c>
      <c r="D93" s="1429" t="s">
        <v>11956</v>
      </c>
      <c r="E93" s="1429" t="s">
        <v>11955</v>
      </c>
      <c r="F93" s="1429" t="s">
        <v>8092</v>
      </c>
      <c r="G93" s="1429">
        <v>2024</v>
      </c>
      <c r="H93" s="1429">
        <v>2028</v>
      </c>
      <c r="I93" s="1429" t="s">
        <v>12076</v>
      </c>
      <c r="J93" s="1429" t="s">
        <v>11651</v>
      </c>
      <c r="K93" s="1430">
        <v>51632</v>
      </c>
      <c r="L93" s="1430">
        <v>0</v>
      </c>
      <c r="M93" s="1429" t="s">
        <v>11757</v>
      </c>
      <c r="N93" s="1431" t="s">
        <v>12</v>
      </c>
      <c r="O93" s="1429"/>
    </row>
    <row r="94" spans="1:15">
      <c r="A94" s="1429" t="s">
        <v>12038</v>
      </c>
      <c r="B94" s="1429" t="s">
        <v>12041</v>
      </c>
      <c r="C94" s="1429" t="s">
        <v>12040</v>
      </c>
      <c r="D94" s="1429" t="s">
        <v>11956</v>
      </c>
      <c r="E94" s="1429" t="s">
        <v>11955</v>
      </c>
      <c r="F94" s="1429" t="s">
        <v>8092</v>
      </c>
      <c r="G94" s="1429">
        <v>2024</v>
      </c>
      <c r="H94" s="1429">
        <v>2028</v>
      </c>
      <c r="I94" s="1429" t="s">
        <v>12039</v>
      </c>
      <c r="J94" s="1429" t="s">
        <v>12038</v>
      </c>
      <c r="K94" s="1430">
        <v>46564</v>
      </c>
      <c r="L94" s="1430">
        <v>0</v>
      </c>
      <c r="M94" s="1429" t="s">
        <v>11764</v>
      </c>
      <c r="N94" s="1431" t="s">
        <v>12</v>
      </c>
      <c r="O94" s="1429"/>
    </row>
    <row r="95" spans="1:15">
      <c r="A95" s="1429" t="s">
        <v>12105</v>
      </c>
      <c r="B95" s="1429" t="s">
        <v>12361</v>
      </c>
      <c r="C95" s="1429" t="s">
        <v>12360</v>
      </c>
      <c r="D95" s="1429" t="s">
        <v>11956</v>
      </c>
      <c r="E95" s="1429" t="s">
        <v>11955</v>
      </c>
      <c r="F95" s="1429" t="s">
        <v>8092</v>
      </c>
      <c r="G95" s="1429">
        <v>2024</v>
      </c>
      <c r="H95" s="1429">
        <v>2028</v>
      </c>
      <c r="I95" s="1429" t="s">
        <v>12359</v>
      </c>
      <c r="J95" s="1429" t="s">
        <v>12358</v>
      </c>
      <c r="K95" s="1430">
        <v>15025</v>
      </c>
      <c r="L95" s="1430">
        <v>0</v>
      </c>
      <c r="M95" s="1429" t="s">
        <v>11757</v>
      </c>
      <c r="N95" s="1431" t="s">
        <v>12</v>
      </c>
      <c r="O95" s="1429"/>
    </row>
    <row r="96" spans="1:15">
      <c r="A96" s="1429" t="s">
        <v>12105</v>
      </c>
      <c r="B96" s="1429" t="s">
        <v>12221</v>
      </c>
      <c r="C96" s="1429" t="s">
        <v>12220</v>
      </c>
      <c r="D96" s="1429" t="s">
        <v>11956</v>
      </c>
      <c r="E96" s="1429" t="s">
        <v>11955</v>
      </c>
      <c r="F96" s="1429" t="s">
        <v>8092</v>
      </c>
      <c r="G96" s="1429">
        <v>2024</v>
      </c>
      <c r="H96" s="1429">
        <v>2028</v>
      </c>
      <c r="I96" s="1429" t="s">
        <v>12219</v>
      </c>
      <c r="J96" s="1429" t="s">
        <v>12105</v>
      </c>
      <c r="K96" s="1430">
        <v>45192</v>
      </c>
      <c r="L96" s="1430">
        <v>0</v>
      </c>
      <c r="M96" s="1429" t="s">
        <v>11757</v>
      </c>
      <c r="N96" s="1431" t="s">
        <v>12</v>
      </c>
      <c r="O96" s="1429"/>
    </row>
    <row r="97" spans="1:15">
      <c r="A97" s="1429" t="s">
        <v>12105</v>
      </c>
      <c r="B97" s="1429" t="s">
        <v>12168</v>
      </c>
      <c r="C97" s="1429" t="s">
        <v>12167</v>
      </c>
      <c r="D97" s="1429" t="s">
        <v>11956</v>
      </c>
      <c r="E97" s="1429" t="s">
        <v>11955</v>
      </c>
      <c r="F97" s="1429" t="s">
        <v>8092</v>
      </c>
      <c r="G97" s="1429">
        <v>2024</v>
      </c>
      <c r="H97" s="1429">
        <v>2028</v>
      </c>
      <c r="I97" s="1429" t="s">
        <v>12166</v>
      </c>
      <c r="J97" s="1429" t="s">
        <v>12105</v>
      </c>
      <c r="K97" s="1430">
        <v>49160</v>
      </c>
      <c r="L97" s="1430">
        <v>0</v>
      </c>
      <c r="M97" s="1429" t="s">
        <v>11757</v>
      </c>
      <c r="N97" s="1431" t="s">
        <v>12</v>
      </c>
      <c r="O97" s="1429"/>
    </row>
    <row r="98" spans="1:15">
      <c r="A98" s="1429" t="s">
        <v>12105</v>
      </c>
      <c r="B98" s="1429" t="s">
        <v>12108</v>
      </c>
      <c r="C98" s="1429" t="s">
        <v>12107</v>
      </c>
      <c r="D98" s="1429" t="s">
        <v>11956</v>
      </c>
      <c r="E98" s="1429" t="s">
        <v>11955</v>
      </c>
      <c r="F98" s="1429" t="s">
        <v>8092</v>
      </c>
      <c r="G98" s="1429">
        <v>2024</v>
      </c>
      <c r="H98" s="1429">
        <v>2028</v>
      </c>
      <c r="I98" s="1429" t="s">
        <v>12106</v>
      </c>
      <c r="J98" s="1429" t="s">
        <v>12105</v>
      </c>
      <c r="K98" s="1430">
        <v>36760</v>
      </c>
      <c r="L98" s="1430">
        <v>0</v>
      </c>
      <c r="M98" s="1429" t="s">
        <v>11757</v>
      </c>
      <c r="N98" s="1431" t="s">
        <v>12</v>
      </c>
      <c r="O98" s="1429"/>
    </row>
    <row r="99" spans="1:15">
      <c r="A99" s="1429" t="s">
        <v>12105</v>
      </c>
      <c r="B99" s="1429" t="s">
        <v>12104</v>
      </c>
      <c r="C99" s="1429" t="s">
        <v>12103</v>
      </c>
      <c r="D99" s="1429" t="s">
        <v>11956</v>
      </c>
      <c r="E99" s="1429" t="s">
        <v>11955</v>
      </c>
      <c r="F99" s="1429" t="s">
        <v>8092</v>
      </c>
      <c r="G99" s="1429">
        <v>2024</v>
      </c>
      <c r="H99" s="1429">
        <v>2028</v>
      </c>
      <c r="I99" s="1429" t="s">
        <v>12102</v>
      </c>
      <c r="J99" s="1429" t="s">
        <v>12101</v>
      </c>
      <c r="K99" s="1430">
        <v>39056</v>
      </c>
      <c r="L99" s="1430">
        <v>0</v>
      </c>
      <c r="M99" s="1429" t="s">
        <v>11757</v>
      </c>
      <c r="N99" s="1431" t="s">
        <v>12</v>
      </c>
      <c r="O99" s="1429"/>
    </row>
    <row r="100" spans="1:15">
      <c r="A100" s="1429" t="s">
        <v>11985</v>
      </c>
      <c r="B100" s="1429" t="s">
        <v>12469</v>
      </c>
      <c r="C100" s="1429" t="s">
        <v>12468</v>
      </c>
      <c r="D100" s="1429" t="s">
        <v>11956</v>
      </c>
      <c r="E100" s="1429" t="s">
        <v>11955</v>
      </c>
      <c r="F100" s="1429" t="s">
        <v>8092</v>
      </c>
      <c r="G100" s="1429">
        <v>2024</v>
      </c>
      <c r="H100" s="1429">
        <v>2027</v>
      </c>
      <c r="I100" s="1429" t="s">
        <v>12467</v>
      </c>
      <c r="J100" s="1429" t="s">
        <v>11985</v>
      </c>
      <c r="K100" s="1430">
        <v>60630</v>
      </c>
      <c r="L100" s="1430">
        <v>0</v>
      </c>
      <c r="M100" s="1429" t="s">
        <v>11757</v>
      </c>
      <c r="N100" s="1431" t="s">
        <v>12</v>
      </c>
      <c r="O100" s="1429"/>
    </row>
    <row r="101" spans="1:15">
      <c r="A101" s="1429" t="s">
        <v>11985</v>
      </c>
      <c r="B101" s="1429" t="s">
        <v>12172</v>
      </c>
      <c r="C101" s="1429" t="s">
        <v>12171</v>
      </c>
      <c r="D101" s="1429" t="s">
        <v>11956</v>
      </c>
      <c r="E101" s="1429" t="s">
        <v>11955</v>
      </c>
      <c r="F101" s="1429" t="s">
        <v>8092</v>
      </c>
      <c r="G101" s="1429">
        <v>2024</v>
      </c>
      <c r="H101" s="1429">
        <v>2028</v>
      </c>
      <c r="I101" s="1429" t="s">
        <v>12170</v>
      </c>
      <c r="J101" s="1429" t="s">
        <v>12169</v>
      </c>
      <c r="K101" s="1430">
        <v>49149</v>
      </c>
      <c r="L101" s="1430">
        <v>0</v>
      </c>
      <c r="M101" s="1429" t="s">
        <v>11757</v>
      </c>
      <c r="N101" s="1431" t="s">
        <v>12</v>
      </c>
      <c r="O101" s="1429"/>
    </row>
    <row r="102" spans="1:15">
      <c r="A102" s="1429" t="s">
        <v>11985</v>
      </c>
      <c r="B102" s="1429" t="s">
        <v>12118</v>
      </c>
      <c r="C102" s="1429" t="s">
        <v>12117</v>
      </c>
      <c r="D102" s="1429" t="s">
        <v>11956</v>
      </c>
      <c r="E102" s="1429" t="s">
        <v>11955</v>
      </c>
      <c r="F102" s="1429" t="s">
        <v>8092</v>
      </c>
      <c r="G102" s="1429">
        <v>2024</v>
      </c>
      <c r="H102" s="1429">
        <v>2027</v>
      </c>
      <c r="I102" s="1429" t="s">
        <v>12116</v>
      </c>
      <c r="J102" s="1429" t="s">
        <v>12115</v>
      </c>
      <c r="K102" s="1430">
        <v>95242</v>
      </c>
      <c r="L102" s="1430">
        <v>0</v>
      </c>
      <c r="M102" s="1429" t="s">
        <v>11757</v>
      </c>
      <c r="N102" s="1431" t="s">
        <v>12</v>
      </c>
      <c r="O102" s="1429"/>
    </row>
    <row r="103" spans="1:15">
      <c r="A103" s="1429" t="s">
        <v>11985</v>
      </c>
      <c r="B103" s="1429" t="s">
        <v>12114</v>
      </c>
      <c r="C103" s="1429" t="s">
        <v>12113</v>
      </c>
      <c r="D103" s="1429" t="s">
        <v>11956</v>
      </c>
      <c r="E103" s="1429" t="s">
        <v>11955</v>
      </c>
      <c r="F103" s="1429" t="s">
        <v>8092</v>
      </c>
      <c r="G103" s="1429">
        <v>2024</v>
      </c>
      <c r="H103" s="1429">
        <v>2027</v>
      </c>
      <c r="I103" s="1429" t="s">
        <v>12112</v>
      </c>
      <c r="J103" s="1429" t="s">
        <v>11985</v>
      </c>
      <c r="K103" s="1430">
        <v>52810</v>
      </c>
      <c r="L103" s="1430">
        <v>0</v>
      </c>
      <c r="M103" s="1429" t="s">
        <v>11757</v>
      </c>
      <c r="N103" s="1431" t="s">
        <v>12</v>
      </c>
      <c r="O103" s="1429"/>
    </row>
    <row r="104" spans="1:15">
      <c r="A104" s="1429" t="s">
        <v>11985</v>
      </c>
      <c r="B104" s="1429" t="s">
        <v>12075</v>
      </c>
      <c r="C104" s="1429" t="s">
        <v>12074</v>
      </c>
      <c r="D104" s="1429" t="s">
        <v>11956</v>
      </c>
      <c r="E104" s="1429" t="s">
        <v>11955</v>
      </c>
      <c r="F104" s="1429" t="s">
        <v>8092</v>
      </c>
      <c r="G104" s="1429">
        <v>2024</v>
      </c>
      <c r="H104" s="1429">
        <v>2028</v>
      </c>
      <c r="I104" s="1429" t="s">
        <v>12073</v>
      </c>
      <c r="J104" s="1429" t="s">
        <v>11985</v>
      </c>
      <c r="K104" s="1430">
        <v>53225</v>
      </c>
      <c r="L104" s="1430">
        <v>0</v>
      </c>
      <c r="M104" s="1429" t="s">
        <v>11757</v>
      </c>
      <c r="N104" s="1431" t="s">
        <v>12</v>
      </c>
      <c r="O104" s="1429"/>
    </row>
    <row r="105" spans="1:15">
      <c r="A105" s="1429" t="s">
        <v>11985</v>
      </c>
      <c r="B105" s="1429" t="s">
        <v>12064</v>
      </c>
      <c r="C105" s="1429" t="s">
        <v>12063</v>
      </c>
      <c r="D105" s="1429" t="s">
        <v>11956</v>
      </c>
      <c r="E105" s="1429" t="s">
        <v>11955</v>
      </c>
      <c r="F105" s="1429" t="s">
        <v>8092</v>
      </c>
      <c r="G105" s="1429">
        <v>2024</v>
      </c>
      <c r="H105" s="1429">
        <v>2028</v>
      </c>
      <c r="I105" s="1429" t="s">
        <v>12062</v>
      </c>
      <c r="J105" s="1429" t="s">
        <v>11985</v>
      </c>
      <c r="K105" s="1430">
        <v>38940</v>
      </c>
      <c r="L105" s="1430">
        <v>0</v>
      </c>
      <c r="M105" s="1429" t="s">
        <v>11764</v>
      </c>
      <c r="N105" s="1431" t="s">
        <v>12</v>
      </c>
      <c r="O105" s="1429"/>
    </row>
    <row r="106" spans="1:15">
      <c r="A106" s="1429" t="s">
        <v>11985</v>
      </c>
      <c r="B106" s="1429" t="s">
        <v>11988</v>
      </c>
      <c r="C106" s="1429" t="s">
        <v>11987</v>
      </c>
      <c r="D106" s="1429" t="s">
        <v>11956</v>
      </c>
      <c r="E106" s="1429" t="s">
        <v>11955</v>
      </c>
      <c r="F106" s="1429" t="s">
        <v>8092</v>
      </c>
      <c r="G106" s="1429">
        <v>2024</v>
      </c>
      <c r="H106" s="1429">
        <v>2028</v>
      </c>
      <c r="I106" s="1429" t="s">
        <v>11986</v>
      </c>
      <c r="J106" s="1429" t="s">
        <v>11985</v>
      </c>
      <c r="K106" s="1430">
        <v>43086</v>
      </c>
      <c r="L106" s="1430">
        <v>0</v>
      </c>
      <c r="M106" s="1429" t="s">
        <v>11757</v>
      </c>
      <c r="N106" s="1431" t="s">
        <v>12</v>
      </c>
      <c r="O106" s="1429"/>
    </row>
    <row r="107" spans="1:15">
      <c r="A107" s="1429" t="s">
        <v>12145</v>
      </c>
      <c r="B107" s="1429" t="s">
        <v>12371</v>
      </c>
      <c r="C107" s="1429" t="s">
        <v>12370</v>
      </c>
      <c r="D107" s="1429" t="s">
        <v>11956</v>
      </c>
      <c r="E107" s="1429" t="s">
        <v>11955</v>
      </c>
      <c r="F107" s="1429" t="s">
        <v>8092</v>
      </c>
      <c r="G107" s="1429">
        <v>2024</v>
      </c>
      <c r="H107" s="1429">
        <v>2027</v>
      </c>
      <c r="I107" s="1429" t="s">
        <v>12369</v>
      </c>
      <c r="J107" s="1429" t="s">
        <v>12368</v>
      </c>
      <c r="K107" s="1430">
        <v>19415</v>
      </c>
      <c r="L107" s="1430">
        <v>0</v>
      </c>
      <c r="M107" s="1429" t="s">
        <v>11764</v>
      </c>
      <c r="N107" s="1431" t="s">
        <v>12</v>
      </c>
      <c r="O107" s="1429"/>
    </row>
    <row r="108" spans="1:15">
      <c r="A108" s="1429" t="s">
        <v>12145</v>
      </c>
      <c r="B108" s="1429" t="s">
        <v>12290</v>
      </c>
      <c r="C108" s="1429" t="s">
        <v>12289</v>
      </c>
      <c r="D108" s="1429" t="s">
        <v>11956</v>
      </c>
      <c r="E108" s="1429" t="s">
        <v>11955</v>
      </c>
      <c r="F108" s="1429" t="s">
        <v>8092</v>
      </c>
      <c r="G108" s="1429">
        <v>2024</v>
      </c>
      <c r="H108" s="1429">
        <v>2028</v>
      </c>
      <c r="I108" s="1429" t="s">
        <v>12288</v>
      </c>
      <c r="J108" s="1429" t="s">
        <v>12145</v>
      </c>
      <c r="K108" s="1430">
        <v>55000</v>
      </c>
      <c r="L108" s="1430">
        <v>0</v>
      </c>
      <c r="M108" s="1429" t="s">
        <v>11757</v>
      </c>
      <c r="N108" s="1431" t="s">
        <v>12</v>
      </c>
      <c r="O108" s="1429"/>
    </row>
    <row r="109" spans="1:15">
      <c r="A109" s="1429" t="s">
        <v>12145</v>
      </c>
      <c r="B109" s="1429" t="s">
        <v>12229</v>
      </c>
      <c r="C109" s="1429" t="s">
        <v>12228</v>
      </c>
      <c r="D109" s="1429" t="s">
        <v>11956</v>
      </c>
      <c r="E109" s="1429" t="s">
        <v>11955</v>
      </c>
      <c r="F109" s="1429" t="s">
        <v>8092</v>
      </c>
      <c r="G109" s="1429">
        <v>2024</v>
      </c>
      <c r="H109" s="1429">
        <v>2027</v>
      </c>
      <c r="I109" s="1429" t="s">
        <v>12227</v>
      </c>
      <c r="J109" s="1429" t="s">
        <v>12226</v>
      </c>
      <c r="K109" s="1430">
        <v>19195</v>
      </c>
      <c r="L109" s="1430">
        <v>0</v>
      </c>
      <c r="M109" s="1429" t="s">
        <v>11764</v>
      </c>
      <c r="N109" s="1431" t="s">
        <v>12</v>
      </c>
      <c r="O109" s="1429"/>
    </row>
    <row r="110" spans="1:15">
      <c r="A110" s="1429" t="s">
        <v>12145</v>
      </c>
      <c r="B110" s="1429" t="s">
        <v>12208</v>
      </c>
      <c r="C110" s="1429" t="s">
        <v>12207</v>
      </c>
      <c r="D110" s="1429" t="s">
        <v>11956</v>
      </c>
      <c r="E110" s="1429" t="s">
        <v>11955</v>
      </c>
      <c r="F110" s="1429" t="s">
        <v>8092</v>
      </c>
      <c r="G110" s="1429">
        <v>2024</v>
      </c>
      <c r="H110" s="1429">
        <v>2028</v>
      </c>
      <c r="I110" s="1429" t="s">
        <v>12206</v>
      </c>
      <c r="J110" s="1429" t="s">
        <v>12145</v>
      </c>
      <c r="K110" s="1430">
        <v>26692</v>
      </c>
      <c r="L110" s="1430">
        <v>0</v>
      </c>
      <c r="M110" s="1429" t="s">
        <v>11757</v>
      </c>
      <c r="N110" s="1431" t="s">
        <v>12</v>
      </c>
      <c r="O110" s="1429"/>
    </row>
    <row r="111" spans="1:15">
      <c r="A111" s="1429" t="s">
        <v>12145</v>
      </c>
      <c r="B111" s="1429" t="s">
        <v>12186</v>
      </c>
      <c r="C111" s="1429" t="s">
        <v>12185</v>
      </c>
      <c r="D111" s="1429" t="s">
        <v>11956</v>
      </c>
      <c r="E111" s="1429" t="s">
        <v>11955</v>
      </c>
      <c r="F111" s="1429" t="s">
        <v>8092</v>
      </c>
      <c r="G111" s="1429">
        <v>2024</v>
      </c>
      <c r="H111" s="1429">
        <v>2027</v>
      </c>
      <c r="I111" s="1429" t="s">
        <v>12184</v>
      </c>
      <c r="J111" s="1429" t="s">
        <v>12183</v>
      </c>
      <c r="K111" s="1430">
        <v>24699</v>
      </c>
      <c r="L111" s="1430">
        <v>0</v>
      </c>
      <c r="M111" s="1429" t="s">
        <v>11757</v>
      </c>
      <c r="N111" s="1431" t="s">
        <v>12</v>
      </c>
      <c r="O111" s="1429"/>
    </row>
    <row r="112" spans="1:15">
      <c r="A112" s="1429" t="s">
        <v>12145</v>
      </c>
      <c r="B112" s="1429" t="s">
        <v>12148</v>
      </c>
      <c r="C112" s="1429" t="s">
        <v>12147</v>
      </c>
      <c r="D112" s="1429" t="s">
        <v>11956</v>
      </c>
      <c r="E112" s="1429" t="s">
        <v>11955</v>
      </c>
      <c r="F112" s="1429" t="s">
        <v>8092</v>
      </c>
      <c r="G112" s="1429">
        <v>2024</v>
      </c>
      <c r="H112" s="1429">
        <v>2028</v>
      </c>
      <c r="I112" s="1429" t="s">
        <v>12146</v>
      </c>
      <c r="J112" s="1429" t="s">
        <v>12145</v>
      </c>
      <c r="K112" s="1430">
        <v>36224</v>
      </c>
      <c r="L112" s="1430">
        <v>0</v>
      </c>
      <c r="M112" s="1429" t="s">
        <v>11757</v>
      </c>
      <c r="N112" s="1431" t="s">
        <v>12</v>
      </c>
      <c r="O112" s="1429"/>
    </row>
    <row r="113" spans="1:15">
      <c r="A113" s="1429" t="s">
        <v>11963</v>
      </c>
      <c r="B113" s="1429" t="s">
        <v>12480</v>
      </c>
      <c r="C113" s="1429" t="s">
        <v>12479</v>
      </c>
      <c r="D113" s="1429" t="s">
        <v>11956</v>
      </c>
      <c r="E113" s="1429" t="s">
        <v>11955</v>
      </c>
      <c r="F113" s="1429" t="s">
        <v>8092</v>
      </c>
      <c r="G113" s="1429">
        <v>2024</v>
      </c>
      <c r="H113" s="1429">
        <v>2028</v>
      </c>
      <c r="I113" s="1429" t="s">
        <v>12478</v>
      </c>
      <c r="J113" s="1429" t="s">
        <v>12477</v>
      </c>
      <c r="K113" s="1430">
        <v>20913</v>
      </c>
      <c r="L113" s="1430">
        <v>0</v>
      </c>
      <c r="M113" s="1429" t="s">
        <v>11757</v>
      </c>
      <c r="N113" s="1431" t="s">
        <v>12</v>
      </c>
      <c r="O113" s="1429"/>
    </row>
    <row r="114" spans="1:15">
      <c r="A114" s="1429" t="s">
        <v>11963</v>
      </c>
      <c r="B114" s="1429" t="s">
        <v>12122</v>
      </c>
      <c r="C114" s="1429" t="s">
        <v>12121</v>
      </c>
      <c r="D114" s="1429" t="s">
        <v>11956</v>
      </c>
      <c r="E114" s="1429" t="s">
        <v>11955</v>
      </c>
      <c r="F114" s="1429" t="s">
        <v>8092</v>
      </c>
      <c r="G114" s="1429">
        <v>2024</v>
      </c>
      <c r="H114" s="1429">
        <v>2027</v>
      </c>
      <c r="I114" s="1429" t="s">
        <v>12120</v>
      </c>
      <c r="J114" s="1429" t="s">
        <v>12119</v>
      </c>
      <c r="K114" s="1430">
        <v>4852</v>
      </c>
      <c r="L114" s="1430">
        <v>0</v>
      </c>
      <c r="M114" s="1429" t="s">
        <v>11757</v>
      </c>
      <c r="N114" s="1431" t="s">
        <v>12</v>
      </c>
      <c r="O114" s="1429"/>
    </row>
    <row r="115" spans="1:15">
      <c r="A115" s="1429" t="s">
        <v>11963</v>
      </c>
      <c r="B115" s="1429" t="s">
        <v>12061</v>
      </c>
      <c r="C115" s="1429" t="s">
        <v>12060</v>
      </c>
      <c r="D115" s="1429" t="s">
        <v>11956</v>
      </c>
      <c r="E115" s="1429" t="s">
        <v>11955</v>
      </c>
      <c r="F115" s="1429" t="s">
        <v>8092</v>
      </c>
      <c r="G115" s="1429">
        <v>2024</v>
      </c>
      <c r="H115" s="1429">
        <v>2028</v>
      </c>
      <c r="I115" s="1429" t="s">
        <v>12059</v>
      </c>
      <c r="J115" s="1429" t="s">
        <v>12058</v>
      </c>
      <c r="K115" s="1430">
        <v>25238</v>
      </c>
      <c r="L115" s="1430">
        <v>0</v>
      </c>
      <c r="M115" s="1429" t="s">
        <v>11764</v>
      </c>
      <c r="N115" s="1431" t="s">
        <v>12</v>
      </c>
      <c r="O115" s="1429"/>
    </row>
    <row r="116" spans="1:15">
      <c r="A116" s="1429" t="s">
        <v>11963</v>
      </c>
      <c r="B116" s="1429" t="s">
        <v>12044</v>
      </c>
      <c r="C116" s="1429" t="s">
        <v>12043</v>
      </c>
      <c r="D116" s="1429" t="s">
        <v>11956</v>
      </c>
      <c r="E116" s="1429" t="s">
        <v>11955</v>
      </c>
      <c r="F116" s="1429" t="s">
        <v>8092</v>
      </c>
      <c r="G116" s="1429">
        <v>2024</v>
      </c>
      <c r="H116" s="1429">
        <v>2028</v>
      </c>
      <c r="I116" s="1429" t="s">
        <v>12042</v>
      </c>
      <c r="J116" s="1429" t="s">
        <v>11963</v>
      </c>
      <c r="K116" s="1430">
        <v>48088</v>
      </c>
      <c r="L116" s="1430">
        <v>0</v>
      </c>
      <c r="M116" s="1429" t="s">
        <v>11757</v>
      </c>
      <c r="N116" s="1431" t="s">
        <v>12</v>
      </c>
      <c r="O116" s="1429"/>
    </row>
    <row r="117" spans="1:15">
      <c r="A117" s="1429" t="s">
        <v>11963</v>
      </c>
      <c r="B117" s="1429" t="s">
        <v>12025</v>
      </c>
      <c r="C117" s="1429" t="s">
        <v>12024</v>
      </c>
      <c r="D117" s="1429" t="s">
        <v>11956</v>
      </c>
      <c r="E117" s="1429" t="s">
        <v>11955</v>
      </c>
      <c r="F117" s="1429" t="s">
        <v>8092</v>
      </c>
      <c r="G117" s="1429">
        <v>2024</v>
      </c>
      <c r="H117" s="1429">
        <v>2028</v>
      </c>
      <c r="I117" s="1429" t="s">
        <v>12023</v>
      </c>
      <c r="J117" s="1429" t="s">
        <v>11963</v>
      </c>
      <c r="K117" s="1430">
        <v>21520</v>
      </c>
      <c r="L117" s="1430">
        <v>0</v>
      </c>
      <c r="M117" s="1429" t="s">
        <v>11764</v>
      </c>
      <c r="N117" s="1431" t="s">
        <v>12</v>
      </c>
      <c r="O117" s="1429"/>
    </row>
    <row r="118" spans="1:15">
      <c r="A118" s="1429" t="s">
        <v>11963</v>
      </c>
      <c r="B118" s="1429" t="s">
        <v>12008</v>
      </c>
      <c r="C118" s="1429" t="s">
        <v>12007</v>
      </c>
      <c r="D118" s="1429" t="s">
        <v>11956</v>
      </c>
      <c r="E118" s="1429" t="s">
        <v>11955</v>
      </c>
      <c r="F118" s="1429" t="s">
        <v>8092</v>
      </c>
      <c r="G118" s="1429">
        <v>2024</v>
      </c>
      <c r="H118" s="1429">
        <v>2027</v>
      </c>
      <c r="I118" s="1429" t="s">
        <v>12006</v>
      </c>
      <c r="J118" s="1429" t="s">
        <v>12005</v>
      </c>
      <c r="K118" s="1430">
        <v>10722</v>
      </c>
      <c r="L118" s="1430">
        <v>0</v>
      </c>
      <c r="M118" s="1429" t="s">
        <v>11764</v>
      </c>
      <c r="N118" s="1431" t="s">
        <v>12</v>
      </c>
      <c r="O118" s="1429"/>
    </row>
    <row r="119" spans="1:15">
      <c r="A119" s="1429" t="s">
        <v>11963</v>
      </c>
      <c r="B119" s="1429" t="s">
        <v>11966</v>
      </c>
      <c r="C119" s="1429" t="s">
        <v>11965</v>
      </c>
      <c r="D119" s="1429" t="s">
        <v>11956</v>
      </c>
      <c r="E119" s="1429" t="s">
        <v>11955</v>
      </c>
      <c r="F119" s="1429" t="s">
        <v>8092</v>
      </c>
      <c r="G119" s="1429">
        <v>2024</v>
      </c>
      <c r="H119" s="1429">
        <v>2028</v>
      </c>
      <c r="I119" s="1429" t="s">
        <v>11964</v>
      </c>
      <c r="J119" s="1429" t="s">
        <v>11963</v>
      </c>
      <c r="K119" s="1430">
        <v>47938</v>
      </c>
      <c r="L119" s="1430">
        <v>0</v>
      </c>
      <c r="M119" s="1429" t="s">
        <v>11764</v>
      </c>
      <c r="N119" s="1431" t="s">
        <v>12</v>
      </c>
      <c r="O119" s="1429"/>
    </row>
    <row r="120" spans="1:15">
      <c r="A120" s="1429" t="s">
        <v>12277</v>
      </c>
      <c r="B120" s="1429" t="s">
        <v>12341</v>
      </c>
      <c r="C120" s="1429" t="s">
        <v>12340</v>
      </c>
      <c r="D120" s="1429" t="s">
        <v>11956</v>
      </c>
      <c r="E120" s="1429" t="s">
        <v>11955</v>
      </c>
      <c r="F120" s="1429" t="s">
        <v>8092</v>
      </c>
      <c r="G120" s="1429">
        <v>2024</v>
      </c>
      <c r="H120" s="1429">
        <v>2028</v>
      </c>
      <c r="I120" s="1429" t="s">
        <v>12339</v>
      </c>
      <c r="J120" s="1429" t="s">
        <v>12338</v>
      </c>
      <c r="K120" s="1430">
        <v>24264</v>
      </c>
      <c r="L120" s="1430">
        <v>0</v>
      </c>
      <c r="M120" s="1429" t="s">
        <v>11757</v>
      </c>
      <c r="N120" s="1431" t="s">
        <v>12</v>
      </c>
      <c r="O120" s="1429"/>
    </row>
    <row r="121" spans="1:15">
      <c r="A121" s="1429" t="s">
        <v>12277</v>
      </c>
      <c r="B121" s="1429" t="s">
        <v>12280</v>
      </c>
      <c r="C121" s="1429" t="s">
        <v>12279</v>
      </c>
      <c r="D121" s="1429" t="s">
        <v>11956</v>
      </c>
      <c r="E121" s="1429" t="s">
        <v>11955</v>
      </c>
      <c r="F121" s="1429" t="s">
        <v>8092</v>
      </c>
      <c r="G121" s="1429">
        <v>2024</v>
      </c>
      <c r="H121" s="1429">
        <v>2028</v>
      </c>
      <c r="I121" s="1429" t="s">
        <v>12278</v>
      </c>
      <c r="J121" s="1429" t="s">
        <v>12277</v>
      </c>
      <c r="K121" s="1430">
        <v>39610</v>
      </c>
      <c r="L121" s="1430">
        <v>0</v>
      </c>
      <c r="M121" s="1429" t="s">
        <v>11757</v>
      </c>
      <c r="N121" s="1431" t="s">
        <v>12</v>
      </c>
      <c r="O121" s="1429"/>
    </row>
    <row r="122" spans="1:15">
      <c r="A122" s="1429" t="s">
        <v>11974</v>
      </c>
      <c r="B122" s="1429" t="s">
        <v>12387</v>
      </c>
      <c r="C122" s="1429" t="s">
        <v>12386</v>
      </c>
      <c r="D122" s="1429" t="s">
        <v>11956</v>
      </c>
      <c r="E122" s="1429" t="s">
        <v>11955</v>
      </c>
      <c r="F122" s="1429" t="s">
        <v>8092</v>
      </c>
      <c r="G122" s="1429">
        <v>2024</v>
      </c>
      <c r="H122" s="1429">
        <v>2027</v>
      </c>
      <c r="I122" s="1429" t="s">
        <v>12385</v>
      </c>
      <c r="J122" s="1429" t="s">
        <v>12384</v>
      </c>
      <c r="K122" s="1430">
        <v>30188</v>
      </c>
      <c r="L122" s="1430">
        <v>0</v>
      </c>
      <c r="M122" s="1429" t="s">
        <v>11764</v>
      </c>
      <c r="N122" s="1431" t="s">
        <v>12</v>
      </c>
      <c r="O122" s="1429"/>
    </row>
    <row r="123" spans="1:15">
      <c r="A123" s="1429" t="s">
        <v>11974</v>
      </c>
      <c r="B123" s="1429" t="s">
        <v>12352</v>
      </c>
      <c r="C123" s="1429" t="s">
        <v>12351</v>
      </c>
      <c r="D123" s="1429" t="s">
        <v>11956</v>
      </c>
      <c r="E123" s="1429" t="s">
        <v>11955</v>
      </c>
      <c r="F123" s="1429" t="s">
        <v>8092</v>
      </c>
      <c r="G123" s="1429">
        <v>2024</v>
      </c>
      <c r="H123" s="1429">
        <v>2028</v>
      </c>
      <c r="I123" s="1429" t="s">
        <v>12350</v>
      </c>
      <c r="J123" s="1429" t="s">
        <v>12349</v>
      </c>
      <c r="K123" s="1430">
        <v>17556</v>
      </c>
      <c r="L123" s="1430">
        <v>0</v>
      </c>
      <c r="M123" s="1429" t="s">
        <v>11757</v>
      </c>
      <c r="N123" s="1431" t="s">
        <v>12</v>
      </c>
      <c r="O123" s="1429"/>
    </row>
    <row r="124" spans="1:15">
      <c r="A124" s="1429" t="s">
        <v>11974</v>
      </c>
      <c r="B124" s="1429" t="s">
        <v>12293</v>
      </c>
      <c r="C124" s="1429" t="s">
        <v>12292</v>
      </c>
      <c r="D124" s="1429" t="s">
        <v>11956</v>
      </c>
      <c r="E124" s="1429" t="s">
        <v>11955</v>
      </c>
      <c r="F124" s="1429" t="s">
        <v>8092</v>
      </c>
      <c r="G124" s="1429">
        <v>2024</v>
      </c>
      <c r="H124" s="1429">
        <v>2027</v>
      </c>
      <c r="I124" s="1429" t="s">
        <v>12291</v>
      </c>
      <c r="J124" s="1429" t="s">
        <v>11974</v>
      </c>
      <c r="K124" s="1430">
        <v>43672</v>
      </c>
      <c r="L124" s="1430">
        <v>0</v>
      </c>
      <c r="M124" s="1429" t="s">
        <v>11757</v>
      </c>
      <c r="N124" s="1431" t="s">
        <v>12</v>
      </c>
      <c r="O124" s="1429"/>
    </row>
    <row r="125" spans="1:15">
      <c r="A125" s="1429" t="s">
        <v>11974</v>
      </c>
      <c r="B125" s="1429" t="s">
        <v>12089</v>
      </c>
      <c r="C125" s="1429" t="s">
        <v>12088</v>
      </c>
      <c r="D125" s="1429" t="s">
        <v>11956</v>
      </c>
      <c r="E125" s="1429" t="s">
        <v>11955</v>
      </c>
      <c r="F125" s="1429" t="s">
        <v>8092</v>
      </c>
      <c r="G125" s="1429">
        <v>2024</v>
      </c>
      <c r="H125" s="1429">
        <v>2027</v>
      </c>
      <c r="I125" s="1429" t="s">
        <v>12087</v>
      </c>
      <c r="J125" s="1429" t="s">
        <v>12086</v>
      </c>
      <c r="K125" s="1430">
        <v>35336</v>
      </c>
      <c r="L125" s="1430">
        <v>0</v>
      </c>
      <c r="M125" s="1429" t="s">
        <v>11764</v>
      </c>
      <c r="N125" s="1431" t="s">
        <v>12</v>
      </c>
      <c r="O125" s="1429"/>
    </row>
    <row r="126" spans="1:15">
      <c r="A126" s="1429" t="s">
        <v>11974</v>
      </c>
      <c r="B126" s="1429" t="s">
        <v>11977</v>
      </c>
      <c r="C126" s="1429" t="s">
        <v>11976</v>
      </c>
      <c r="D126" s="1429" t="s">
        <v>11956</v>
      </c>
      <c r="E126" s="1429" t="s">
        <v>11955</v>
      </c>
      <c r="F126" s="1429" t="s">
        <v>8092</v>
      </c>
      <c r="G126" s="1429">
        <v>2024</v>
      </c>
      <c r="H126" s="1429">
        <v>2028</v>
      </c>
      <c r="I126" s="1429" t="s">
        <v>11975</v>
      </c>
      <c r="J126" s="1429" t="s">
        <v>11974</v>
      </c>
      <c r="K126" s="1430">
        <v>42634</v>
      </c>
      <c r="L126" s="1430">
        <v>0</v>
      </c>
      <c r="M126" s="1429" t="s">
        <v>11764</v>
      </c>
      <c r="N126" s="1431" t="s">
        <v>12</v>
      </c>
      <c r="O126" s="1429"/>
    </row>
    <row r="127" spans="1:15">
      <c r="A127" s="1429" t="s">
        <v>11637</v>
      </c>
      <c r="B127" s="1429" t="s">
        <v>12496</v>
      </c>
      <c r="C127" s="1429" t="s">
        <v>12495</v>
      </c>
      <c r="D127" s="1429" t="s">
        <v>11956</v>
      </c>
      <c r="E127" s="1429" t="s">
        <v>11955</v>
      </c>
      <c r="F127" s="1429" t="s">
        <v>8092</v>
      </c>
      <c r="G127" s="1429">
        <v>2024</v>
      </c>
      <c r="H127" s="1429">
        <v>2028</v>
      </c>
      <c r="I127" s="1429" t="s">
        <v>12494</v>
      </c>
      <c r="J127" s="1429" t="s">
        <v>11637</v>
      </c>
      <c r="K127" s="1430">
        <v>53184</v>
      </c>
      <c r="L127" s="1430">
        <v>0</v>
      </c>
      <c r="M127" s="1429" t="s">
        <v>11757</v>
      </c>
      <c r="N127" s="1431" t="s">
        <v>12</v>
      </c>
      <c r="O127" s="1429"/>
    </row>
    <row r="128" spans="1:15">
      <c r="A128" s="1429" t="s">
        <v>11637</v>
      </c>
      <c r="B128" s="1429" t="s">
        <v>12434</v>
      </c>
      <c r="C128" s="1429" t="s">
        <v>12433</v>
      </c>
      <c r="D128" s="1429" t="s">
        <v>11956</v>
      </c>
      <c r="E128" s="1429" t="s">
        <v>11955</v>
      </c>
      <c r="F128" s="1429" t="s">
        <v>8092</v>
      </c>
      <c r="G128" s="1429">
        <v>2024</v>
      </c>
      <c r="H128" s="1429">
        <v>2028</v>
      </c>
      <c r="I128" s="1429" t="s">
        <v>12432</v>
      </c>
      <c r="J128" s="1429" t="s">
        <v>11637</v>
      </c>
      <c r="K128" s="1430">
        <v>55000</v>
      </c>
      <c r="L128" s="1430">
        <v>0</v>
      </c>
      <c r="M128" s="1429" t="s">
        <v>11757</v>
      </c>
      <c r="N128" s="1431" t="s">
        <v>12</v>
      </c>
      <c r="O128" s="1429"/>
    </row>
    <row r="129" spans="1:15">
      <c r="A129" s="1429" t="s">
        <v>11637</v>
      </c>
      <c r="B129" s="1429" t="s">
        <v>12431</v>
      </c>
      <c r="C129" s="1429" t="s">
        <v>12430</v>
      </c>
      <c r="D129" s="1429" t="s">
        <v>11956</v>
      </c>
      <c r="E129" s="1429" t="s">
        <v>11955</v>
      </c>
      <c r="F129" s="1429" t="s">
        <v>8092</v>
      </c>
      <c r="G129" s="1429">
        <v>2024</v>
      </c>
      <c r="H129" s="1429">
        <v>2027</v>
      </c>
      <c r="I129" s="1429" t="s">
        <v>12429</v>
      </c>
      <c r="J129" s="1429" t="s">
        <v>12428</v>
      </c>
      <c r="K129" s="1430">
        <v>35381</v>
      </c>
      <c r="L129" s="1430">
        <v>0</v>
      </c>
      <c r="M129" s="1429" t="s">
        <v>11757</v>
      </c>
      <c r="N129" s="1431" t="s">
        <v>12</v>
      </c>
      <c r="O129" s="1429"/>
    </row>
    <row r="130" spans="1:15">
      <c r="A130" s="1429" t="s">
        <v>11637</v>
      </c>
      <c r="B130" s="1429" t="s">
        <v>12416</v>
      </c>
      <c r="C130" s="1429" t="s">
        <v>12415</v>
      </c>
      <c r="D130" s="1429" t="s">
        <v>11956</v>
      </c>
      <c r="E130" s="1429" t="s">
        <v>11955</v>
      </c>
      <c r="F130" s="1429" t="s">
        <v>8092</v>
      </c>
      <c r="G130" s="1429">
        <v>2024</v>
      </c>
      <c r="H130" s="1429">
        <v>2028</v>
      </c>
      <c r="I130" s="1429" t="s">
        <v>12414</v>
      </c>
      <c r="J130" s="1429" t="s">
        <v>12413</v>
      </c>
      <c r="K130" s="1430">
        <v>26460</v>
      </c>
      <c r="L130" s="1430">
        <v>0</v>
      </c>
      <c r="M130" s="1429" t="s">
        <v>11757</v>
      </c>
      <c r="N130" s="1431" t="s">
        <v>12</v>
      </c>
      <c r="O130" s="1429"/>
    </row>
    <row r="131" spans="1:15">
      <c r="A131" s="1429" t="s">
        <v>11637</v>
      </c>
      <c r="B131" s="1429" t="s">
        <v>12408</v>
      </c>
      <c r="C131" s="1429" t="s">
        <v>12407</v>
      </c>
      <c r="D131" s="1429" t="s">
        <v>11956</v>
      </c>
      <c r="E131" s="1429" t="s">
        <v>11955</v>
      </c>
      <c r="F131" s="1429" t="s">
        <v>8092</v>
      </c>
      <c r="G131" s="1429">
        <v>2024</v>
      </c>
      <c r="H131" s="1429">
        <v>2028</v>
      </c>
      <c r="I131" s="1429" t="s">
        <v>12406</v>
      </c>
      <c r="J131" s="1429" t="s">
        <v>11637</v>
      </c>
      <c r="K131" s="1430">
        <v>66460</v>
      </c>
      <c r="L131" s="1430">
        <v>0</v>
      </c>
      <c r="M131" s="1429" t="s">
        <v>11764</v>
      </c>
      <c r="N131" s="1431" t="s">
        <v>12</v>
      </c>
      <c r="O131" s="1429"/>
    </row>
    <row r="132" spans="1:15">
      <c r="A132" s="1429" t="s">
        <v>11637</v>
      </c>
      <c r="B132" s="1429" t="s">
        <v>12329</v>
      </c>
      <c r="C132" s="1429" t="s">
        <v>12328</v>
      </c>
      <c r="D132" s="1429" t="s">
        <v>11956</v>
      </c>
      <c r="E132" s="1429" t="s">
        <v>11955</v>
      </c>
      <c r="F132" s="1429" t="s">
        <v>8092</v>
      </c>
      <c r="G132" s="1429">
        <v>2024</v>
      </c>
      <c r="H132" s="1429">
        <v>2028</v>
      </c>
      <c r="I132" s="1429" t="s">
        <v>12327</v>
      </c>
      <c r="J132" s="1429" t="s">
        <v>12326</v>
      </c>
      <c r="K132" s="1430">
        <v>27169</v>
      </c>
      <c r="L132" s="1430">
        <v>0</v>
      </c>
      <c r="M132" s="1429" t="s">
        <v>11757</v>
      </c>
      <c r="N132" s="1431" t="s">
        <v>12</v>
      </c>
      <c r="O132" s="1429"/>
    </row>
    <row r="133" spans="1:15">
      <c r="A133" s="1429" t="s">
        <v>11637</v>
      </c>
      <c r="B133" s="1429" t="s">
        <v>12307</v>
      </c>
      <c r="C133" s="1429" t="s">
        <v>12306</v>
      </c>
      <c r="D133" s="1429" t="s">
        <v>11956</v>
      </c>
      <c r="E133" s="1429" t="s">
        <v>11955</v>
      </c>
      <c r="F133" s="1429" t="s">
        <v>8092</v>
      </c>
      <c r="G133" s="1429">
        <v>2024</v>
      </c>
      <c r="H133" s="1429">
        <v>2028</v>
      </c>
      <c r="I133" s="1429" t="s">
        <v>12305</v>
      </c>
      <c r="J133" s="1429" t="s">
        <v>11637</v>
      </c>
      <c r="K133" s="1430">
        <v>45768</v>
      </c>
      <c r="L133" s="1430">
        <v>0</v>
      </c>
      <c r="M133" s="1429" t="s">
        <v>11757</v>
      </c>
      <c r="N133" s="1431" t="s">
        <v>12</v>
      </c>
      <c r="O133" s="1429"/>
    </row>
    <row r="134" spans="1:15">
      <c r="A134" s="1429" t="s">
        <v>11637</v>
      </c>
      <c r="B134" s="1429" t="s">
        <v>12264</v>
      </c>
      <c r="C134" s="1429" t="s">
        <v>12263</v>
      </c>
      <c r="D134" s="1429" t="s">
        <v>11956</v>
      </c>
      <c r="E134" s="1429" t="s">
        <v>11955</v>
      </c>
      <c r="F134" s="1429" t="s">
        <v>8092</v>
      </c>
      <c r="G134" s="1429">
        <v>2024</v>
      </c>
      <c r="H134" s="1429">
        <v>2028</v>
      </c>
      <c r="I134" s="1429" t="s">
        <v>12262</v>
      </c>
      <c r="J134" s="1429" t="s">
        <v>12261</v>
      </c>
      <c r="K134" s="1430">
        <v>48260</v>
      </c>
      <c r="L134" s="1430">
        <v>0</v>
      </c>
      <c r="M134" s="1429" t="s">
        <v>11757</v>
      </c>
      <c r="N134" s="1431" t="s">
        <v>12</v>
      </c>
      <c r="O134" s="1429"/>
    </row>
    <row r="135" spans="1:15">
      <c r="A135" s="1429" t="s">
        <v>11637</v>
      </c>
      <c r="B135" s="1429" t="s">
        <v>12260</v>
      </c>
      <c r="C135" s="1429" t="s">
        <v>12259</v>
      </c>
      <c r="D135" s="1429" t="s">
        <v>11956</v>
      </c>
      <c r="E135" s="1429" t="s">
        <v>11955</v>
      </c>
      <c r="F135" s="1429" t="s">
        <v>8092</v>
      </c>
      <c r="G135" s="1429">
        <v>2024</v>
      </c>
      <c r="H135" s="1429">
        <v>2028</v>
      </c>
      <c r="I135" s="1429" t="s">
        <v>12258</v>
      </c>
      <c r="J135" s="1429" t="s">
        <v>11637</v>
      </c>
      <c r="K135" s="1430">
        <v>47290</v>
      </c>
      <c r="L135" s="1430">
        <v>0</v>
      </c>
      <c r="M135" s="1429" t="s">
        <v>11757</v>
      </c>
      <c r="N135" s="1431" t="s">
        <v>12</v>
      </c>
      <c r="O135" s="1429"/>
    </row>
    <row r="136" spans="1:15">
      <c r="A136" s="1429" t="s">
        <v>11637</v>
      </c>
      <c r="B136" s="1429" t="s">
        <v>12256</v>
      </c>
      <c r="C136" s="1429" t="s">
        <v>12255</v>
      </c>
      <c r="D136" s="1429" t="s">
        <v>11956</v>
      </c>
      <c r="E136" s="1429" t="s">
        <v>11955</v>
      </c>
      <c r="F136" s="1429" t="s">
        <v>8092</v>
      </c>
      <c r="G136" s="1429">
        <v>2024</v>
      </c>
      <c r="H136" s="1429">
        <v>2028</v>
      </c>
      <c r="I136" s="1429" t="s">
        <v>12254</v>
      </c>
      <c r="J136" s="1429" t="s">
        <v>12253</v>
      </c>
      <c r="K136" s="1430">
        <v>22500</v>
      </c>
      <c r="L136" s="1430">
        <v>0</v>
      </c>
      <c r="M136" s="1429" t="s">
        <v>11757</v>
      </c>
      <c r="N136" s="1431" t="s">
        <v>12</v>
      </c>
      <c r="O136" s="1429"/>
    </row>
    <row r="137" spans="1:15">
      <c r="A137" s="1429" t="s">
        <v>11637</v>
      </c>
      <c r="B137" s="1429" t="s">
        <v>12218</v>
      </c>
      <c r="C137" s="1429" t="s">
        <v>12217</v>
      </c>
      <c r="D137" s="1429" t="s">
        <v>11956</v>
      </c>
      <c r="E137" s="1429" t="s">
        <v>11955</v>
      </c>
      <c r="F137" s="1429" t="s">
        <v>8092</v>
      </c>
      <c r="G137" s="1429">
        <v>2024</v>
      </c>
      <c r="H137" s="1429">
        <v>2028</v>
      </c>
      <c r="I137" s="1429" t="s">
        <v>12216</v>
      </c>
      <c r="J137" s="1429" t="s">
        <v>11637</v>
      </c>
      <c r="K137" s="1430">
        <v>52270</v>
      </c>
      <c r="L137" s="1430">
        <v>0</v>
      </c>
      <c r="M137" s="1429" t="s">
        <v>11757</v>
      </c>
      <c r="N137" s="1431" t="s">
        <v>12</v>
      </c>
      <c r="O137" s="1429"/>
    </row>
    <row r="138" spans="1:15">
      <c r="A138" s="1429" t="s">
        <v>11637</v>
      </c>
      <c r="B138" s="1429" t="s">
        <v>12189</v>
      </c>
      <c r="C138" s="1429" t="s">
        <v>12188</v>
      </c>
      <c r="D138" s="1429" t="s">
        <v>11956</v>
      </c>
      <c r="E138" s="1429" t="s">
        <v>11955</v>
      </c>
      <c r="F138" s="1429" t="s">
        <v>8092</v>
      </c>
      <c r="G138" s="1429">
        <v>2024</v>
      </c>
      <c r="H138" s="1429">
        <v>2027</v>
      </c>
      <c r="I138" s="1429" t="s">
        <v>12187</v>
      </c>
      <c r="J138" s="1429" t="s">
        <v>12069</v>
      </c>
      <c r="K138" s="1430">
        <v>25830</v>
      </c>
      <c r="L138" s="1430">
        <v>0</v>
      </c>
      <c r="M138" s="1429" t="s">
        <v>11757</v>
      </c>
      <c r="N138" s="1431" t="s">
        <v>12</v>
      </c>
      <c r="O138" s="1429"/>
    </row>
    <row r="139" spans="1:15">
      <c r="A139" s="1429" t="s">
        <v>11637</v>
      </c>
      <c r="B139" s="1429" t="s">
        <v>12072</v>
      </c>
      <c r="C139" s="1429" t="s">
        <v>12071</v>
      </c>
      <c r="D139" s="1429" t="s">
        <v>11956</v>
      </c>
      <c r="E139" s="1429" t="s">
        <v>11955</v>
      </c>
      <c r="F139" s="1429" t="s">
        <v>8092</v>
      </c>
      <c r="G139" s="1429">
        <v>2024</v>
      </c>
      <c r="H139" s="1429">
        <v>2027</v>
      </c>
      <c r="I139" s="1429" t="s">
        <v>12070</v>
      </c>
      <c r="J139" s="1429" t="s">
        <v>12069</v>
      </c>
      <c r="K139" s="1430">
        <v>17890</v>
      </c>
      <c r="L139" s="1430">
        <v>0</v>
      </c>
      <c r="M139" s="1429" t="s">
        <v>11757</v>
      </c>
      <c r="N139" s="1431" t="s">
        <v>12</v>
      </c>
      <c r="O139" s="1429"/>
    </row>
    <row r="140" spans="1:15">
      <c r="A140" s="1429" t="s">
        <v>11637</v>
      </c>
      <c r="B140" s="1429" t="s">
        <v>12047</v>
      </c>
      <c r="C140" s="1429" t="s">
        <v>12046</v>
      </c>
      <c r="D140" s="1429" t="s">
        <v>11956</v>
      </c>
      <c r="E140" s="1429" t="s">
        <v>11955</v>
      </c>
      <c r="F140" s="1429" t="s">
        <v>8092</v>
      </c>
      <c r="G140" s="1429">
        <v>2024</v>
      </c>
      <c r="H140" s="1429">
        <v>2028</v>
      </c>
      <c r="I140" s="1429" t="s">
        <v>12045</v>
      </c>
      <c r="J140" s="1429" t="s">
        <v>11637</v>
      </c>
      <c r="K140" s="1430">
        <v>49000</v>
      </c>
      <c r="L140" s="1430">
        <v>0</v>
      </c>
      <c r="M140" s="1429" t="s">
        <v>11757</v>
      </c>
      <c r="N140" s="1431" t="s">
        <v>12</v>
      </c>
      <c r="O140" s="1429"/>
    </row>
    <row r="141" spans="1:15">
      <c r="A141" s="1429" t="s">
        <v>11637</v>
      </c>
      <c r="B141" s="1429" t="s">
        <v>12029</v>
      </c>
      <c r="C141" s="1429" t="s">
        <v>12028</v>
      </c>
      <c r="D141" s="1429" t="s">
        <v>11956</v>
      </c>
      <c r="E141" s="1429" t="s">
        <v>11955</v>
      </c>
      <c r="F141" s="1429" t="s">
        <v>8092</v>
      </c>
      <c r="G141" s="1429">
        <v>2024</v>
      </c>
      <c r="H141" s="1429">
        <v>2028</v>
      </c>
      <c r="I141" s="1429" t="s">
        <v>12027</v>
      </c>
      <c r="J141" s="1429" t="s">
        <v>12026</v>
      </c>
      <c r="K141" s="1430">
        <v>18841</v>
      </c>
      <c r="L141" s="1430">
        <v>0</v>
      </c>
      <c r="M141" s="1429" t="s">
        <v>11764</v>
      </c>
      <c r="N141" s="1431" t="s">
        <v>12</v>
      </c>
      <c r="O141" s="1429"/>
    </row>
    <row r="142" spans="1:15">
      <c r="A142" s="1429" t="s">
        <v>12100</v>
      </c>
      <c r="B142" s="1429" t="s">
        <v>12099</v>
      </c>
      <c r="C142" s="1429" t="s">
        <v>12098</v>
      </c>
      <c r="D142" s="1429" t="s">
        <v>11956</v>
      </c>
      <c r="E142" s="1429" t="s">
        <v>11955</v>
      </c>
      <c r="F142" s="1429" t="s">
        <v>8092</v>
      </c>
      <c r="G142" s="1429">
        <v>2024</v>
      </c>
      <c r="H142" s="1429">
        <v>2028</v>
      </c>
      <c r="I142" s="1429" t="s">
        <v>12097</v>
      </c>
      <c r="J142" s="1429" t="s">
        <v>12096</v>
      </c>
      <c r="K142" s="1430">
        <v>46796</v>
      </c>
      <c r="L142" s="1430">
        <v>0</v>
      </c>
      <c r="M142" s="1429" t="s">
        <v>11757</v>
      </c>
      <c r="N142" s="1431" t="s">
        <v>12</v>
      </c>
      <c r="O142" s="1429"/>
    </row>
    <row r="143" spans="1:15">
      <c r="A143" s="1429" t="s">
        <v>11911</v>
      </c>
      <c r="B143" s="1429" t="s">
        <v>12357</v>
      </c>
      <c r="C143" s="1429" t="s">
        <v>12356</v>
      </c>
      <c r="D143" s="1429" t="s">
        <v>11956</v>
      </c>
      <c r="E143" s="1429" t="s">
        <v>11955</v>
      </c>
      <c r="F143" s="1429" t="s">
        <v>8092</v>
      </c>
      <c r="G143" s="1429">
        <v>2024</v>
      </c>
      <c r="H143" s="1429">
        <v>2026</v>
      </c>
      <c r="I143" s="1429" t="s">
        <v>12355</v>
      </c>
      <c r="J143" s="1429" t="s">
        <v>12354</v>
      </c>
      <c r="K143" s="1430">
        <v>60444</v>
      </c>
      <c r="L143" s="1430">
        <v>0</v>
      </c>
      <c r="M143" s="1429" t="s">
        <v>11757</v>
      </c>
      <c r="N143" s="1431" t="s">
        <v>12</v>
      </c>
      <c r="O143" s="1429"/>
    </row>
    <row r="144" spans="1:15">
      <c r="A144" s="1429" t="s">
        <v>11911</v>
      </c>
      <c r="B144" s="1429" t="s">
        <v>12085</v>
      </c>
      <c r="C144" s="1429" t="s">
        <v>12084</v>
      </c>
      <c r="D144" s="1429" t="s">
        <v>11956</v>
      </c>
      <c r="E144" s="1429" t="s">
        <v>11955</v>
      </c>
      <c r="F144" s="1429" t="s">
        <v>8092</v>
      </c>
      <c r="G144" s="1429">
        <v>2024</v>
      </c>
      <c r="H144" s="1429">
        <v>2027</v>
      </c>
      <c r="I144" s="1429" t="s">
        <v>12083</v>
      </c>
      <c r="J144" s="1429" t="s">
        <v>12082</v>
      </c>
      <c r="K144" s="1430">
        <v>49548</v>
      </c>
      <c r="L144" s="1430">
        <v>0</v>
      </c>
      <c r="M144" s="1429" t="s">
        <v>11764</v>
      </c>
      <c r="N144" s="1431" t="s">
        <v>12</v>
      </c>
      <c r="O144" s="1429"/>
    </row>
    <row r="145" spans="1:15">
      <c r="A145" s="1429" t="s">
        <v>12048</v>
      </c>
      <c r="B145" s="1429" t="s">
        <v>12201</v>
      </c>
      <c r="C145" s="1429" t="s">
        <v>12200</v>
      </c>
      <c r="D145" s="1429" t="s">
        <v>11956</v>
      </c>
      <c r="E145" s="1429" t="s">
        <v>11955</v>
      </c>
      <c r="F145" s="1429" t="s">
        <v>8092</v>
      </c>
      <c r="G145" s="1429">
        <v>2024</v>
      </c>
      <c r="H145" s="1429">
        <v>2028</v>
      </c>
      <c r="I145" s="1429" t="s">
        <v>12199</v>
      </c>
      <c r="J145" s="1429" t="s">
        <v>12048</v>
      </c>
      <c r="K145" s="1430">
        <v>48902</v>
      </c>
      <c r="L145" s="1430">
        <v>0</v>
      </c>
      <c r="M145" s="1429" t="s">
        <v>11764</v>
      </c>
      <c r="N145" s="1431" t="s">
        <v>12</v>
      </c>
      <c r="O145" s="1429"/>
    </row>
    <row r="146" spans="1:15">
      <c r="A146" s="1429" t="s">
        <v>12048</v>
      </c>
      <c r="B146" s="1429" t="s">
        <v>12051</v>
      </c>
      <c r="C146" s="1429" t="s">
        <v>12050</v>
      </c>
      <c r="D146" s="1429" t="s">
        <v>11956</v>
      </c>
      <c r="E146" s="1429" t="s">
        <v>11955</v>
      </c>
      <c r="F146" s="1429" t="s">
        <v>8092</v>
      </c>
      <c r="G146" s="1429">
        <v>2024</v>
      </c>
      <c r="H146" s="1429">
        <v>2026</v>
      </c>
      <c r="I146" s="1429" t="s">
        <v>12049</v>
      </c>
      <c r="J146" s="1429" t="s">
        <v>12048</v>
      </c>
      <c r="K146" s="1430">
        <v>64167</v>
      </c>
      <c r="L146" s="1430">
        <v>0</v>
      </c>
      <c r="M146" s="1429" t="s">
        <v>11757</v>
      </c>
      <c r="N146" s="1431" t="s">
        <v>12</v>
      </c>
      <c r="O146" s="1429"/>
    </row>
    <row r="147" spans="1:15">
      <c r="A147" s="1429" t="s">
        <v>11949</v>
      </c>
      <c r="B147" s="1429" t="s">
        <v>12500</v>
      </c>
      <c r="C147" s="1429" t="s">
        <v>12499</v>
      </c>
      <c r="D147" s="1429" t="s">
        <v>11956</v>
      </c>
      <c r="E147" s="1429" t="s">
        <v>11955</v>
      </c>
      <c r="F147" s="1429" t="s">
        <v>8092</v>
      </c>
      <c r="G147" s="1429">
        <v>2024</v>
      </c>
      <c r="H147" s="1429">
        <v>2028</v>
      </c>
      <c r="I147" s="1429" t="s">
        <v>12498</v>
      </c>
      <c r="J147" s="1429" t="s">
        <v>12497</v>
      </c>
      <c r="K147" s="1430">
        <v>5000</v>
      </c>
      <c r="L147" s="1430">
        <v>0</v>
      </c>
      <c r="M147" s="1429" t="s">
        <v>11757</v>
      </c>
      <c r="N147" s="1431" t="s">
        <v>12</v>
      </c>
      <c r="O147" s="1429"/>
    </row>
    <row r="148" spans="1:15">
      <c r="A148" s="1429" t="s">
        <v>11949</v>
      </c>
      <c r="B148" s="1429" t="s">
        <v>12068</v>
      </c>
      <c r="C148" s="1429" t="s">
        <v>12067</v>
      </c>
      <c r="D148" s="1429" t="s">
        <v>11956</v>
      </c>
      <c r="E148" s="1429" t="s">
        <v>11955</v>
      </c>
      <c r="F148" s="1429" t="s">
        <v>8092</v>
      </c>
      <c r="G148" s="1429">
        <v>2024</v>
      </c>
      <c r="H148" s="1429">
        <v>2028</v>
      </c>
      <c r="I148" s="1429" t="s">
        <v>12066</v>
      </c>
      <c r="J148" s="1429" t="s">
        <v>12065</v>
      </c>
      <c r="K148" s="1430">
        <v>16916</v>
      </c>
      <c r="L148" s="1430">
        <v>0</v>
      </c>
      <c r="M148" s="1429" t="s">
        <v>11764</v>
      </c>
      <c r="N148" s="1431" t="s">
        <v>12</v>
      </c>
      <c r="O148" s="1429"/>
    </row>
    <row r="149" spans="1:15">
      <c r="A149" s="1429" t="s">
        <v>11885</v>
      </c>
      <c r="B149" s="1429" t="s">
        <v>12341</v>
      </c>
      <c r="C149" s="1429" t="s">
        <v>12340</v>
      </c>
      <c r="D149" s="1429" t="s">
        <v>11956</v>
      </c>
      <c r="E149" s="1429" t="s">
        <v>11955</v>
      </c>
      <c r="F149" s="1429" t="s">
        <v>8092</v>
      </c>
      <c r="G149" s="1429">
        <v>2024</v>
      </c>
      <c r="H149" s="1429">
        <v>2028</v>
      </c>
      <c r="I149" s="1429" t="s">
        <v>12339</v>
      </c>
      <c r="J149" s="1429" t="s">
        <v>12338</v>
      </c>
      <c r="K149" s="1430">
        <v>14424</v>
      </c>
      <c r="L149" s="1430">
        <v>0</v>
      </c>
      <c r="M149" s="1429" t="s">
        <v>11757</v>
      </c>
      <c r="N149" s="1431" t="s">
        <v>12</v>
      </c>
      <c r="O149" s="1429"/>
    </row>
    <row r="150" spans="1:15">
      <c r="A150" s="1429" t="s">
        <v>11885</v>
      </c>
      <c r="B150" s="1429" t="s">
        <v>12311</v>
      </c>
      <c r="C150" s="1429" t="s">
        <v>12310</v>
      </c>
      <c r="D150" s="1429" t="s">
        <v>11956</v>
      </c>
      <c r="E150" s="1429" t="s">
        <v>11955</v>
      </c>
      <c r="F150" s="1429" t="s">
        <v>8092</v>
      </c>
      <c r="G150" s="1429">
        <v>2024</v>
      </c>
      <c r="H150" s="1429">
        <v>2028</v>
      </c>
      <c r="I150" s="1429" t="s">
        <v>12309</v>
      </c>
      <c r="J150" s="1429" t="s">
        <v>12308</v>
      </c>
      <c r="K150" s="1430">
        <v>37346</v>
      </c>
      <c r="L150" s="1430">
        <v>0</v>
      </c>
      <c r="M150" s="1429" t="s">
        <v>11757</v>
      </c>
      <c r="N150" s="1431" t="s">
        <v>12</v>
      </c>
      <c r="O150" s="1429"/>
    </row>
    <row r="151" spans="1:15">
      <c r="A151" s="1429" t="s">
        <v>11885</v>
      </c>
      <c r="B151" s="1429" t="s">
        <v>12022</v>
      </c>
      <c r="C151" s="1429" t="s">
        <v>12021</v>
      </c>
      <c r="D151" s="1429" t="s">
        <v>11956</v>
      </c>
      <c r="E151" s="1429" t="s">
        <v>11955</v>
      </c>
      <c r="F151" s="1429" t="s">
        <v>8092</v>
      </c>
      <c r="G151" s="1429">
        <v>2024</v>
      </c>
      <c r="H151" s="1429">
        <v>2028</v>
      </c>
      <c r="I151" s="1429" t="s">
        <v>12020</v>
      </c>
      <c r="J151" s="1429" t="s">
        <v>11885</v>
      </c>
      <c r="K151" s="1430">
        <v>43001</v>
      </c>
      <c r="L151" s="1430">
        <v>0</v>
      </c>
      <c r="M151" s="1429" t="s">
        <v>11757</v>
      </c>
      <c r="N151" s="1431" t="s">
        <v>12</v>
      </c>
      <c r="O151" s="1429"/>
    </row>
    <row r="152" spans="1:15">
      <c r="A152" s="1429" t="s">
        <v>11885</v>
      </c>
      <c r="B152" s="1429" t="s">
        <v>12004</v>
      </c>
      <c r="C152" s="1429" t="s">
        <v>12003</v>
      </c>
      <c r="D152" s="1429" t="s">
        <v>11956</v>
      </c>
      <c r="E152" s="1429" t="s">
        <v>11955</v>
      </c>
      <c r="F152" s="1429" t="s">
        <v>8092</v>
      </c>
      <c r="G152" s="1429">
        <v>2024</v>
      </c>
      <c r="H152" s="1429">
        <v>2028</v>
      </c>
      <c r="I152" s="1429" t="s">
        <v>12002</v>
      </c>
      <c r="J152" s="1429" t="s">
        <v>12001</v>
      </c>
      <c r="K152" s="1430">
        <v>25365</v>
      </c>
      <c r="L152" s="1430">
        <v>0</v>
      </c>
      <c r="M152" s="1429" t="s">
        <v>11757</v>
      </c>
      <c r="N152" s="1431" t="s">
        <v>12</v>
      </c>
      <c r="O152" s="1429"/>
    </row>
    <row r="153" spans="1:15">
      <c r="A153" s="1429" t="s">
        <v>11885</v>
      </c>
      <c r="B153" s="1429" t="s">
        <v>11962</v>
      </c>
      <c r="C153" s="1429" t="s">
        <v>11961</v>
      </c>
      <c r="D153" s="1429" t="s">
        <v>11956</v>
      </c>
      <c r="E153" s="1429" t="s">
        <v>11955</v>
      </c>
      <c r="F153" s="1429" t="s">
        <v>8092</v>
      </c>
      <c r="G153" s="1429">
        <v>2024</v>
      </c>
      <c r="H153" s="1429">
        <v>2028</v>
      </c>
      <c r="I153" s="1429" t="s">
        <v>11960</v>
      </c>
      <c r="J153" s="1429" t="s">
        <v>11959</v>
      </c>
      <c r="K153" s="1430">
        <v>43500</v>
      </c>
      <c r="L153" s="1430">
        <v>0</v>
      </c>
      <c r="M153" s="1429" t="s">
        <v>11764</v>
      </c>
      <c r="N153" s="1431" t="s">
        <v>12</v>
      </c>
      <c r="O153" s="1429"/>
    </row>
    <row r="154" spans="1:15">
      <c r="A154" s="1429" t="s">
        <v>12367</v>
      </c>
      <c r="B154" s="1429" t="s">
        <v>12365</v>
      </c>
      <c r="C154" s="1429" t="s">
        <v>12364</v>
      </c>
      <c r="D154" s="1429" t="s">
        <v>11956</v>
      </c>
      <c r="E154" s="1429" t="s">
        <v>11955</v>
      </c>
      <c r="F154" s="1429" t="s">
        <v>8092</v>
      </c>
      <c r="G154" s="1429">
        <v>2024</v>
      </c>
      <c r="H154" s="1429">
        <v>2028</v>
      </c>
      <c r="I154" s="1429" t="s">
        <v>12363</v>
      </c>
      <c r="J154" s="1429" t="s">
        <v>12362</v>
      </c>
      <c r="K154" s="1430">
        <v>4960</v>
      </c>
      <c r="L154" s="1430">
        <v>0</v>
      </c>
      <c r="M154" s="1429" t="s">
        <v>11757</v>
      </c>
      <c r="N154" s="1431" t="s">
        <v>12</v>
      </c>
      <c r="O154" s="1429"/>
    </row>
    <row r="155" spans="1:15">
      <c r="A155" s="1429" t="s">
        <v>12490</v>
      </c>
      <c r="B155" s="1429" t="s">
        <v>12493</v>
      </c>
      <c r="C155" s="1429" t="s">
        <v>12492</v>
      </c>
      <c r="D155" s="1429" t="s">
        <v>11956</v>
      </c>
      <c r="E155" s="1429" t="s">
        <v>11955</v>
      </c>
      <c r="F155" s="1429" t="s">
        <v>8092</v>
      </c>
      <c r="G155" s="1429">
        <v>2024</v>
      </c>
      <c r="H155" s="1429">
        <v>2027</v>
      </c>
      <c r="I155" s="1429" t="s">
        <v>12491</v>
      </c>
      <c r="J155" s="1429" t="s">
        <v>12490</v>
      </c>
      <c r="K155" s="1430">
        <v>56106</v>
      </c>
      <c r="L155" s="1430">
        <v>0</v>
      </c>
      <c r="M155" s="1429" t="s">
        <v>11757</v>
      </c>
      <c r="N155" s="1431" t="s">
        <v>12</v>
      </c>
      <c r="O155" s="1429"/>
    </row>
    <row r="156" spans="1:15">
      <c r="A156" s="1429" t="s">
        <v>12032</v>
      </c>
      <c r="B156" s="1429" t="s">
        <v>8102</v>
      </c>
      <c r="C156" s="1429" t="s">
        <v>8104</v>
      </c>
      <c r="D156" s="1429" t="s">
        <v>11956</v>
      </c>
      <c r="E156" s="1429" t="s">
        <v>11955</v>
      </c>
      <c r="F156" s="1429" t="s">
        <v>8092</v>
      </c>
      <c r="G156" s="1429">
        <v>2024</v>
      </c>
      <c r="H156" s="1429">
        <v>2028</v>
      </c>
      <c r="I156" s="1429" t="s">
        <v>12031</v>
      </c>
      <c r="J156" s="1429" t="s">
        <v>12030</v>
      </c>
      <c r="K156" s="1430">
        <v>24620</v>
      </c>
      <c r="L156" s="1430">
        <v>0</v>
      </c>
      <c r="M156" s="1429" t="s">
        <v>11757</v>
      </c>
      <c r="N156" s="1431" t="s">
        <v>12</v>
      </c>
      <c r="O156" s="1429"/>
    </row>
    <row r="157" spans="1:15">
      <c r="A157" s="1429" t="s">
        <v>11907</v>
      </c>
      <c r="B157" s="1429" t="s">
        <v>12483</v>
      </c>
      <c r="C157" s="1429" t="s">
        <v>12482</v>
      </c>
      <c r="D157" s="1429" t="s">
        <v>11956</v>
      </c>
      <c r="E157" s="1429" t="s">
        <v>11955</v>
      </c>
      <c r="F157" s="1429" t="s">
        <v>8092</v>
      </c>
      <c r="G157" s="1429">
        <v>2024</v>
      </c>
      <c r="H157" s="1429">
        <v>2028</v>
      </c>
      <c r="I157" s="1429" t="s">
        <v>12481</v>
      </c>
      <c r="J157" s="1429" t="s">
        <v>11907</v>
      </c>
      <c r="K157" s="1430">
        <v>57528</v>
      </c>
      <c r="L157" s="1430">
        <v>0</v>
      </c>
      <c r="M157" s="1429" t="s">
        <v>11757</v>
      </c>
      <c r="N157" s="1431" t="s">
        <v>12</v>
      </c>
      <c r="O157" s="1429"/>
    </row>
    <row r="158" spans="1:15">
      <c r="A158" s="1429" t="s">
        <v>11907</v>
      </c>
      <c r="B158" s="1429" t="s">
        <v>12473</v>
      </c>
      <c r="C158" s="1429" t="s">
        <v>12472</v>
      </c>
      <c r="D158" s="1429" t="s">
        <v>11956</v>
      </c>
      <c r="E158" s="1429" t="s">
        <v>11955</v>
      </c>
      <c r="F158" s="1429" t="s">
        <v>8092</v>
      </c>
      <c r="G158" s="1429">
        <v>2024</v>
      </c>
      <c r="H158" s="1429">
        <v>2028</v>
      </c>
      <c r="I158" s="1429" t="s">
        <v>12471</v>
      </c>
      <c r="J158" s="1429" t="s">
        <v>12470</v>
      </c>
      <c r="K158" s="1430">
        <v>37295</v>
      </c>
      <c r="L158" s="1430">
        <v>0</v>
      </c>
      <c r="M158" s="1429" t="s">
        <v>11757</v>
      </c>
      <c r="N158" s="1431" t="s">
        <v>12</v>
      </c>
      <c r="O158" s="1429"/>
    </row>
    <row r="159" spans="1:15">
      <c r="A159" s="1429" t="s">
        <v>11907</v>
      </c>
      <c r="B159" s="1429" t="s">
        <v>12387</v>
      </c>
      <c r="C159" s="1429" t="s">
        <v>12386</v>
      </c>
      <c r="D159" s="1429" t="s">
        <v>11956</v>
      </c>
      <c r="E159" s="1429" t="s">
        <v>11955</v>
      </c>
      <c r="F159" s="1429" t="s">
        <v>8092</v>
      </c>
      <c r="G159" s="1429">
        <v>2024</v>
      </c>
      <c r="H159" s="1429">
        <v>2027</v>
      </c>
      <c r="I159" s="1429" t="s">
        <v>12385</v>
      </c>
      <c r="J159" s="1429" t="s">
        <v>12384</v>
      </c>
      <c r="K159" s="1430">
        <v>29775</v>
      </c>
      <c r="L159" s="1430">
        <v>0</v>
      </c>
      <c r="M159" s="1429" t="s">
        <v>11764</v>
      </c>
      <c r="N159" s="1431" t="s">
        <v>12</v>
      </c>
      <c r="O159" s="1429"/>
    </row>
    <row r="160" spans="1:15">
      <c r="A160" s="1429" t="s">
        <v>11907</v>
      </c>
      <c r="B160" s="1429" t="s">
        <v>12211</v>
      </c>
      <c r="C160" s="1429" t="s">
        <v>12210</v>
      </c>
      <c r="D160" s="1429" t="s">
        <v>11956</v>
      </c>
      <c r="E160" s="1429" t="s">
        <v>11955</v>
      </c>
      <c r="F160" s="1429" t="s">
        <v>8092</v>
      </c>
      <c r="G160" s="1429">
        <v>2024</v>
      </c>
      <c r="H160" s="1429">
        <v>2028</v>
      </c>
      <c r="I160" s="1429" t="s">
        <v>12209</v>
      </c>
      <c r="J160" s="1429" t="s">
        <v>11907</v>
      </c>
      <c r="K160" s="1430">
        <v>40679</v>
      </c>
      <c r="L160" s="1430">
        <v>0</v>
      </c>
      <c r="M160" s="1429" t="s">
        <v>11757</v>
      </c>
      <c r="N160" s="1431" t="s">
        <v>12</v>
      </c>
      <c r="O160" s="1429"/>
    </row>
    <row r="161" spans="1:15">
      <c r="A161" s="1429" t="s">
        <v>11878</v>
      </c>
      <c r="B161" s="1429" t="s">
        <v>12111</v>
      </c>
      <c r="C161" s="1429" t="s">
        <v>12110</v>
      </c>
      <c r="D161" s="1429" t="s">
        <v>11956</v>
      </c>
      <c r="E161" s="1429" t="s">
        <v>11955</v>
      </c>
      <c r="F161" s="1429" t="s">
        <v>8092</v>
      </c>
      <c r="G161" s="1429">
        <v>2024</v>
      </c>
      <c r="H161" s="1429">
        <v>2028</v>
      </c>
      <c r="I161" s="1429" t="s">
        <v>12109</v>
      </c>
      <c r="J161" s="1429" t="s">
        <v>11878</v>
      </c>
      <c r="K161" s="1430">
        <v>55135</v>
      </c>
      <c r="L161" s="1430">
        <v>0</v>
      </c>
      <c r="M161" s="1429" t="s">
        <v>11757</v>
      </c>
      <c r="N161" s="1431" t="s">
        <v>12</v>
      </c>
      <c r="O161" s="1429"/>
    </row>
    <row r="162" spans="1:15">
      <c r="A162" s="1429" t="s">
        <v>11878</v>
      </c>
      <c r="B162" s="1429" t="s">
        <v>12057</v>
      </c>
      <c r="C162" s="1429" t="s">
        <v>12056</v>
      </c>
      <c r="D162" s="1429" t="s">
        <v>11956</v>
      </c>
      <c r="E162" s="1429" t="s">
        <v>11955</v>
      </c>
      <c r="F162" s="1429" t="s">
        <v>8092</v>
      </c>
      <c r="G162" s="1429">
        <v>2024</v>
      </c>
      <c r="H162" s="1429">
        <v>2028</v>
      </c>
      <c r="I162" s="1429" t="s">
        <v>12055</v>
      </c>
      <c r="J162" s="1429" t="s">
        <v>11878</v>
      </c>
      <c r="K162" s="1430">
        <v>47282</v>
      </c>
      <c r="L162" s="1430">
        <v>0</v>
      </c>
      <c r="M162" s="1429" t="s">
        <v>11757</v>
      </c>
      <c r="N162" s="1431" t="s">
        <v>12</v>
      </c>
      <c r="O162" s="1429"/>
    </row>
    <row r="163" spans="1:15">
      <c r="A163" s="1429" t="s">
        <v>11897</v>
      </c>
      <c r="B163" s="1429" t="s">
        <v>12122</v>
      </c>
      <c r="C163" s="1429" t="s">
        <v>12121</v>
      </c>
      <c r="D163" s="1429" t="s">
        <v>11956</v>
      </c>
      <c r="E163" s="1429" t="s">
        <v>11955</v>
      </c>
      <c r="F163" s="1429" t="s">
        <v>8092</v>
      </c>
      <c r="G163" s="1429">
        <v>2024</v>
      </c>
      <c r="H163" s="1429">
        <v>2027</v>
      </c>
      <c r="I163" s="1429" t="s">
        <v>12120</v>
      </c>
      <c r="J163" s="1429" t="s">
        <v>12119</v>
      </c>
      <c r="K163" s="1430">
        <v>8352</v>
      </c>
      <c r="L163" s="1430">
        <v>0</v>
      </c>
      <c r="M163" s="1429" t="s">
        <v>11757</v>
      </c>
      <c r="N163" s="1431" t="s">
        <v>12</v>
      </c>
      <c r="O163" s="1429"/>
    </row>
    <row r="164" spans="1:15">
      <c r="A164" s="1429" t="s">
        <v>11897</v>
      </c>
      <c r="B164" s="1429" t="s">
        <v>12016</v>
      </c>
      <c r="C164" s="1429" t="s">
        <v>12015</v>
      </c>
      <c r="D164" s="1429" t="s">
        <v>11956</v>
      </c>
      <c r="E164" s="1429" t="s">
        <v>11955</v>
      </c>
      <c r="F164" s="1429" t="s">
        <v>8092</v>
      </c>
      <c r="G164" s="1429">
        <v>2024</v>
      </c>
      <c r="H164" s="1429">
        <v>2028</v>
      </c>
      <c r="I164" s="1429" t="s">
        <v>12014</v>
      </c>
      <c r="J164" s="1429" t="s">
        <v>12013</v>
      </c>
      <c r="K164" s="1430">
        <v>27501</v>
      </c>
      <c r="L164" s="1430">
        <v>0</v>
      </c>
      <c r="M164" s="1429" t="s">
        <v>11757</v>
      </c>
      <c r="N164" s="1431" t="s">
        <v>12</v>
      </c>
      <c r="O164" s="1429"/>
    </row>
    <row r="165" spans="1:15">
      <c r="A165" s="1429" t="s">
        <v>12234</v>
      </c>
      <c r="B165" s="1429" t="s">
        <v>12375</v>
      </c>
      <c r="C165" s="1429" t="s">
        <v>12374</v>
      </c>
      <c r="D165" s="1429" t="s">
        <v>11956</v>
      </c>
      <c r="E165" s="1429" t="s">
        <v>11955</v>
      </c>
      <c r="F165" s="1429" t="s">
        <v>8092</v>
      </c>
      <c r="G165" s="1429">
        <v>2024</v>
      </c>
      <c r="H165" s="1429">
        <v>2027</v>
      </c>
      <c r="I165" s="1429" t="s">
        <v>12373</v>
      </c>
      <c r="J165" s="1429" t="s">
        <v>12234</v>
      </c>
      <c r="K165" s="1430">
        <v>40096</v>
      </c>
      <c r="L165" s="1430">
        <v>0</v>
      </c>
      <c r="M165" s="1429" t="s">
        <v>11757</v>
      </c>
      <c r="N165" s="1431" t="s">
        <v>12</v>
      </c>
      <c r="O165" s="1429"/>
    </row>
    <row r="166" spans="1:15">
      <c r="A166" s="1429" t="s">
        <v>12234</v>
      </c>
      <c r="B166" s="1429" t="s">
        <v>12237</v>
      </c>
      <c r="C166" s="1429" t="s">
        <v>12236</v>
      </c>
      <c r="D166" s="1429" t="s">
        <v>11956</v>
      </c>
      <c r="E166" s="1429" t="s">
        <v>11955</v>
      </c>
      <c r="F166" s="1429" t="s">
        <v>8092</v>
      </c>
      <c r="G166" s="1429">
        <v>2024</v>
      </c>
      <c r="H166" s="1429">
        <v>2028</v>
      </c>
      <c r="I166" s="1429" t="s">
        <v>12235</v>
      </c>
      <c r="J166" s="1429" t="s">
        <v>12234</v>
      </c>
      <c r="K166" s="1430">
        <v>48800</v>
      </c>
      <c r="L166" s="1430">
        <v>0</v>
      </c>
      <c r="M166" s="1429" t="s">
        <v>11757</v>
      </c>
      <c r="N166" s="1431" t="s">
        <v>12</v>
      </c>
      <c r="O166" s="1429"/>
    </row>
    <row r="167" spans="1:15">
      <c r="A167" s="1429" t="s">
        <v>11659</v>
      </c>
      <c r="B167" s="1429" t="s">
        <v>12500</v>
      </c>
      <c r="C167" s="1429" t="s">
        <v>12499</v>
      </c>
      <c r="D167" s="1429" t="s">
        <v>11956</v>
      </c>
      <c r="E167" s="1429" t="s">
        <v>11955</v>
      </c>
      <c r="F167" s="1429" t="s">
        <v>8092</v>
      </c>
      <c r="G167" s="1429">
        <v>2024</v>
      </c>
      <c r="H167" s="1429">
        <v>2028</v>
      </c>
      <c r="I167" s="1429" t="s">
        <v>12498</v>
      </c>
      <c r="J167" s="1429" t="s">
        <v>12497</v>
      </c>
      <c r="K167" s="1430">
        <v>5000</v>
      </c>
      <c r="L167" s="1430">
        <v>0</v>
      </c>
      <c r="M167" s="1429" t="s">
        <v>11757</v>
      </c>
      <c r="N167" s="1431" t="s">
        <v>12</v>
      </c>
      <c r="O167" s="1429"/>
    </row>
    <row r="168" spans="1:15">
      <c r="A168" s="1429" t="s">
        <v>11659</v>
      </c>
      <c r="B168" s="1429" t="s">
        <v>12448</v>
      </c>
      <c r="C168" s="1429" t="s">
        <v>12447</v>
      </c>
      <c r="D168" s="1429" t="s">
        <v>11956</v>
      </c>
      <c r="E168" s="1429" t="s">
        <v>11955</v>
      </c>
      <c r="F168" s="1429" t="s">
        <v>8092</v>
      </c>
      <c r="G168" s="1429">
        <v>2024</v>
      </c>
      <c r="H168" s="1429">
        <v>2027</v>
      </c>
      <c r="I168" s="1429" t="s">
        <v>12446</v>
      </c>
      <c r="J168" s="1429" t="s">
        <v>12445</v>
      </c>
      <c r="K168" s="1430">
        <v>33796</v>
      </c>
      <c r="L168" s="1430">
        <v>0</v>
      </c>
      <c r="M168" s="1429" t="s">
        <v>11757</v>
      </c>
      <c r="N168" s="1431" t="s">
        <v>12</v>
      </c>
      <c r="O168" s="1429"/>
    </row>
    <row r="169" spans="1:15">
      <c r="A169" s="1429" t="s">
        <v>11659</v>
      </c>
      <c r="B169" s="1429" t="s">
        <v>12441</v>
      </c>
      <c r="C169" s="1429" t="s">
        <v>12440</v>
      </c>
      <c r="D169" s="1429" t="s">
        <v>11956</v>
      </c>
      <c r="E169" s="1429" t="s">
        <v>11955</v>
      </c>
      <c r="F169" s="1429" t="s">
        <v>8092</v>
      </c>
      <c r="G169" s="1429">
        <v>2024</v>
      </c>
      <c r="H169" s="1429">
        <v>2028</v>
      </c>
      <c r="I169" s="1429" t="s">
        <v>11904</v>
      </c>
      <c r="J169" s="1429" t="s">
        <v>11659</v>
      </c>
      <c r="K169" s="1430">
        <v>27420</v>
      </c>
      <c r="L169" s="1430">
        <v>0</v>
      </c>
      <c r="M169" s="1429" t="s">
        <v>11757</v>
      </c>
      <c r="N169" s="1431" t="s">
        <v>12</v>
      </c>
      <c r="O169" s="1429"/>
    </row>
    <row r="170" spans="1:15">
      <c r="A170" s="1429" t="s">
        <v>11659</v>
      </c>
      <c r="B170" s="1429" t="s">
        <v>12398</v>
      </c>
      <c r="C170" s="1429" t="s">
        <v>12397</v>
      </c>
      <c r="D170" s="1429" t="s">
        <v>11956</v>
      </c>
      <c r="E170" s="1429" t="s">
        <v>11955</v>
      </c>
      <c r="F170" s="1429" t="s">
        <v>8092</v>
      </c>
      <c r="G170" s="1429">
        <v>2024</v>
      </c>
      <c r="H170" s="1429">
        <v>2028</v>
      </c>
      <c r="I170" s="1429" t="s">
        <v>12396</v>
      </c>
      <c r="J170" s="1429" t="s">
        <v>12395</v>
      </c>
      <c r="K170" s="1430">
        <v>34159</v>
      </c>
      <c r="L170" s="1430">
        <v>0</v>
      </c>
      <c r="M170" s="1429" t="s">
        <v>11757</v>
      </c>
      <c r="N170" s="1431" t="s">
        <v>12</v>
      </c>
      <c r="O170" s="1429"/>
    </row>
    <row r="171" spans="1:15">
      <c r="A171" s="1429" t="s">
        <v>11659</v>
      </c>
      <c r="B171" s="1429" t="s">
        <v>12345</v>
      </c>
      <c r="C171" s="1429" t="s">
        <v>12344</v>
      </c>
      <c r="D171" s="1429" t="s">
        <v>11956</v>
      </c>
      <c r="E171" s="1429" t="s">
        <v>11955</v>
      </c>
      <c r="F171" s="1429" t="s">
        <v>8092</v>
      </c>
      <c r="G171" s="1429">
        <v>2024</v>
      </c>
      <c r="H171" s="1429">
        <v>2028</v>
      </c>
      <c r="I171" s="1429" t="s">
        <v>12343</v>
      </c>
      <c r="J171" s="1429" t="s">
        <v>12342</v>
      </c>
      <c r="K171" s="1430">
        <v>36215</v>
      </c>
      <c r="L171" s="1430">
        <v>0</v>
      </c>
      <c r="M171" s="1429" t="s">
        <v>11757</v>
      </c>
      <c r="N171" s="1431" t="s">
        <v>12</v>
      </c>
      <c r="O171" s="1429"/>
    </row>
    <row r="172" spans="1:15">
      <c r="A172" s="1429" t="s">
        <v>11659</v>
      </c>
      <c r="B172" s="1429" t="s">
        <v>12322</v>
      </c>
      <c r="C172" s="1429" t="s">
        <v>12321</v>
      </c>
      <c r="D172" s="1429" t="s">
        <v>11956</v>
      </c>
      <c r="E172" s="1429" t="s">
        <v>11955</v>
      </c>
      <c r="F172" s="1429" t="s">
        <v>8092</v>
      </c>
      <c r="G172" s="1429">
        <v>2024</v>
      </c>
      <c r="H172" s="1429">
        <v>2028</v>
      </c>
      <c r="I172" s="1429" t="s">
        <v>12320</v>
      </c>
      <c r="J172" s="1429" t="s">
        <v>12319</v>
      </c>
      <c r="K172" s="1430">
        <v>9060</v>
      </c>
      <c r="L172" s="1430">
        <v>0</v>
      </c>
      <c r="M172" s="1429" t="s">
        <v>11757</v>
      </c>
      <c r="N172" s="1431" t="s">
        <v>12</v>
      </c>
      <c r="O172" s="1429"/>
    </row>
    <row r="173" spans="1:15">
      <c r="A173" s="1429" t="s">
        <v>11659</v>
      </c>
      <c r="B173" s="1429" t="s">
        <v>12318</v>
      </c>
      <c r="C173" s="1429" t="s">
        <v>12317</v>
      </c>
      <c r="D173" s="1429" t="s">
        <v>11956</v>
      </c>
      <c r="E173" s="1429" t="s">
        <v>11955</v>
      </c>
      <c r="F173" s="1429" t="s">
        <v>8092</v>
      </c>
      <c r="G173" s="1429">
        <v>2024</v>
      </c>
      <c r="H173" s="1429">
        <v>2028</v>
      </c>
      <c r="I173" s="1429" t="s">
        <v>12316</v>
      </c>
      <c r="J173" s="1429" t="s">
        <v>11659</v>
      </c>
      <c r="K173" s="1430">
        <v>28227</v>
      </c>
      <c r="L173" s="1430">
        <v>0</v>
      </c>
      <c r="M173" s="1429" t="s">
        <v>11757</v>
      </c>
      <c r="N173" s="1431" t="s">
        <v>12</v>
      </c>
      <c r="O173" s="1429"/>
    </row>
    <row r="174" spans="1:15">
      <c r="A174" s="1429" t="s">
        <v>11659</v>
      </c>
      <c r="B174" s="1429" t="s">
        <v>12284</v>
      </c>
      <c r="C174" s="1429" t="s">
        <v>12283</v>
      </c>
      <c r="D174" s="1429" t="s">
        <v>11956</v>
      </c>
      <c r="E174" s="1429" t="s">
        <v>11955</v>
      </c>
      <c r="F174" s="1429" t="s">
        <v>8092</v>
      </c>
      <c r="G174" s="1429">
        <v>2024</v>
      </c>
      <c r="H174" s="1429">
        <v>2028</v>
      </c>
      <c r="I174" s="1429" t="s">
        <v>12282</v>
      </c>
      <c r="J174" s="1429" t="s">
        <v>12281</v>
      </c>
      <c r="K174" s="1430">
        <v>28735</v>
      </c>
      <c r="L174" s="1430">
        <v>0</v>
      </c>
      <c r="M174" s="1429" t="s">
        <v>11757</v>
      </c>
      <c r="N174" s="1431" t="s">
        <v>12</v>
      </c>
      <c r="O174" s="1429"/>
    </row>
    <row r="175" spans="1:15">
      <c r="A175" s="1429" t="s">
        <v>11659</v>
      </c>
      <c r="B175" s="1429" t="s">
        <v>12248</v>
      </c>
      <c r="C175" s="1429" t="s">
        <v>12247</v>
      </c>
      <c r="D175" s="1429" t="s">
        <v>11956</v>
      </c>
      <c r="E175" s="1429" t="s">
        <v>11955</v>
      </c>
      <c r="F175" s="1429" t="s">
        <v>8092</v>
      </c>
      <c r="G175" s="1429">
        <v>2024</v>
      </c>
      <c r="H175" s="1429">
        <v>2028</v>
      </c>
      <c r="I175" s="1429" t="s">
        <v>12246</v>
      </c>
      <c r="J175" s="1429" t="s">
        <v>12245</v>
      </c>
      <c r="K175" s="1430">
        <v>22500</v>
      </c>
      <c r="L175" s="1430">
        <v>0</v>
      </c>
      <c r="M175" s="1429" t="s">
        <v>11757</v>
      </c>
      <c r="N175" s="1431" t="s">
        <v>12</v>
      </c>
      <c r="O175" s="1429"/>
    </row>
    <row r="176" spans="1:15">
      <c r="A176" s="1429" t="s">
        <v>11774</v>
      </c>
      <c r="B176" s="1429" t="s">
        <v>12315</v>
      </c>
      <c r="C176" s="1429" t="s">
        <v>12314</v>
      </c>
      <c r="D176" s="1429" t="s">
        <v>11956</v>
      </c>
      <c r="E176" s="1429" t="s">
        <v>11955</v>
      </c>
      <c r="F176" s="1429" t="s">
        <v>8092</v>
      </c>
      <c r="G176" s="1429">
        <v>2024</v>
      </c>
      <c r="H176" s="1429">
        <v>2028</v>
      </c>
      <c r="I176" s="1429" t="s">
        <v>12313</v>
      </c>
      <c r="J176" s="1429" t="s">
        <v>12312</v>
      </c>
      <c r="K176" s="1430">
        <v>41976</v>
      </c>
      <c r="L176" s="1430">
        <v>0</v>
      </c>
      <c r="M176" s="1429" t="s">
        <v>11757</v>
      </c>
      <c r="N176" s="1431" t="s">
        <v>12</v>
      </c>
      <c r="O176" s="1429"/>
    </row>
    <row r="177" spans="1:15">
      <c r="A177" s="1429" t="s">
        <v>11869</v>
      </c>
      <c r="B177" s="1429" t="s">
        <v>12365</v>
      </c>
      <c r="C177" s="1429" t="s">
        <v>12364</v>
      </c>
      <c r="D177" s="1429" t="s">
        <v>11956</v>
      </c>
      <c r="E177" s="1429" t="s">
        <v>11955</v>
      </c>
      <c r="F177" s="1429" t="s">
        <v>8092</v>
      </c>
      <c r="G177" s="1429">
        <v>2024</v>
      </c>
      <c r="H177" s="1429">
        <v>2028</v>
      </c>
      <c r="I177" s="1429" t="s">
        <v>12363</v>
      </c>
      <c r="J177" s="1429" t="s">
        <v>12362</v>
      </c>
      <c r="K177" s="1430">
        <v>3637</v>
      </c>
      <c r="L177" s="1430">
        <v>0</v>
      </c>
      <c r="M177" s="1429" t="s">
        <v>11757</v>
      </c>
      <c r="N177" s="1431" t="s">
        <v>12</v>
      </c>
      <c r="O177" s="1429"/>
    </row>
    <row r="178" spans="1:15">
      <c r="A178" s="1429" t="s">
        <v>11869</v>
      </c>
      <c r="B178" s="1429" t="s">
        <v>12004</v>
      </c>
      <c r="C178" s="1429" t="s">
        <v>12003</v>
      </c>
      <c r="D178" s="1429" t="s">
        <v>11956</v>
      </c>
      <c r="E178" s="1429" t="s">
        <v>11955</v>
      </c>
      <c r="F178" s="1429" t="s">
        <v>8092</v>
      </c>
      <c r="G178" s="1429">
        <v>2024</v>
      </c>
      <c r="H178" s="1429">
        <v>2028</v>
      </c>
      <c r="I178" s="1429" t="s">
        <v>12002</v>
      </c>
      <c r="J178" s="1429" t="s">
        <v>12001</v>
      </c>
      <c r="K178" s="1430">
        <v>6984</v>
      </c>
      <c r="L178" s="1430">
        <v>0</v>
      </c>
      <c r="M178" s="1429" t="s">
        <v>11757</v>
      </c>
      <c r="N178" s="1431" t="s">
        <v>12</v>
      </c>
      <c r="O178" s="1429"/>
    </row>
    <row r="179" spans="1:15">
      <c r="A179" s="1429" t="s">
        <v>12353</v>
      </c>
      <c r="B179" s="1429" t="s">
        <v>12352</v>
      </c>
      <c r="C179" s="1429" t="s">
        <v>12351</v>
      </c>
      <c r="D179" s="1429" t="s">
        <v>11956</v>
      </c>
      <c r="E179" s="1429" t="s">
        <v>11955</v>
      </c>
      <c r="F179" s="1429" t="s">
        <v>8092</v>
      </c>
      <c r="G179" s="1429">
        <v>2024</v>
      </c>
      <c r="H179" s="1429">
        <v>2028</v>
      </c>
      <c r="I179" s="1429" t="s">
        <v>12350</v>
      </c>
      <c r="J179" s="1429" t="s">
        <v>12349</v>
      </c>
      <c r="K179" s="1430">
        <v>34914</v>
      </c>
      <c r="L179" s="1430">
        <v>0</v>
      </c>
      <c r="M179" s="1429" t="s">
        <v>11757</v>
      </c>
      <c r="N179" s="1431" t="s">
        <v>12</v>
      </c>
      <c r="O179" s="1429"/>
    </row>
    <row r="180" spans="1:15">
      <c r="A180" s="1429" t="s">
        <v>11003</v>
      </c>
      <c r="B180" s="1429" t="s">
        <v>12473</v>
      </c>
      <c r="C180" s="1429" t="s">
        <v>12472</v>
      </c>
      <c r="D180" s="1429" t="s">
        <v>11956</v>
      </c>
      <c r="E180" s="1429" t="s">
        <v>11955</v>
      </c>
      <c r="F180" s="1429" t="s">
        <v>8092</v>
      </c>
      <c r="G180" s="1429">
        <v>2024</v>
      </c>
      <c r="H180" s="1429">
        <v>2028</v>
      </c>
      <c r="I180" s="1429" t="s">
        <v>12471</v>
      </c>
      <c r="J180" s="1429" t="s">
        <v>12470</v>
      </c>
      <c r="K180" s="1430">
        <v>17654</v>
      </c>
      <c r="L180" s="1430">
        <v>0</v>
      </c>
      <c r="M180" s="1429" t="s">
        <v>11757</v>
      </c>
      <c r="N180" s="1431" t="s">
        <v>12</v>
      </c>
      <c r="O180" s="1429"/>
    </row>
    <row r="181" spans="1:15">
      <c r="A181" s="1429" t="s">
        <v>11003</v>
      </c>
      <c r="B181" s="1429" t="s">
        <v>12398</v>
      </c>
      <c r="C181" s="1429" t="s">
        <v>12397</v>
      </c>
      <c r="D181" s="1429" t="s">
        <v>11956</v>
      </c>
      <c r="E181" s="1429" t="s">
        <v>11955</v>
      </c>
      <c r="F181" s="1429" t="s">
        <v>8092</v>
      </c>
      <c r="G181" s="1429">
        <v>2024</v>
      </c>
      <c r="H181" s="1429">
        <v>2028</v>
      </c>
      <c r="I181" s="1429" t="s">
        <v>12396</v>
      </c>
      <c r="J181" s="1429" t="s">
        <v>12395</v>
      </c>
      <c r="K181" s="1430">
        <v>5410</v>
      </c>
      <c r="L181" s="1430">
        <v>0</v>
      </c>
      <c r="M181" s="1429" t="s">
        <v>11757</v>
      </c>
      <c r="N181" s="1431" t="s">
        <v>12</v>
      </c>
      <c r="O181" s="1429"/>
    </row>
    <row r="182" spans="1:15">
      <c r="A182" s="1429" t="s">
        <v>11003</v>
      </c>
      <c r="B182" s="1429" t="s">
        <v>12248</v>
      </c>
      <c r="C182" s="1429" t="s">
        <v>12247</v>
      </c>
      <c r="D182" s="1429" t="s">
        <v>11956</v>
      </c>
      <c r="E182" s="1429" t="s">
        <v>11955</v>
      </c>
      <c r="F182" s="1429" t="s">
        <v>8092</v>
      </c>
      <c r="G182" s="1429">
        <v>2024</v>
      </c>
      <c r="H182" s="1429">
        <v>2028</v>
      </c>
      <c r="I182" s="1429" t="s">
        <v>12246</v>
      </c>
      <c r="J182" s="1429" t="s">
        <v>12245</v>
      </c>
      <c r="K182" s="1430">
        <v>25000</v>
      </c>
      <c r="L182" s="1430">
        <v>0</v>
      </c>
      <c r="M182" s="1429" t="s">
        <v>11757</v>
      </c>
      <c r="N182" s="1431" t="s">
        <v>12</v>
      </c>
      <c r="O182" s="1429"/>
    </row>
    <row r="183" spans="1:15">
      <c r="A183" s="1429" t="s">
        <v>11003</v>
      </c>
      <c r="B183" s="1429" t="s">
        <v>12198</v>
      </c>
      <c r="C183" s="1429" t="s">
        <v>12197</v>
      </c>
      <c r="D183" s="1429" t="s">
        <v>11956</v>
      </c>
      <c r="E183" s="1429" t="s">
        <v>11955</v>
      </c>
      <c r="F183" s="1429" t="s">
        <v>8092</v>
      </c>
      <c r="G183" s="1429">
        <v>2024</v>
      </c>
      <c r="H183" s="1429">
        <v>2027</v>
      </c>
      <c r="I183" s="1429" t="s">
        <v>12196</v>
      </c>
      <c r="J183" s="1429" t="s">
        <v>12195</v>
      </c>
      <c r="K183" s="1430">
        <v>29034</v>
      </c>
      <c r="L183" s="1430">
        <v>0</v>
      </c>
      <c r="M183" s="1429" t="s">
        <v>11757</v>
      </c>
      <c r="N183" s="1431" t="s">
        <v>12</v>
      </c>
      <c r="O183" s="1429"/>
    </row>
    <row r="184" spans="1:15">
      <c r="A184" s="1429" t="s">
        <v>11003</v>
      </c>
      <c r="B184" s="1429" t="s">
        <v>12179</v>
      </c>
      <c r="C184" s="1429" t="s">
        <v>12178</v>
      </c>
      <c r="D184" s="1429" t="s">
        <v>11956</v>
      </c>
      <c r="E184" s="1429" t="s">
        <v>11955</v>
      </c>
      <c r="F184" s="1429" t="s">
        <v>8092</v>
      </c>
      <c r="G184" s="1429">
        <v>2024</v>
      </c>
      <c r="H184" s="1429">
        <v>2028</v>
      </c>
      <c r="I184" s="1429" t="s">
        <v>12177</v>
      </c>
      <c r="J184" s="1429" t="s">
        <v>12176</v>
      </c>
      <c r="K184" s="1430">
        <v>37216</v>
      </c>
      <c r="L184" s="1430">
        <v>0</v>
      </c>
      <c r="M184" s="1429" t="s">
        <v>11757</v>
      </c>
      <c r="N184" s="1431" t="s">
        <v>12</v>
      </c>
      <c r="O184" s="1429"/>
    </row>
    <row r="185" spans="1:15">
      <c r="A185" s="1429" t="s">
        <v>11003</v>
      </c>
      <c r="B185" s="1429" t="s">
        <v>12175</v>
      </c>
      <c r="C185" s="1429" t="s">
        <v>12174</v>
      </c>
      <c r="D185" s="1429" t="s">
        <v>11956</v>
      </c>
      <c r="E185" s="1429" t="s">
        <v>11955</v>
      </c>
      <c r="F185" s="1429" t="s">
        <v>8092</v>
      </c>
      <c r="G185" s="1429">
        <v>2024</v>
      </c>
      <c r="H185" s="1429">
        <v>2027</v>
      </c>
      <c r="I185" s="1429" t="s">
        <v>12173</v>
      </c>
      <c r="J185" s="1429" t="s">
        <v>11003</v>
      </c>
      <c r="K185" s="1430">
        <v>60200</v>
      </c>
      <c r="L185" s="1430">
        <v>0</v>
      </c>
      <c r="M185" s="1429" t="s">
        <v>11757</v>
      </c>
      <c r="N185" s="1431" t="s">
        <v>12</v>
      </c>
      <c r="O185" s="1429"/>
    </row>
    <row r="186" spans="1:15">
      <c r="A186" s="1429" t="s">
        <v>11003</v>
      </c>
      <c r="B186" s="1429" t="s">
        <v>12122</v>
      </c>
      <c r="C186" s="1429" t="s">
        <v>12121</v>
      </c>
      <c r="D186" s="1429" t="s">
        <v>11956</v>
      </c>
      <c r="E186" s="1429" t="s">
        <v>11955</v>
      </c>
      <c r="F186" s="1429" t="s">
        <v>8092</v>
      </c>
      <c r="G186" s="1429">
        <v>2024</v>
      </c>
      <c r="H186" s="1429">
        <v>2027</v>
      </c>
      <c r="I186" s="1429" t="s">
        <v>12120</v>
      </c>
      <c r="J186" s="1429" t="s">
        <v>12119</v>
      </c>
      <c r="K186" s="1430">
        <v>49116</v>
      </c>
      <c r="L186" s="1430">
        <v>0</v>
      </c>
      <c r="M186" s="1429" t="s">
        <v>11757</v>
      </c>
      <c r="N186" s="1431" t="s">
        <v>12</v>
      </c>
      <c r="O186" s="1429"/>
    </row>
    <row r="187" spans="1:15">
      <c r="A187" s="1429" t="s">
        <v>11003</v>
      </c>
      <c r="B187" s="1429" t="s">
        <v>12016</v>
      </c>
      <c r="C187" s="1429" t="s">
        <v>12015</v>
      </c>
      <c r="D187" s="1429" t="s">
        <v>11956</v>
      </c>
      <c r="E187" s="1429" t="s">
        <v>11955</v>
      </c>
      <c r="F187" s="1429" t="s">
        <v>8092</v>
      </c>
      <c r="G187" s="1429">
        <v>2024</v>
      </c>
      <c r="H187" s="1429">
        <v>2028</v>
      </c>
      <c r="I187" s="1429" t="s">
        <v>12014</v>
      </c>
      <c r="J187" s="1429" t="s">
        <v>12013</v>
      </c>
      <c r="K187" s="1430">
        <v>32398</v>
      </c>
      <c r="L187" s="1430">
        <v>0</v>
      </c>
      <c r="M187" s="1429" t="s">
        <v>11757</v>
      </c>
      <c r="N187" s="1431" t="s">
        <v>12</v>
      </c>
      <c r="O187" s="1429"/>
    </row>
    <row r="188" spans="1:15">
      <c r="A188" s="1429" t="s">
        <v>12298</v>
      </c>
      <c r="B188" s="1429" t="s">
        <v>12297</v>
      </c>
      <c r="C188" s="1429" t="s">
        <v>12296</v>
      </c>
      <c r="D188" s="1429" t="s">
        <v>11956</v>
      </c>
      <c r="E188" s="1429" t="s">
        <v>11955</v>
      </c>
      <c r="F188" s="1429" t="s">
        <v>8092</v>
      </c>
      <c r="G188" s="1429">
        <v>2024</v>
      </c>
      <c r="H188" s="1429">
        <v>2027</v>
      </c>
      <c r="I188" s="1429" t="s">
        <v>12295</v>
      </c>
      <c r="J188" s="1429" t="s">
        <v>12294</v>
      </c>
      <c r="K188" s="1430">
        <v>14701</v>
      </c>
      <c r="L188" s="1430">
        <v>0</v>
      </c>
      <c r="M188" s="1429" t="s">
        <v>11764</v>
      </c>
      <c r="N188" s="1431" t="s">
        <v>12</v>
      </c>
      <c r="O188" s="1429"/>
    </row>
    <row r="189" spans="1:15">
      <c r="A189" s="1429" t="s">
        <v>12144</v>
      </c>
      <c r="B189" s="1429" t="s">
        <v>12142</v>
      </c>
      <c r="C189" s="1429" t="s">
        <v>12141</v>
      </c>
      <c r="D189" s="1429" t="s">
        <v>11956</v>
      </c>
      <c r="E189" s="1429" t="s">
        <v>11955</v>
      </c>
      <c r="F189" s="1429" t="s">
        <v>8092</v>
      </c>
      <c r="G189" s="1429">
        <v>2024</v>
      </c>
      <c r="H189" s="1429">
        <v>2027</v>
      </c>
      <c r="I189" s="1429" t="s">
        <v>12140</v>
      </c>
      <c r="J189" s="1429" t="s">
        <v>12139</v>
      </c>
      <c r="K189" s="1430">
        <v>32106</v>
      </c>
      <c r="L189" s="1430">
        <v>0</v>
      </c>
      <c r="M189" s="1429" t="s">
        <v>11764</v>
      </c>
      <c r="N189" s="1431" t="s">
        <v>12</v>
      </c>
      <c r="O189" s="1429"/>
    </row>
    <row r="190" spans="1:15">
      <c r="A190" s="1429" t="s">
        <v>12372</v>
      </c>
      <c r="B190" s="1429" t="s">
        <v>12371</v>
      </c>
      <c r="C190" s="1429" t="s">
        <v>12370</v>
      </c>
      <c r="D190" s="1429" t="s">
        <v>11956</v>
      </c>
      <c r="E190" s="1429" t="s">
        <v>11955</v>
      </c>
      <c r="F190" s="1429" t="s">
        <v>8092</v>
      </c>
      <c r="G190" s="1429">
        <v>2024</v>
      </c>
      <c r="H190" s="1429">
        <v>2027</v>
      </c>
      <c r="I190" s="1429" t="s">
        <v>12369</v>
      </c>
      <c r="J190" s="1429" t="s">
        <v>12368</v>
      </c>
      <c r="K190" s="1430">
        <v>19725</v>
      </c>
      <c r="L190" s="1430">
        <v>0</v>
      </c>
      <c r="M190" s="1429" t="s">
        <v>11764</v>
      </c>
      <c r="N190" s="1431" t="s">
        <v>12</v>
      </c>
      <c r="O190" s="1429"/>
    </row>
    <row r="191" spans="1:15">
      <c r="A191" s="1429" t="s">
        <v>12463</v>
      </c>
      <c r="B191" s="1429" t="s">
        <v>12466</v>
      </c>
      <c r="C191" s="1429" t="s">
        <v>12465</v>
      </c>
      <c r="D191" s="1429" t="s">
        <v>11956</v>
      </c>
      <c r="E191" s="1429" t="s">
        <v>11955</v>
      </c>
      <c r="F191" s="1429" t="s">
        <v>8092</v>
      </c>
      <c r="G191" s="1429">
        <v>2024</v>
      </c>
      <c r="H191" s="1429">
        <v>2028</v>
      </c>
      <c r="I191" s="1429" t="s">
        <v>12464</v>
      </c>
      <c r="J191" s="1429" t="s">
        <v>12463</v>
      </c>
      <c r="K191" s="1430">
        <v>52610</v>
      </c>
      <c r="L191" s="1430">
        <v>0</v>
      </c>
      <c r="M191" s="1429" t="s">
        <v>11757</v>
      </c>
      <c r="N191" s="1431" t="s">
        <v>12</v>
      </c>
      <c r="O191" s="1429"/>
    </row>
    <row r="192" spans="1:15">
      <c r="A192" s="1429" t="s">
        <v>11824</v>
      </c>
      <c r="B192" s="1429" t="s">
        <v>12489</v>
      </c>
      <c r="C192" s="1429" t="s">
        <v>12488</v>
      </c>
      <c r="D192" s="1429" t="s">
        <v>11956</v>
      </c>
      <c r="E192" s="1429" t="s">
        <v>11955</v>
      </c>
      <c r="F192" s="1429" t="s">
        <v>8092</v>
      </c>
      <c r="G192" s="1429">
        <v>2024</v>
      </c>
      <c r="H192" s="1429">
        <v>2028</v>
      </c>
      <c r="I192" s="1429" t="s">
        <v>12487</v>
      </c>
      <c r="J192" s="1429" t="s">
        <v>11824</v>
      </c>
      <c r="K192" s="1430">
        <v>41750</v>
      </c>
      <c r="L192" s="1430">
        <v>0</v>
      </c>
      <c r="M192" s="1429" t="s">
        <v>11757</v>
      </c>
      <c r="N192" s="1431" t="s">
        <v>12</v>
      </c>
      <c r="O192" s="1429"/>
    </row>
    <row r="193" spans="1:15">
      <c r="A193" s="1429" t="s">
        <v>11824</v>
      </c>
      <c r="B193" s="1429" t="s">
        <v>11984</v>
      </c>
      <c r="C193" s="1429" t="s">
        <v>11983</v>
      </c>
      <c r="D193" s="1429" t="s">
        <v>11956</v>
      </c>
      <c r="E193" s="1429" t="s">
        <v>11955</v>
      </c>
      <c r="F193" s="1429" t="s">
        <v>8092</v>
      </c>
      <c r="G193" s="1429">
        <v>2024</v>
      </c>
      <c r="H193" s="1429">
        <v>2027</v>
      </c>
      <c r="I193" s="1429" t="s">
        <v>11982</v>
      </c>
      <c r="J193" s="1429" t="s">
        <v>11824</v>
      </c>
      <c r="K193" s="1430">
        <v>49902</v>
      </c>
      <c r="L193" s="1430">
        <v>0</v>
      </c>
      <c r="M193" s="1429" t="s">
        <v>11764</v>
      </c>
      <c r="N193" s="1431" t="s">
        <v>12</v>
      </c>
      <c r="O193" s="1429"/>
    </row>
    <row r="194" spans="1:15">
      <c r="A194" s="1429" t="s">
        <v>12194</v>
      </c>
      <c r="B194" s="1429" t="s">
        <v>12193</v>
      </c>
      <c r="C194" s="1429" t="s">
        <v>12192</v>
      </c>
      <c r="D194" s="1429" t="s">
        <v>11956</v>
      </c>
      <c r="E194" s="1429" t="s">
        <v>11955</v>
      </c>
      <c r="F194" s="1429" t="s">
        <v>8092</v>
      </c>
      <c r="G194" s="1429">
        <v>2024</v>
      </c>
      <c r="H194" s="1429">
        <v>2027</v>
      </c>
      <c r="I194" s="1429" t="s">
        <v>12191</v>
      </c>
      <c r="J194" s="1429" t="s">
        <v>12190</v>
      </c>
      <c r="K194" s="1430">
        <v>25495</v>
      </c>
      <c r="L194" s="1430">
        <v>0</v>
      </c>
      <c r="M194" s="1429" t="s">
        <v>11764</v>
      </c>
      <c r="N194" s="1431" t="s">
        <v>12</v>
      </c>
      <c r="O194" s="1429"/>
    </row>
    <row r="195" spans="1:15">
      <c r="A195" s="1429" t="s">
        <v>11953</v>
      </c>
      <c r="B195" s="1429" t="s">
        <v>11958</v>
      </c>
      <c r="C195" s="1429" t="s">
        <v>11957</v>
      </c>
      <c r="D195" s="1429" t="s">
        <v>11956</v>
      </c>
      <c r="E195" s="1429" t="s">
        <v>11955</v>
      </c>
      <c r="F195" s="1429" t="s">
        <v>8092</v>
      </c>
      <c r="G195" s="1429">
        <v>2024</v>
      </c>
      <c r="H195" s="1429">
        <v>2027</v>
      </c>
      <c r="I195" s="1429" t="s">
        <v>11954</v>
      </c>
      <c r="J195" s="1429" t="s">
        <v>11953</v>
      </c>
      <c r="K195" s="1430">
        <v>66249</v>
      </c>
      <c r="L195" s="1430">
        <v>0</v>
      </c>
      <c r="M195" s="1429" t="s">
        <v>11764</v>
      </c>
      <c r="N195" s="1431" t="s">
        <v>12</v>
      </c>
      <c r="O195" s="1429"/>
    </row>
    <row r="196" spans="1:15">
      <c r="A196" s="1429"/>
      <c r="B196" s="1429" t="s">
        <v>12480</v>
      </c>
      <c r="C196" s="1429" t="s">
        <v>12479</v>
      </c>
      <c r="D196" s="1429" t="s">
        <v>11956</v>
      </c>
      <c r="E196" s="1429" t="s">
        <v>11955</v>
      </c>
      <c r="F196" s="1429" t="s">
        <v>8092</v>
      </c>
      <c r="G196" s="1429">
        <v>2024</v>
      </c>
      <c r="H196" s="1429">
        <v>2028</v>
      </c>
      <c r="I196" s="1429" t="s">
        <v>12478</v>
      </c>
      <c r="J196" s="1429" t="s">
        <v>12477</v>
      </c>
      <c r="K196" s="1430">
        <v>6000</v>
      </c>
      <c r="L196" s="1430">
        <v>0</v>
      </c>
      <c r="M196" s="1429" t="s">
        <v>11757</v>
      </c>
      <c r="N196" s="1431" t="s">
        <v>12</v>
      </c>
      <c r="O196" s="1429"/>
    </row>
    <row r="197" spans="1:15">
      <c r="A197" s="1429"/>
      <c r="B197" s="1429" t="s">
        <v>12476</v>
      </c>
      <c r="C197" s="1429" t="s">
        <v>12475</v>
      </c>
      <c r="D197" s="1429" t="s">
        <v>11956</v>
      </c>
      <c r="E197" s="1429" t="s">
        <v>11955</v>
      </c>
      <c r="F197" s="1429" t="s">
        <v>8092</v>
      </c>
      <c r="G197" s="1429">
        <v>2024</v>
      </c>
      <c r="H197" s="1429">
        <v>2027</v>
      </c>
      <c r="I197" s="1429" t="s">
        <v>12474</v>
      </c>
      <c r="J197" s="1429" t="s">
        <v>12459</v>
      </c>
      <c r="K197" s="1430">
        <v>32554</v>
      </c>
      <c r="L197" s="1430">
        <v>0</v>
      </c>
      <c r="M197" s="1429" t="s">
        <v>11757</v>
      </c>
      <c r="N197" s="1431" t="s">
        <v>12</v>
      </c>
      <c r="O197" s="1429"/>
    </row>
    <row r="198" spans="1:15">
      <c r="A198" s="1429"/>
      <c r="B198" s="1429" t="s">
        <v>12473</v>
      </c>
      <c r="C198" s="1429" t="s">
        <v>12472</v>
      </c>
      <c r="D198" s="1429" t="s">
        <v>11956</v>
      </c>
      <c r="E198" s="1429" t="s">
        <v>11955</v>
      </c>
      <c r="F198" s="1429" t="s">
        <v>8092</v>
      </c>
      <c r="G198" s="1429">
        <v>2024</v>
      </c>
      <c r="H198" s="1429">
        <v>2028</v>
      </c>
      <c r="I198" s="1429" t="s">
        <v>12471</v>
      </c>
      <c r="J198" s="1429" t="s">
        <v>12470</v>
      </c>
      <c r="K198" s="1430">
        <v>7317</v>
      </c>
      <c r="L198" s="1430">
        <v>0</v>
      </c>
      <c r="M198" s="1429" t="s">
        <v>11757</v>
      </c>
      <c r="N198" s="1431" t="s">
        <v>12</v>
      </c>
      <c r="O198" s="1429"/>
    </row>
    <row r="199" spans="1:15">
      <c r="A199" s="1429"/>
      <c r="B199" s="1429" t="s">
        <v>12462</v>
      </c>
      <c r="C199" s="1429" t="s">
        <v>12461</v>
      </c>
      <c r="D199" s="1429" t="s">
        <v>11956</v>
      </c>
      <c r="E199" s="1429" t="s">
        <v>11955</v>
      </c>
      <c r="F199" s="1429" t="s">
        <v>8092</v>
      </c>
      <c r="G199" s="1429">
        <v>2024</v>
      </c>
      <c r="H199" s="1429">
        <v>2028</v>
      </c>
      <c r="I199" s="1429" t="s">
        <v>12460</v>
      </c>
      <c r="J199" s="1429" t="s">
        <v>12459</v>
      </c>
      <c r="K199" s="1430">
        <v>14323</v>
      </c>
      <c r="L199" s="1430">
        <v>0</v>
      </c>
      <c r="M199" s="1429" t="s">
        <v>11764</v>
      </c>
      <c r="N199" s="1431" t="s">
        <v>12</v>
      </c>
      <c r="O199" s="1429"/>
    </row>
    <row r="200" spans="1:15">
      <c r="A200" s="1429"/>
      <c r="B200" s="1429" t="s">
        <v>12438</v>
      </c>
      <c r="C200" s="1429" t="s">
        <v>12437</v>
      </c>
      <c r="D200" s="1429" t="s">
        <v>11956</v>
      </c>
      <c r="E200" s="1429" t="s">
        <v>11955</v>
      </c>
      <c r="F200" s="1429" t="s">
        <v>8092</v>
      </c>
      <c r="G200" s="1429">
        <v>2024</v>
      </c>
      <c r="H200" s="1429">
        <v>2028</v>
      </c>
      <c r="I200" s="1429" t="s">
        <v>12436</v>
      </c>
      <c r="J200" s="1429" t="s">
        <v>12435</v>
      </c>
      <c r="K200" s="1430">
        <v>16250</v>
      </c>
      <c r="L200" s="1430">
        <v>0</v>
      </c>
      <c r="M200" s="1429" t="s">
        <v>11757</v>
      </c>
      <c r="N200" s="1431" t="s">
        <v>12</v>
      </c>
      <c r="O200" s="1429"/>
    </row>
    <row r="201" spans="1:15">
      <c r="A201" s="1429"/>
      <c r="B201" s="1429" t="s">
        <v>12431</v>
      </c>
      <c r="C201" s="1429" t="s">
        <v>12430</v>
      </c>
      <c r="D201" s="1429" t="s">
        <v>11956</v>
      </c>
      <c r="E201" s="1429" t="s">
        <v>11955</v>
      </c>
      <c r="F201" s="1429" t="s">
        <v>8092</v>
      </c>
      <c r="G201" s="1429">
        <v>2024</v>
      </c>
      <c r="H201" s="1429">
        <v>2027</v>
      </c>
      <c r="I201" s="1429" t="s">
        <v>12429</v>
      </c>
      <c r="J201" s="1429" t="s">
        <v>12428</v>
      </c>
      <c r="K201" s="1430">
        <v>19755</v>
      </c>
      <c r="L201" s="1430">
        <v>0</v>
      </c>
      <c r="M201" s="1429" t="s">
        <v>11757</v>
      </c>
      <c r="N201" s="1431" t="s">
        <v>12</v>
      </c>
      <c r="O201" s="1429"/>
    </row>
    <row r="202" spans="1:15">
      <c r="A202" s="1429"/>
      <c r="B202" s="1429" t="s">
        <v>12422</v>
      </c>
      <c r="C202" s="1429" t="s">
        <v>12421</v>
      </c>
      <c r="D202" s="1429" t="s">
        <v>11956</v>
      </c>
      <c r="E202" s="1429" t="s">
        <v>11955</v>
      </c>
      <c r="F202" s="1429" t="s">
        <v>8092</v>
      </c>
      <c r="G202" s="1429">
        <v>2024</v>
      </c>
      <c r="H202" s="1429">
        <v>2028</v>
      </c>
      <c r="I202" s="1429" t="s">
        <v>11882</v>
      </c>
      <c r="J202" s="1429" t="s">
        <v>12420</v>
      </c>
      <c r="K202" s="1430">
        <v>4250</v>
      </c>
      <c r="L202" s="1430">
        <v>0</v>
      </c>
      <c r="M202" s="1429" t="s">
        <v>11757</v>
      </c>
      <c r="N202" s="1431" t="s">
        <v>12</v>
      </c>
      <c r="O202" s="1429"/>
    </row>
    <row r="203" spans="1:15">
      <c r="A203" s="1429"/>
      <c r="B203" s="1429" t="s">
        <v>12419</v>
      </c>
      <c r="C203" s="1429" t="s">
        <v>12418</v>
      </c>
      <c r="D203" s="1429" t="s">
        <v>11956</v>
      </c>
      <c r="E203" s="1429" t="s">
        <v>11955</v>
      </c>
      <c r="F203" s="1429" t="s">
        <v>8092</v>
      </c>
      <c r="G203" s="1429">
        <v>2024</v>
      </c>
      <c r="H203" s="1429">
        <v>2028</v>
      </c>
      <c r="I203" s="1429" t="s">
        <v>12417</v>
      </c>
      <c r="J203" s="1429" t="s">
        <v>12376</v>
      </c>
      <c r="K203" s="1430">
        <v>32759</v>
      </c>
      <c r="L203" s="1430">
        <v>0</v>
      </c>
      <c r="M203" s="1429" t="s">
        <v>11764</v>
      </c>
      <c r="N203" s="1431" t="s">
        <v>12</v>
      </c>
      <c r="O203" s="1429"/>
    </row>
    <row r="204" spans="1:15">
      <c r="A204" s="1429"/>
      <c r="B204" s="1429" t="s">
        <v>12416</v>
      </c>
      <c r="C204" s="1429" t="s">
        <v>12415</v>
      </c>
      <c r="D204" s="1429" t="s">
        <v>11956</v>
      </c>
      <c r="E204" s="1429" t="s">
        <v>11955</v>
      </c>
      <c r="F204" s="1429" t="s">
        <v>8092</v>
      </c>
      <c r="G204" s="1429">
        <v>2024</v>
      </c>
      <c r="H204" s="1429">
        <v>2028</v>
      </c>
      <c r="I204" s="1429" t="s">
        <v>12414</v>
      </c>
      <c r="J204" s="1429" t="s">
        <v>12413</v>
      </c>
      <c r="K204" s="1430">
        <v>25448</v>
      </c>
      <c r="L204" s="1430">
        <v>0</v>
      </c>
      <c r="M204" s="1429" t="s">
        <v>11757</v>
      </c>
      <c r="N204" s="1431" t="s">
        <v>12</v>
      </c>
      <c r="O204" s="1429"/>
    </row>
    <row r="205" spans="1:15">
      <c r="A205" s="1429"/>
      <c r="B205" s="1429" t="s">
        <v>12405</v>
      </c>
      <c r="C205" s="1429" t="s">
        <v>12404</v>
      </c>
      <c r="D205" s="1429" t="s">
        <v>11956</v>
      </c>
      <c r="E205" s="1429" t="s">
        <v>11955</v>
      </c>
      <c r="F205" s="1429" t="s">
        <v>8092</v>
      </c>
      <c r="G205" s="1429">
        <v>2024</v>
      </c>
      <c r="H205" s="1429">
        <v>2027</v>
      </c>
      <c r="I205" s="1429" t="s">
        <v>12403</v>
      </c>
      <c r="J205" s="1429" t="s">
        <v>12402</v>
      </c>
      <c r="K205" s="1430">
        <v>13316</v>
      </c>
      <c r="L205" s="1430">
        <v>0</v>
      </c>
      <c r="M205" s="1429" t="s">
        <v>11757</v>
      </c>
      <c r="N205" s="1431" t="s">
        <v>12</v>
      </c>
      <c r="O205" s="1429"/>
    </row>
    <row r="206" spans="1:15">
      <c r="A206" s="1429"/>
      <c r="B206" s="1429" t="s">
        <v>12383</v>
      </c>
      <c r="C206" s="1429" t="s">
        <v>12382</v>
      </c>
      <c r="D206" s="1429" t="s">
        <v>11956</v>
      </c>
      <c r="E206" s="1429" t="s">
        <v>11955</v>
      </c>
      <c r="F206" s="1429" t="s">
        <v>8092</v>
      </c>
      <c r="G206" s="1429">
        <v>2024</v>
      </c>
      <c r="H206" s="1429">
        <v>2027</v>
      </c>
      <c r="I206" s="1429" t="s">
        <v>12381</v>
      </c>
      <c r="J206" s="1429" t="s">
        <v>12380</v>
      </c>
      <c r="K206" s="1430">
        <v>12318</v>
      </c>
      <c r="L206" s="1430">
        <v>0</v>
      </c>
      <c r="M206" s="1429" t="s">
        <v>11757</v>
      </c>
      <c r="N206" s="1431" t="s">
        <v>12</v>
      </c>
      <c r="O206" s="1429"/>
    </row>
    <row r="207" spans="1:15">
      <c r="A207" s="1429"/>
      <c r="B207" s="1429" t="s">
        <v>12383</v>
      </c>
      <c r="C207" s="1429" t="s">
        <v>12382</v>
      </c>
      <c r="D207" s="1429" t="s">
        <v>11956</v>
      </c>
      <c r="E207" s="1429" t="s">
        <v>11955</v>
      </c>
      <c r="F207" s="1429" t="s">
        <v>8092</v>
      </c>
      <c r="G207" s="1429">
        <v>2024</v>
      </c>
      <c r="H207" s="1429">
        <v>2027</v>
      </c>
      <c r="I207" s="1429" t="s">
        <v>12381</v>
      </c>
      <c r="J207" s="1429" t="s">
        <v>12380</v>
      </c>
      <c r="K207" s="1430">
        <v>8500</v>
      </c>
      <c r="L207" s="1430">
        <v>0</v>
      </c>
      <c r="M207" s="1429" t="s">
        <v>11757</v>
      </c>
      <c r="N207" s="1431" t="s">
        <v>12</v>
      </c>
      <c r="O207" s="1429"/>
    </row>
    <row r="208" spans="1:15">
      <c r="A208" s="1429"/>
      <c r="B208" s="1429" t="s">
        <v>12379</v>
      </c>
      <c r="C208" s="1429" t="s">
        <v>12378</v>
      </c>
      <c r="D208" s="1429" t="s">
        <v>11956</v>
      </c>
      <c r="E208" s="1429" t="s">
        <v>11955</v>
      </c>
      <c r="F208" s="1429" t="s">
        <v>8092</v>
      </c>
      <c r="G208" s="1429">
        <v>2024</v>
      </c>
      <c r="H208" s="1429">
        <v>2028</v>
      </c>
      <c r="I208" s="1429" t="s">
        <v>12377</v>
      </c>
      <c r="J208" s="1429" t="s">
        <v>12376</v>
      </c>
      <c r="K208" s="1430">
        <v>12000</v>
      </c>
      <c r="L208" s="1430">
        <v>0</v>
      </c>
      <c r="M208" s="1429" t="s">
        <v>11764</v>
      </c>
      <c r="N208" s="1431" t="s">
        <v>12</v>
      </c>
      <c r="O208" s="1429"/>
    </row>
    <row r="209" spans="1:15">
      <c r="A209" s="1429"/>
      <c r="B209" s="1429" t="s">
        <v>12371</v>
      </c>
      <c r="C209" s="1429" t="s">
        <v>12370</v>
      </c>
      <c r="D209" s="1429" t="s">
        <v>11956</v>
      </c>
      <c r="E209" s="1429" t="s">
        <v>11955</v>
      </c>
      <c r="F209" s="1429" t="s">
        <v>8092</v>
      </c>
      <c r="G209" s="1429">
        <v>2024</v>
      </c>
      <c r="H209" s="1429">
        <v>2027</v>
      </c>
      <c r="I209" s="1429" t="s">
        <v>12369</v>
      </c>
      <c r="J209" s="1429" t="s">
        <v>12368</v>
      </c>
      <c r="K209" s="1430">
        <v>23176</v>
      </c>
      <c r="L209" s="1430">
        <v>0</v>
      </c>
      <c r="M209" s="1429" t="s">
        <v>11764</v>
      </c>
      <c r="N209" s="1431" t="s">
        <v>12</v>
      </c>
      <c r="O209" s="1429"/>
    </row>
    <row r="210" spans="1:15">
      <c r="A210" s="1429"/>
      <c r="B210" s="1429" t="s">
        <v>12361</v>
      </c>
      <c r="C210" s="1429" t="s">
        <v>12360</v>
      </c>
      <c r="D210" s="1429" t="s">
        <v>11956</v>
      </c>
      <c r="E210" s="1429" t="s">
        <v>11955</v>
      </c>
      <c r="F210" s="1429" t="s">
        <v>8092</v>
      </c>
      <c r="G210" s="1429">
        <v>2024</v>
      </c>
      <c r="H210" s="1429">
        <v>2028</v>
      </c>
      <c r="I210" s="1429" t="s">
        <v>12359</v>
      </c>
      <c r="J210" s="1429" t="s">
        <v>12358</v>
      </c>
      <c r="K210" s="1430">
        <v>14276</v>
      </c>
      <c r="L210" s="1430">
        <v>0</v>
      </c>
      <c r="M210" s="1429" t="s">
        <v>11757</v>
      </c>
      <c r="N210" s="1431" t="s">
        <v>12</v>
      </c>
      <c r="O210" s="1429"/>
    </row>
    <row r="211" spans="1:15">
      <c r="A211" s="1429"/>
      <c r="B211" s="1429" t="s">
        <v>12329</v>
      </c>
      <c r="C211" s="1429" t="s">
        <v>12328</v>
      </c>
      <c r="D211" s="1429" t="s">
        <v>11956</v>
      </c>
      <c r="E211" s="1429" t="s">
        <v>11955</v>
      </c>
      <c r="F211" s="1429" t="s">
        <v>8092</v>
      </c>
      <c r="G211" s="1429">
        <v>2024</v>
      </c>
      <c r="H211" s="1429">
        <v>2028</v>
      </c>
      <c r="I211" s="1429" t="s">
        <v>12327</v>
      </c>
      <c r="J211" s="1429" t="s">
        <v>12326</v>
      </c>
      <c r="K211" s="1430">
        <v>7500</v>
      </c>
      <c r="L211" s="1430">
        <v>0</v>
      </c>
      <c r="M211" s="1429" t="s">
        <v>11757</v>
      </c>
      <c r="N211" s="1431" t="s">
        <v>12</v>
      </c>
      <c r="O211" s="1429"/>
    </row>
    <row r="212" spans="1:15">
      <c r="A212" s="1429"/>
      <c r="B212" s="1429" t="s">
        <v>12329</v>
      </c>
      <c r="C212" s="1429" t="s">
        <v>12328</v>
      </c>
      <c r="D212" s="1429" t="s">
        <v>11956</v>
      </c>
      <c r="E212" s="1429" t="s">
        <v>11955</v>
      </c>
      <c r="F212" s="1429" t="s">
        <v>8092</v>
      </c>
      <c r="G212" s="1429">
        <v>2024</v>
      </c>
      <c r="H212" s="1429">
        <v>2028</v>
      </c>
      <c r="I212" s="1429" t="s">
        <v>12327</v>
      </c>
      <c r="J212" s="1429" t="s">
        <v>12326</v>
      </c>
      <c r="K212" s="1430">
        <v>7562</v>
      </c>
      <c r="L212" s="1430">
        <v>0</v>
      </c>
      <c r="M212" s="1429" t="s">
        <v>11757</v>
      </c>
      <c r="N212" s="1431" t="s">
        <v>12</v>
      </c>
      <c r="O212" s="1429"/>
    </row>
    <row r="213" spans="1:15">
      <c r="A213" s="1429"/>
      <c r="B213" s="1429" t="s">
        <v>12311</v>
      </c>
      <c r="C213" s="1429" t="s">
        <v>12310</v>
      </c>
      <c r="D213" s="1429" t="s">
        <v>11956</v>
      </c>
      <c r="E213" s="1429" t="s">
        <v>11955</v>
      </c>
      <c r="F213" s="1429" t="s">
        <v>8092</v>
      </c>
      <c r="G213" s="1429">
        <v>2024</v>
      </c>
      <c r="H213" s="1429">
        <v>2028</v>
      </c>
      <c r="I213" s="1429" t="s">
        <v>12309</v>
      </c>
      <c r="J213" s="1429" t="s">
        <v>12308</v>
      </c>
      <c r="K213" s="1430">
        <v>6208</v>
      </c>
      <c r="L213" s="1430">
        <v>0</v>
      </c>
      <c r="M213" s="1429" t="s">
        <v>11757</v>
      </c>
      <c r="N213" s="1431" t="s">
        <v>12</v>
      </c>
      <c r="O213" s="1429"/>
    </row>
    <row r="214" spans="1:15">
      <c r="A214" s="1429"/>
      <c r="B214" s="1429" t="s">
        <v>12297</v>
      </c>
      <c r="C214" s="1429" t="s">
        <v>12296</v>
      </c>
      <c r="D214" s="1429" t="s">
        <v>11956</v>
      </c>
      <c r="E214" s="1429" t="s">
        <v>11955</v>
      </c>
      <c r="F214" s="1429" t="s">
        <v>8092</v>
      </c>
      <c r="G214" s="1429">
        <v>2024</v>
      </c>
      <c r="H214" s="1429">
        <v>2027</v>
      </c>
      <c r="I214" s="1429" t="s">
        <v>12295</v>
      </c>
      <c r="J214" s="1429" t="s">
        <v>12294</v>
      </c>
      <c r="K214" s="1430">
        <v>19000</v>
      </c>
      <c r="L214" s="1430">
        <v>0</v>
      </c>
      <c r="M214" s="1429" t="s">
        <v>11764</v>
      </c>
      <c r="N214" s="1431" t="s">
        <v>12</v>
      </c>
      <c r="O214" s="1429"/>
    </row>
    <row r="215" spans="1:15">
      <c r="A215" s="1429"/>
      <c r="B215" s="1429" t="s">
        <v>12284</v>
      </c>
      <c r="C215" s="1429" t="s">
        <v>12283</v>
      </c>
      <c r="D215" s="1429" t="s">
        <v>11956</v>
      </c>
      <c r="E215" s="1429" t="s">
        <v>11955</v>
      </c>
      <c r="F215" s="1429" t="s">
        <v>8092</v>
      </c>
      <c r="G215" s="1429">
        <v>2024</v>
      </c>
      <c r="H215" s="1429">
        <v>2028</v>
      </c>
      <c r="I215" s="1429" t="s">
        <v>12282</v>
      </c>
      <c r="J215" s="1429" t="s">
        <v>12281</v>
      </c>
      <c r="K215" s="1430">
        <v>21165</v>
      </c>
      <c r="L215" s="1430">
        <v>0</v>
      </c>
      <c r="M215" s="1429" t="s">
        <v>11757</v>
      </c>
      <c r="N215" s="1431" t="s">
        <v>12</v>
      </c>
      <c r="O215" s="1429"/>
    </row>
    <row r="216" spans="1:15">
      <c r="A216" s="1429"/>
      <c r="B216" s="1429" t="s">
        <v>12276</v>
      </c>
      <c r="C216" s="1429" t="s">
        <v>12275</v>
      </c>
      <c r="D216" s="1429" t="s">
        <v>11956</v>
      </c>
      <c r="E216" s="1429" t="s">
        <v>11955</v>
      </c>
      <c r="F216" s="1429" t="s">
        <v>8092</v>
      </c>
      <c r="G216" s="1429">
        <v>2024</v>
      </c>
      <c r="H216" s="1429">
        <v>2027</v>
      </c>
      <c r="I216" s="1429" t="s">
        <v>12274</v>
      </c>
      <c r="J216" s="1429" t="s">
        <v>12273</v>
      </c>
      <c r="K216" s="1430">
        <v>30340</v>
      </c>
      <c r="L216" s="1430">
        <v>0</v>
      </c>
      <c r="M216" s="1429" t="s">
        <v>11764</v>
      </c>
      <c r="N216" s="1431" t="s">
        <v>12</v>
      </c>
      <c r="O216" s="1429"/>
    </row>
    <row r="217" spans="1:15">
      <c r="A217" s="1429"/>
      <c r="B217" s="1429" t="s">
        <v>12272</v>
      </c>
      <c r="C217" s="1429" t="s">
        <v>12271</v>
      </c>
      <c r="D217" s="1429" t="s">
        <v>11956</v>
      </c>
      <c r="E217" s="1429" t="s">
        <v>11955</v>
      </c>
      <c r="F217" s="1429" t="s">
        <v>8092</v>
      </c>
      <c r="G217" s="1429">
        <v>2024</v>
      </c>
      <c r="H217" s="1429">
        <v>2028</v>
      </c>
      <c r="I217" s="1429" t="s">
        <v>12270</v>
      </c>
      <c r="J217" s="1429" t="s">
        <v>12269</v>
      </c>
      <c r="K217" s="1430">
        <v>9054</v>
      </c>
      <c r="L217" s="1430">
        <v>0</v>
      </c>
      <c r="M217" s="1429" t="s">
        <v>11757</v>
      </c>
      <c r="N217" s="1431" t="s">
        <v>12</v>
      </c>
      <c r="O217" s="1429"/>
    </row>
    <row r="218" spans="1:15">
      <c r="A218" s="1429"/>
      <c r="B218" s="1429" t="s">
        <v>12268</v>
      </c>
      <c r="C218" s="1429" t="s">
        <v>12267</v>
      </c>
      <c r="D218" s="1429" t="s">
        <v>11956</v>
      </c>
      <c r="E218" s="1429" t="s">
        <v>11955</v>
      </c>
      <c r="F218" s="1429" t="s">
        <v>8092</v>
      </c>
      <c r="G218" s="1429">
        <v>2024</v>
      </c>
      <c r="H218" s="1429">
        <v>2028</v>
      </c>
      <c r="I218" s="1429" t="s">
        <v>12266</v>
      </c>
      <c r="J218" s="1429" t="s">
        <v>12265</v>
      </c>
      <c r="K218" s="1430">
        <v>17160</v>
      </c>
      <c r="L218" s="1430">
        <v>0</v>
      </c>
      <c r="M218" s="1429" t="s">
        <v>11757</v>
      </c>
      <c r="N218" s="1431" t="s">
        <v>12</v>
      </c>
      <c r="O218" s="1429"/>
    </row>
    <row r="219" spans="1:15">
      <c r="A219" s="1429"/>
      <c r="B219" s="1429" t="s">
        <v>12264</v>
      </c>
      <c r="C219" s="1429" t="s">
        <v>12263</v>
      </c>
      <c r="D219" s="1429" t="s">
        <v>11956</v>
      </c>
      <c r="E219" s="1429" t="s">
        <v>11955</v>
      </c>
      <c r="F219" s="1429" t="s">
        <v>8092</v>
      </c>
      <c r="G219" s="1429">
        <v>2024</v>
      </c>
      <c r="H219" s="1429">
        <v>2028</v>
      </c>
      <c r="I219" s="1429" t="s">
        <v>12262</v>
      </c>
      <c r="J219" s="1429" t="s">
        <v>12261</v>
      </c>
      <c r="K219" s="1430">
        <v>10877</v>
      </c>
      <c r="L219" s="1430">
        <v>0</v>
      </c>
      <c r="M219" s="1429" t="s">
        <v>11757</v>
      </c>
      <c r="N219" s="1431" t="s">
        <v>12</v>
      </c>
      <c r="O219" s="1429"/>
    </row>
    <row r="220" spans="1:15">
      <c r="A220" s="1429"/>
      <c r="B220" s="1429" t="s">
        <v>12256</v>
      </c>
      <c r="C220" s="1429" t="s">
        <v>12255</v>
      </c>
      <c r="D220" s="1429" t="s">
        <v>11956</v>
      </c>
      <c r="E220" s="1429" t="s">
        <v>11955</v>
      </c>
      <c r="F220" s="1429" t="s">
        <v>8092</v>
      </c>
      <c r="G220" s="1429">
        <v>2024</v>
      </c>
      <c r="H220" s="1429">
        <v>2028</v>
      </c>
      <c r="I220" s="1429" t="s">
        <v>12254</v>
      </c>
      <c r="J220" s="1429" t="s">
        <v>12253</v>
      </c>
      <c r="K220" s="1430">
        <v>9000</v>
      </c>
      <c r="L220" s="1430">
        <v>0</v>
      </c>
      <c r="M220" s="1429" t="s">
        <v>11757</v>
      </c>
      <c r="N220" s="1431" t="s">
        <v>12</v>
      </c>
      <c r="O220" s="1429"/>
    </row>
    <row r="221" spans="1:15">
      <c r="A221" s="1429"/>
      <c r="B221" s="1429" t="s">
        <v>12233</v>
      </c>
      <c r="C221" s="1429" t="s">
        <v>12232</v>
      </c>
      <c r="D221" s="1429" t="s">
        <v>11956</v>
      </c>
      <c r="E221" s="1429" t="s">
        <v>11955</v>
      </c>
      <c r="F221" s="1429" t="s">
        <v>8092</v>
      </c>
      <c r="G221" s="1429">
        <v>2024</v>
      </c>
      <c r="H221" s="1429">
        <v>2028</v>
      </c>
      <c r="I221" s="1429" t="s">
        <v>12231</v>
      </c>
      <c r="J221" s="1429" t="s">
        <v>12230</v>
      </c>
      <c r="K221" s="1430">
        <v>10865</v>
      </c>
      <c r="L221" s="1430">
        <v>0</v>
      </c>
      <c r="M221" s="1429" t="s">
        <v>11757</v>
      </c>
      <c r="N221" s="1431" t="s">
        <v>12</v>
      </c>
      <c r="O221" s="1429"/>
    </row>
    <row r="222" spans="1:15">
      <c r="A222" s="1429"/>
      <c r="B222" s="1429" t="s">
        <v>12233</v>
      </c>
      <c r="C222" s="1429" t="s">
        <v>12232</v>
      </c>
      <c r="D222" s="1429" t="s">
        <v>11956</v>
      </c>
      <c r="E222" s="1429" t="s">
        <v>11955</v>
      </c>
      <c r="F222" s="1429" t="s">
        <v>8092</v>
      </c>
      <c r="G222" s="1429">
        <v>2024</v>
      </c>
      <c r="H222" s="1429">
        <v>2028</v>
      </c>
      <c r="I222" s="1429" t="s">
        <v>12231</v>
      </c>
      <c r="J222" s="1429" t="s">
        <v>12230</v>
      </c>
      <c r="K222" s="1430">
        <v>14874</v>
      </c>
      <c r="L222" s="1430">
        <v>0</v>
      </c>
      <c r="M222" s="1429" t="s">
        <v>11757</v>
      </c>
      <c r="N222" s="1431" t="s">
        <v>12</v>
      </c>
      <c r="O222" s="1429"/>
    </row>
    <row r="223" spans="1:15">
      <c r="A223" s="1429"/>
      <c r="B223" s="1429" t="s">
        <v>12229</v>
      </c>
      <c r="C223" s="1429" t="s">
        <v>12228</v>
      </c>
      <c r="D223" s="1429" t="s">
        <v>11956</v>
      </c>
      <c r="E223" s="1429" t="s">
        <v>11955</v>
      </c>
      <c r="F223" s="1429" t="s">
        <v>8092</v>
      </c>
      <c r="G223" s="1429">
        <v>2024</v>
      </c>
      <c r="H223" s="1429">
        <v>2027</v>
      </c>
      <c r="I223" s="1429" t="s">
        <v>12227</v>
      </c>
      <c r="J223" s="1429" t="s">
        <v>12226</v>
      </c>
      <c r="K223" s="1430">
        <v>18960</v>
      </c>
      <c r="L223" s="1430">
        <v>0</v>
      </c>
      <c r="M223" s="1429" t="s">
        <v>11764</v>
      </c>
      <c r="N223" s="1431" t="s">
        <v>12</v>
      </c>
      <c r="O223" s="1429"/>
    </row>
    <row r="224" spans="1:15">
      <c r="A224" s="1429"/>
      <c r="B224" s="1429" t="s">
        <v>12215</v>
      </c>
      <c r="C224" s="1429" t="s">
        <v>12214</v>
      </c>
      <c r="D224" s="1429" t="s">
        <v>11956</v>
      </c>
      <c r="E224" s="1429" t="s">
        <v>11955</v>
      </c>
      <c r="F224" s="1429" t="s">
        <v>8092</v>
      </c>
      <c r="G224" s="1429">
        <v>2024</v>
      </c>
      <c r="H224" s="1429">
        <v>2028</v>
      </c>
      <c r="I224" s="1429" t="s">
        <v>12213</v>
      </c>
      <c r="J224" s="1429" t="s">
        <v>12212</v>
      </c>
      <c r="K224" s="1430">
        <v>10604</v>
      </c>
      <c r="L224" s="1430">
        <v>0</v>
      </c>
      <c r="M224" s="1429" t="s">
        <v>11764</v>
      </c>
      <c r="N224" s="1431" t="s">
        <v>12</v>
      </c>
      <c r="O224" s="1429"/>
    </row>
    <row r="225" spans="1:15">
      <c r="A225" s="1429"/>
      <c r="B225" s="1429" t="s">
        <v>12205</v>
      </c>
      <c r="C225" s="1429" t="s">
        <v>12204</v>
      </c>
      <c r="D225" s="1429" t="s">
        <v>11956</v>
      </c>
      <c r="E225" s="1429" t="s">
        <v>11955</v>
      </c>
      <c r="F225" s="1429" t="s">
        <v>8092</v>
      </c>
      <c r="G225" s="1429">
        <v>2024</v>
      </c>
      <c r="H225" s="1429">
        <v>2026</v>
      </c>
      <c r="I225" s="1429" t="s">
        <v>12203</v>
      </c>
      <c r="J225" s="1429" t="s">
        <v>12202</v>
      </c>
      <c r="K225" s="1430">
        <v>46512</v>
      </c>
      <c r="L225" s="1430">
        <v>0</v>
      </c>
      <c r="M225" s="1429" t="s">
        <v>11764</v>
      </c>
      <c r="N225" s="1431" t="s">
        <v>12</v>
      </c>
      <c r="O225" s="1429"/>
    </row>
    <row r="226" spans="1:15">
      <c r="A226" s="1429"/>
      <c r="B226" s="1429" t="s">
        <v>12198</v>
      </c>
      <c r="C226" s="1429" t="s">
        <v>12197</v>
      </c>
      <c r="D226" s="1429" t="s">
        <v>11956</v>
      </c>
      <c r="E226" s="1429" t="s">
        <v>11955</v>
      </c>
      <c r="F226" s="1429" t="s">
        <v>8092</v>
      </c>
      <c r="G226" s="1429">
        <v>2024</v>
      </c>
      <c r="H226" s="1429">
        <v>2027</v>
      </c>
      <c r="I226" s="1429" t="s">
        <v>12196</v>
      </c>
      <c r="J226" s="1429" t="s">
        <v>12195</v>
      </c>
      <c r="K226" s="1430">
        <v>26336</v>
      </c>
      <c r="L226" s="1430">
        <v>0</v>
      </c>
      <c r="M226" s="1429" t="s">
        <v>11757</v>
      </c>
      <c r="N226" s="1431" t="s">
        <v>12</v>
      </c>
      <c r="O226" s="1429"/>
    </row>
    <row r="227" spans="1:15">
      <c r="A227" s="1429"/>
      <c r="B227" s="1429" t="s">
        <v>12198</v>
      </c>
      <c r="C227" s="1429" t="s">
        <v>12197</v>
      </c>
      <c r="D227" s="1429" t="s">
        <v>11956</v>
      </c>
      <c r="E227" s="1429" t="s">
        <v>11955</v>
      </c>
      <c r="F227" s="1429" t="s">
        <v>8092</v>
      </c>
      <c r="G227" s="1429">
        <v>2024</v>
      </c>
      <c r="H227" s="1429">
        <v>2027</v>
      </c>
      <c r="I227" s="1429" t="s">
        <v>12196</v>
      </c>
      <c r="J227" s="1429" t="s">
        <v>12195</v>
      </c>
      <c r="K227" s="1430">
        <v>9560</v>
      </c>
      <c r="L227" s="1430">
        <v>0</v>
      </c>
      <c r="M227" s="1429" t="s">
        <v>11757</v>
      </c>
      <c r="N227" s="1431" t="s">
        <v>12</v>
      </c>
      <c r="O227" s="1429"/>
    </row>
    <row r="228" spans="1:15">
      <c r="A228" s="1429"/>
      <c r="B228" s="1429" t="s">
        <v>12193</v>
      </c>
      <c r="C228" s="1429" t="s">
        <v>12192</v>
      </c>
      <c r="D228" s="1429" t="s">
        <v>11956</v>
      </c>
      <c r="E228" s="1429" t="s">
        <v>11955</v>
      </c>
      <c r="F228" s="1429" t="s">
        <v>8092</v>
      </c>
      <c r="G228" s="1429">
        <v>2024</v>
      </c>
      <c r="H228" s="1429">
        <v>2027</v>
      </c>
      <c r="I228" s="1429" t="s">
        <v>12191</v>
      </c>
      <c r="J228" s="1429" t="s">
        <v>12190</v>
      </c>
      <c r="K228" s="1430">
        <v>14148</v>
      </c>
      <c r="L228" s="1430">
        <v>0</v>
      </c>
      <c r="M228" s="1429" t="s">
        <v>11764</v>
      </c>
      <c r="N228" s="1431" t="s">
        <v>12</v>
      </c>
      <c r="O228" s="1429"/>
    </row>
    <row r="229" spans="1:15">
      <c r="A229" s="1429"/>
      <c r="B229" s="1429" t="s">
        <v>12193</v>
      </c>
      <c r="C229" s="1429" t="s">
        <v>12192</v>
      </c>
      <c r="D229" s="1429" t="s">
        <v>11956</v>
      </c>
      <c r="E229" s="1429" t="s">
        <v>11955</v>
      </c>
      <c r="F229" s="1429" t="s">
        <v>8092</v>
      </c>
      <c r="G229" s="1429">
        <v>2024</v>
      </c>
      <c r="H229" s="1429">
        <v>2027</v>
      </c>
      <c r="I229" s="1429" t="s">
        <v>12191</v>
      </c>
      <c r="J229" s="1429" t="s">
        <v>12190</v>
      </c>
      <c r="K229" s="1430">
        <v>22431</v>
      </c>
      <c r="L229" s="1430">
        <v>0</v>
      </c>
      <c r="M229" s="1429" t="s">
        <v>11764</v>
      </c>
      <c r="N229" s="1431" t="s">
        <v>12</v>
      </c>
      <c r="O229" s="1429"/>
    </row>
    <row r="230" spans="1:15">
      <c r="A230" s="1429"/>
      <c r="B230" s="1429" t="s">
        <v>12186</v>
      </c>
      <c r="C230" s="1429" t="s">
        <v>12185</v>
      </c>
      <c r="D230" s="1429" t="s">
        <v>11956</v>
      </c>
      <c r="E230" s="1429" t="s">
        <v>11955</v>
      </c>
      <c r="F230" s="1429" t="s">
        <v>8092</v>
      </c>
      <c r="G230" s="1429">
        <v>2024</v>
      </c>
      <c r="H230" s="1429">
        <v>2027</v>
      </c>
      <c r="I230" s="1429" t="s">
        <v>12184</v>
      </c>
      <c r="J230" s="1429" t="s">
        <v>12183</v>
      </c>
      <c r="K230" s="1430">
        <v>33000</v>
      </c>
      <c r="L230" s="1430">
        <v>0</v>
      </c>
      <c r="M230" s="1429" t="s">
        <v>11757</v>
      </c>
      <c r="N230" s="1431" t="s">
        <v>12</v>
      </c>
      <c r="O230" s="1429"/>
    </row>
    <row r="231" spans="1:15">
      <c r="A231" s="1429"/>
      <c r="B231" s="1429" t="s">
        <v>12179</v>
      </c>
      <c r="C231" s="1429" t="s">
        <v>12178</v>
      </c>
      <c r="D231" s="1429" t="s">
        <v>11956</v>
      </c>
      <c r="E231" s="1429" t="s">
        <v>11955</v>
      </c>
      <c r="F231" s="1429" t="s">
        <v>8092</v>
      </c>
      <c r="G231" s="1429">
        <v>2024</v>
      </c>
      <c r="H231" s="1429">
        <v>2028</v>
      </c>
      <c r="I231" s="1429" t="s">
        <v>12177</v>
      </c>
      <c r="J231" s="1429" t="s">
        <v>12176</v>
      </c>
      <c r="K231" s="1430">
        <v>11815</v>
      </c>
      <c r="L231" s="1430">
        <v>0</v>
      </c>
      <c r="M231" s="1429" t="s">
        <v>11757</v>
      </c>
      <c r="N231" s="1431" t="s">
        <v>12</v>
      </c>
      <c r="O231" s="1429"/>
    </row>
    <row r="232" spans="1:15">
      <c r="A232" s="1429"/>
      <c r="B232" s="1429" t="s">
        <v>12157</v>
      </c>
      <c r="C232" s="1429" t="s">
        <v>12156</v>
      </c>
      <c r="D232" s="1429" t="s">
        <v>11956</v>
      </c>
      <c r="E232" s="1429" t="s">
        <v>11955</v>
      </c>
      <c r="F232" s="1429" t="s">
        <v>8092</v>
      </c>
      <c r="G232" s="1429">
        <v>2024</v>
      </c>
      <c r="H232" s="1429">
        <v>2027</v>
      </c>
      <c r="I232" s="1429" t="s">
        <v>12155</v>
      </c>
      <c r="J232" s="1429" t="s">
        <v>12154</v>
      </c>
      <c r="K232" s="1430">
        <v>41235</v>
      </c>
      <c r="L232" s="1430">
        <v>0</v>
      </c>
      <c r="M232" s="1429" t="s">
        <v>11757</v>
      </c>
      <c r="N232" s="1431" t="s">
        <v>12</v>
      </c>
      <c r="O232" s="1429"/>
    </row>
    <row r="233" spans="1:15">
      <c r="A233" s="1429"/>
      <c r="B233" s="1429" t="s">
        <v>12152</v>
      </c>
      <c r="C233" s="1429" t="s">
        <v>12151</v>
      </c>
      <c r="D233" s="1429" t="s">
        <v>11956</v>
      </c>
      <c r="E233" s="1429" t="s">
        <v>11955</v>
      </c>
      <c r="F233" s="1429" t="s">
        <v>8092</v>
      </c>
      <c r="G233" s="1429">
        <v>2024</v>
      </c>
      <c r="H233" s="1429">
        <v>2028</v>
      </c>
      <c r="I233" s="1429" t="s">
        <v>12150</v>
      </c>
      <c r="J233" s="1429" t="s">
        <v>12149</v>
      </c>
      <c r="K233" s="1430">
        <v>22168</v>
      </c>
      <c r="L233" s="1430">
        <v>0</v>
      </c>
      <c r="M233" s="1429" t="s">
        <v>11757</v>
      </c>
      <c r="N233" s="1431" t="s">
        <v>12</v>
      </c>
      <c r="O233" s="1429"/>
    </row>
    <row r="234" spans="1:15">
      <c r="A234" s="1429"/>
      <c r="B234" s="1429" t="s">
        <v>12129</v>
      </c>
      <c r="C234" s="1429" t="s">
        <v>12128</v>
      </c>
      <c r="D234" s="1429" t="s">
        <v>11956</v>
      </c>
      <c r="E234" s="1429" t="s">
        <v>11955</v>
      </c>
      <c r="F234" s="1429" t="s">
        <v>8092</v>
      </c>
      <c r="G234" s="1429">
        <v>2024</v>
      </c>
      <c r="H234" s="1429">
        <v>2027</v>
      </c>
      <c r="I234" s="1429" t="s">
        <v>11792</v>
      </c>
      <c r="J234" s="1429" t="s">
        <v>12127</v>
      </c>
      <c r="K234" s="1430">
        <v>17890</v>
      </c>
      <c r="L234" s="1430">
        <v>0</v>
      </c>
      <c r="M234" s="1429" t="s">
        <v>11757</v>
      </c>
      <c r="N234" s="1431" t="s">
        <v>12</v>
      </c>
      <c r="O234" s="1429"/>
    </row>
    <row r="235" spans="1:15">
      <c r="A235" s="1429"/>
      <c r="B235" s="1429" t="s">
        <v>12122</v>
      </c>
      <c r="C235" s="1429" t="s">
        <v>12121</v>
      </c>
      <c r="D235" s="1429" t="s">
        <v>11956</v>
      </c>
      <c r="E235" s="1429" t="s">
        <v>11955</v>
      </c>
      <c r="F235" s="1429" t="s">
        <v>8092</v>
      </c>
      <c r="G235" s="1429">
        <v>2024</v>
      </c>
      <c r="H235" s="1429">
        <v>2027</v>
      </c>
      <c r="I235" s="1429" t="s">
        <v>12120</v>
      </c>
      <c r="J235" s="1429" t="s">
        <v>12119</v>
      </c>
      <c r="K235" s="1430">
        <v>4852</v>
      </c>
      <c r="L235" s="1430">
        <v>0</v>
      </c>
      <c r="M235" s="1429" t="s">
        <v>11757</v>
      </c>
      <c r="N235" s="1431" t="s">
        <v>12</v>
      </c>
      <c r="O235" s="1429"/>
    </row>
    <row r="236" spans="1:15">
      <c r="A236" s="1429"/>
      <c r="B236" s="1429" t="s">
        <v>12118</v>
      </c>
      <c r="C236" s="1429" t="s">
        <v>12117</v>
      </c>
      <c r="D236" s="1429" t="s">
        <v>11956</v>
      </c>
      <c r="E236" s="1429" t="s">
        <v>11955</v>
      </c>
      <c r="F236" s="1429" t="s">
        <v>8092</v>
      </c>
      <c r="G236" s="1429">
        <v>2024</v>
      </c>
      <c r="H236" s="1429">
        <v>2027</v>
      </c>
      <c r="I236" s="1429" t="s">
        <v>12116</v>
      </c>
      <c r="J236" s="1429" t="s">
        <v>12115</v>
      </c>
      <c r="K236" s="1430">
        <v>16516</v>
      </c>
      <c r="L236" s="1430">
        <v>0</v>
      </c>
      <c r="M236" s="1429" t="s">
        <v>11757</v>
      </c>
      <c r="N236" s="1431" t="s">
        <v>12</v>
      </c>
      <c r="O236" s="1429"/>
    </row>
    <row r="237" spans="1:15">
      <c r="A237" s="1429"/>
      <c r="B237" s="1429" t="s">
        <v>12104</v>
      </c>
      <c r="C237" s="1429" t="s">
        <v>12103</v>
      </c>
      <c r="D237" s="1429" t="s">
        <v>11956</v>
      </c>
      <c r="E237" s="1429" t="s">
        <v>11955</v>
      </c>
      <c r="F237" s="1429" t="s">
        <v>8092</v>
      </c>
      <c r="G237" s="1429">
        <v>2024</v>
      </c>
      <c r="H237" s="1429">
        <v>2028</v>
      </c>
      <c r="I237" s="1429" t="s">
        <v>12102</v>
      </c>
      <c r="J237" s="1429" t="s">
        <v>12101</v>
      </c>
      <c r="K237" s="1430">
        <v>2490</v>
      </c>
      <c r="L237" s="1430">
        <v>0</v>
      </c>
      <c r="M237" s="1429" t="s">
        <v>11757</v>
      </c>
      <c r="N237" s="1431" t="s">
        <v>12</v>
      </c>
      <c r="O237" s="1429"/>
    </row>
    <row r="238" spans="1:15">
      <c r="A238" s="1429"/>
      <c r="B238" s="1429" t="s">
        <v>12085</v>
      </c>
      <c r="C238" s="1429" t="s">
        <v>12084</v>
      </c>
      <c r="D238" s="1429" t="s">
        <v>11956</v>
      </c>
      <c r="E238" s="1429" t="s">
        <v>11955</v>
      </c>
      <c r="F238" s="1429" t="s">
        <v>8092</v>
      </c>
      <c r="G238" s="1429">
        <v>2024</v>
      </c>
      <c r="H238" s="1429">
        <v>2027</v>
      </c>
      <c r="I238" s="1429" t="s">
        <v>12083</v>
      </c>
      <c r="J238" s="1429" t="s">
        <v>12082</v>
      </c>
      <c r="K238" s="1430">
        <v>9420</v>
      </c>
      <c r="L238" s="1430">
        <v>0</v>
      </c>
      <c r="M238" s="1429" t="s">
        <v>11764</v>
      </c>
      <c r="N238" s="1431" t="s">
        <v>12</v>
      </c>
      <c r="O238" s="1429"/>
    </row>
    <row r="239" spans="1:15">
      <c r="A239" s="1429"/>
      <c r="B239" s="1429" t="s">
        <v>12061</v>
      </c>
      <c r="C239" s="1429" t="s">
        <v>12060</v>
      </c>
      <c r="D239" s="1429" t="s">
        <v>11956</v>
      </c>
      <c r="E239" s="1429" t="s">
        <v>11955</v>
      </c>
      <c r="F239" s="1429" t="s">
        <v>8092</v>
      </c>
      <c r="G239" s="1429">
        <v>2024</v>
      </c>
      <c r="H239" s="1429">
        <v>2028</v>
      </c>
      <c r="I239" s="1429" t="s">
        <v>12059</v>
      </c>
      <c r="J239" s="1429" t="s">
        <v>12058</v>
      </c>
      <c r="K239" s="1430">
        <v>33880</v>
      </c>
      <c r="L239" s="1430">
        <v>0</v>
      </c>
      <c r="M239" s="1429" t="s">
        <v>11764</v>
      </c>
      <c r="N239" s="1431" t="s">
        <v>12</v>
      </c>
      <c r="O239" s="1429"/>
    </row>
    <row r="240" spans="1:15">
      <c r="A240" s="1429"/>
      <c r="B240" s="1429" t="s">
        <v>12061</v>
      </c>
      <c r="C240" s="1429" t="s">
        <v>12060</v>
      </c>
      <c r="D240" s="1429" t="s">
        <v>11956</v>
      </c>
      <c r="E240" s="1429" t="s">
        <v>11955</v>
      </c>
      <c r="F240" s="1429" t="s">
        <v>8092</v>
      </c>
      <c r="G240" s="1429">
        <v>2024</v>
      </c>
      <c r="H240" s="1429">
        <v>2028</v>
      </c>
      <c r="I240" s="1429" t="s">
        <v>12059</v>
      </c>
      <c r="J240" s="1429" t="s">
        <v>12058</v>
      </c>
      <c r="K240" s="1430">
        <v>18840</v>
      </c>
      <c r="L240" s="1430">
        <v>0</v>
      </c>
      <c r="M240" s="1429" t="s">
        <v>11764</v>
      </c>
      <c r="N240" s="1431" t="s">
        <v>12</v>
      </c>
      <c r="O240" s="1429"/>
    </row>
    <row r="241" spans="1:15">
      <c r="A241" s="1429"/>
      <c r="B241" s="1429" t="s">
        <v>12008</v>
      </c>
      <c r="C241" s="1429" t="s">
        <v>12007</v>
      </c>
      <c r="D241" s="1429" t="s">
        <v>11956</v>
      </c>
      <c r="E241" s="1429" t="s">
        <v>11955</v>
      </c>
      <c r="F241" s="1429" t="s">
        <v>8092</v>
      </c>
      <c r="G241" s="1429">
        <v>2024</v>
      </c>
      <c r="H241" s="1429">
        <v>2027</v>
      </c>
      <c r="I241" s="1429" t="s">
        <v>12006</v>
      </c>
      <c r="J241" s="1429" t="s">
        <v>12005</v>
      </c>
      <c r="K241" s="1430">
        <v>10000</v>
      </c>
      <c r="L241" s="1430">
        <v>0</v>
      </c>
      <c r="M241" s="1429" t="s">
        <v>11764</v>
      </c>
      <c r="N241" s="1431" t="s">
        <v>12</v>
      </c>
      <c r="O241" s="1429"/>
    </row>
    <row r="242" spans="1:15">
      <c r="A242" s="1429"/>
      <c r="B242" s="1429" t="s">
        <v>11962</v>
      </c>
      <c r="C242" s="1429" t="s">
        <v>11961</v>
      </c>
      <c r="D242" s="1429" t="s">
        <v>11956</v>
      </c>
      <c r="E242" s="1429" t="s">
        <v>11955</v>
      </c>
      <c r="F242" s="1429" t="s">
        <v>8092</v>
      </c>
      <c r="G242" s="1429">
        <v>2024</v>
      </c>
      <c r="H242" s="1429">
        <v>2028</v>
      </c>
      <c r="I242" s="1429" t="s">
        <v>11960</v>
      </c>
      <c r="J242" s="1429" t="s">
        <v>11959</v>
      </c>
      <c r="K242" s="1430">
        <v>12328</v>
      </c>
      <c r="L242" s="1430">
        <v>0</v>
      </c>
      <c r="M242" s="1429" t="s">
        <v>11764</v>
      </c>
      <c r="N242" s="1431" t="s">
        <v>12</v>
      </c>
      <c r="O242" s="1429"/>
    </row>
    <row r="243" spans="1:15">
      <c r="A243" s="1429" t="s">
        <v>11636</v>
      </c>
      <c r="B243" s="1429"/>
      <c r="C243" s="1429"/>
      <c r="D243" s="1429"/>
      <c r="E243" s="1429"/>
      <c r="F243" s="1429"/>
      <c r="G243" s="1429"/>
      <c r="H243" s="1429"/>
      <c r="I243" s="1429"/>
      <c r="J243" s="1429"/>
      <c r="K243" s="1430">
        <f>SUBTOTAL(109,Tabuľka13[Výška finančných prostriedkov v kategórii BV v období od 1.1. do 31.12.2025 (FP poskytnuté už v roku 2024)])</f>
        <v>7860501</v>
      </c>
      <c r="L243" s="1430">
        <f>SUBTOTAL(109,Tabuľka13[Výška finančných prostriedkov v kategórii KV v období od 1.1. do 31.12.2025])</f>
        <v>0</v>
      </c>
      <c r="M243" s="1429"/>
      <c r="N243" s="1429"/>
      <c r="O243" s="1429"/>
    </row>
  </sheetData>
  <printOptions horizontalCentered="1"/>
  <pageMargins left="0.70866141732283472" right="0.70866141732283472" top="0.74803149606299213" bottom="0.74803149606299213" header="0.31496062992125984" footer="0.31496062992125984"/>
  <pageSetup paperSize="9" scale="37" fitToWidth="2" orientation="landscape" horizontalDpi="300" verticalDpi="300" r:id="rId1"/>
  <headerFooter>
    <oddFooter>Strana &amp;P</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M30"/>
  <sheetViews>
    <sheetView tabSelected="1" topLeftCell="A5" workbookViewId="0">
      <selection activeCell="G9" sqref="G9"/>
    </sheetView>
  </sheetViews>
  <sheetFormatPr defaultColWidth="8.7265625" defaultRowHeight="12.5"/>
  <cols>
    <col min="1" max="1" width="30.7265625" style="514" customWidth="1"/>
    <col min="2" max="10" width="15.7265625" style="514" customWidth="1"/>
    <col min="11" max="16384" width="8.7265625" style="514"/>
  </cols>
  <sheetData>
    <row r="1" spans="1:13" ht="30" customHeight="1" thickBot="1">
      <c r="A1" s="1439" t="s">
        <v>2224</v>
      </c>
      <c r="B1" s="1439"/>
      <c r="C1" s="1439"/>
      <c r="D1" s="1439"/>
      <c r="E1" s="1439"/>
      <c r="F1" s="1439"/>
      <c r="G1" s="1439"/>
      <c r="H1" s="1439"/>
      <c r="I1" s="1439"/>
      <c r="J1" s="1439"/>
    </row>
    <row r="2" spans="1:13" ht="35.15" customHeight="1">
      <c r="A2" s="549"/>
      <c r="B2" s="1440" t="s">
        <v>2223</v>
      </c>
      <c r="C2" s="1443" t="s">
        <v>2222</v>
      </c>
      <c r="D2" s="1446" t="s">
        <v>2221</v>
      </c>
      <c r="E2" s="1436"/>
      <c r="F2" s="1449" t="s">
        <v>2220</v>
      </c>
      <c r="G2" s="1449" t="s">
        <v>2219</v>
      </c>
      <c r="H2" s="1452" t="s">
        <v>2218</v>
      </c>
      <c r="I2" s="1449" t="s">
        <v>2217</v>
      </c>
      <c r="J2" s="1455" t="s">
        <v>2216</v>
      </c>
    </row>
    <row r="3" spans="1:13" ht="35.15" customHeight="1">
      <c r="A3" s="548"/>
      <c r="B3" s="1441"/>
      <c r="C3" s="1444"/>
      <c r="D3" s="1447"/>
      <c r="E3" s="1437" t="s">
        <v>13783</v>
      </c>
      <c r="F3" s="1450"/>
      <c r="G3" s="1450"/>
      <c r="H3" s="1453"/>
      <c r="I3" s="1450"/>
      <c r="J3" s="1456"/>
    </row>
    <row r="4" spans="1:13" ht="35.15" customHeight="1" thickBot="1">
      <c r="A4" s="547"/>
      <c r="B4" s="1442"/>
      <c r="C4" s="1445"/>
      <c r="D4" s="1448"/>
      <c r="E4" s="1438"/>
      <c r="F4" s="1451"/>
      <c r="G4" s="1451"/>
      <c r="H4" s="1454"/>
      <c r="I4" s="1451"/>
      <c r="J4" s="1457"/>
    </row>
    <row r="5" spans="1:13" ht="13" thickBot="1">
      <c r="A5" s="546" t="s">
        <v>1317</v>
      </c>
      <c r="B5" s="545">
        <v>3494260</v>
      </c>
      <c r="C5" s="544">
        <v>357566</v>
      </c>
      <c r="D5" s="543">
        <v>7474891</v>
      </c>
      <c r="E5" s="543">
        <f>SUM(B5:D5)</f>
        <v>11326717</v>
      </c>
      <c r="F5" s="542">
        <v>618825</v>
      </c>
      <c r="G5" s="522">
        <f>SUM(B5,C5,D5,F5)</f>
        <v>11945542</v>
      </c>
      <c r="H5" s="541">
        <v>428996</v>
      </c>
      <c r="I5" s="540">
        <v>3412442</v>
      </c>
      <c r="J5" s="539">
        <v>3503141</v>
      </c>
      <c r="M5" s="538"/>
    </row>
    <row r="6" spans="1:13" ht="13" thickBot="1">
      <c r="A6" s="535" t="s">
        <v>1965</v>
      </c>
      <c r="B6" s="534">
        <v>1029156</v>
      </c>
      <c r="C6" s="533">
        <v>254665</v>
      </c>
      <c r="D6" s="532">
        <v>2294566</v>
      </c>
      <c r="E6" s="543">
        <f t="shared" ref="E6:E24" si="0">SUM(B6:D6)</f>
        <v>3578387</v>
      </c>
      <c r="F6" s="531">
        <v>157000</v>
      </c>
      <c r="G6" s="522">
        <f t="shared" ref="G6:G24" si="1">SUM(B6,C6,D6,F6)</f>
        <v>3735387</v>
      </c>
      <c r="H6" s="530">
        <v>270345</v>
      </c>
      <c r="I6" s="536">
        <v>518569</v>
      </c>
      <c r="J6" s="528">
        <v>1567126</v>
      </c>
    </row>
    <row r="7" spans="1:13" ht="13" thickBot="1">
      <c r="A7" s="535" t="s">
        <v>232</v>
      </c>
      <c r="B7" s="534">
        <v>412080</v>
      </c>
      <c r="C7" s="533">
        <v>441743</v>
      </c>
      <c r="D7" s="532">
        <v>492342</v>
      </c>
      <c r="E7" s="543">
        <f t="shared" si="0"/>
        <v>1346165</v>
      </c>
      <c r="F7" s="531">
        <v>2800</v>
      </c>
      <c r="G7" s="522">
        <f t="shared" si="1"/>
        <v>1348965</v>
      </c>
      <c r="H7" s="530">
        <v>12848</v>
      </c>
      <c r="I7" s="536">
        <v>225977</v>
      </c>
      <c r="J7" s="528">
        <v>809389</v>
      </c>
    </row>
    <row r="8" spans="1:13" ht="13" thickBot="1">
      <c r="A8" s="535" t="s">
        <v>1212</v>
      </c>
      <c r="B8" s="534">
        <v>195001</v>
      </c>
      <c r="C8" s="533">
        <v>114557</v>
      </c>
      <c r="D8" s="532">
        <v>489075</v>
      </c>
      <c r="E8" s="543">
        <f t="shared" si="0"/>
        <v>798633</v>
      </c>
      <c r="F8" s="531">
        <v>644946</v>
      </c>
      <c r="G8" s="522">
        <f t="shared" si="1"/>
        <v>1443579</v>
      </c>
      <c r="H8" s="530">
        <v>1000</v>
      </c>
      <c r="I8" s="536">
        <v>377368</v>
      </c>
      <c r="J8" s="528">
        <v>1616400</v>
      </c>
    </row>
    <row r="9" spans="1:13" ht="13" thickBot="1">
      <c r="A9" s="535" t="s">
        <v>2072</v>
      </c>
      <c r="B9" s="534">
        <v>535455</v>
      </c>
      <c r="C9" s="533">
        <v>180287</v>
      </c>
      <c r="D9" s="532">
        <v>797809</v>
      </c>
      <c r="E9" s="543">
        <f t="shared" si="0"/>
        <v>1513551</v>
      </c>
      <c r="F9" s="531">
        <v>1508700</v>
      </c>
      <c r="G9" s="522">
        <f t="shared" si="1"/>
        <v>3022251</v>
      </c>
      <c r="H9" s="530">
        <v>16700</v>
      </c>
      <c r="I9" s="536">
        <v>182798</v>
      </c>
      <c r="J9" s="528">
        <v>75138</v>
      </c>
    </row>
    <row r="10" spans="1:13" ht="13" thickBot="1">
      <c r="A10" s="535" t="s">
        <v>1687</v>
      </c>
      <c r="B10" s="534">
        <v>354998</v>
      </c>
      <c r="C10" s="533">
        <v>262533</v>
      </c>
      <c r="D10" s="532">
        <v>566956</v>
      </c>
      <c r="E10" s="543">
        <f t="shared" si="0"/>
        <v>1184487</v>
      </c>
      <c r="F10" s="531">
        <v>28000</v>
      </c>
      <c r="G10" s="522">
        <f t="shared" si="1"/>
        <v>1212487</v>
      </c>
      <c r="H10" s="530">
        <v>49782</v>
      </c>
      <c r="I10" s="536">
        <v>397506</v>
      </c>
      <c r="J10" s="528">
        <v>2461226</v>
      </c>
    </row>
    <row r="11" spans="1:13" ht="13" thickBot="1">
      <c r="A11" s="535" t="s">
        <v>1735</v>
      </c>
      <c r="B11" s="534">
        <v>504202</v>
      </c>
      <c r="C11" s="533">
        <v>130725</v>
      </c>
      <c r="D11" s="532">
        <v>444802</v>
      </c>
      <c r="E11" s="543">
        <f t="shared" si="0"/>
        <v>1079729</v>
      </c>
      <c r="F11" s="531">
        <v>79325</v>
      </c>
      <c r="G11" s="522">
        <f t="shared" si="1"/>
        <v>1159054</v>
      </c>
      <c r="H11" s="530">
        <v>0</v>
      </c>
      <c r="I11" s="536">
        <v>320051</v>
      </c>
      <c r="J11" s="528">
        <v>1416128</v>
      </c>
    </row>
    <row r="12" spans="1:13" ht="13" thickBot="1">
      <c r="A12" s="535" t="s">
        <v>1130</v>
      </c>
      <c r="B12" s="534">
        <v>209026</v>
      </c>
      <c r="C12" s="533">
        <v>115002</v>
      </c>
      <c r="D12" s="532">
        <v>465593</v>
      </c>
      <c r="E12" s="543">
        <f t="shared" si="0"/>
        <v>789621</v>
      </c>
      <c r="F12" s="531">
        <v>0</v>
      </c>
      <c r="G12" s="522">
        <f t="shared" si="1"/>
        <v>789621</v>
      </c>
      <c r="H12" s="530">
        <v>9000</v>
      </c>
      <c r="I12" s="536">
        <v>303941</v>
      </c>
      <c r="J12" s="528">
        <v>789503</v>
      </c>
    </row>
    <row r="13" spans="1:13" ht="13" thickBot="1">
      <c r="A13" s="535" t="s">
        <v>441</v>
      </c>
      <c r="B13" s="534">
        <v>1807893</v>
      </c>
      <c r="C13" s="533">
        <v>528043</v>
      </c>
      <c r="D13" s="532">
        <v>4639101</v>
      </c>
      <c r="E13" s="543">
        <f t="shared" si="0"/>
        <v>6975037</v>
      </c>
      <c r="F13" s="531">
        <v>2198552</v>
      </c>
      <c r="G13" s="522">
        <f t="shared" si="1"/>
        <v>9173589</v>
      </c>
      <c r="H13" s="530">
        <v>6555443</v>
      </c>
      <c r="I13" s="536">
        <v>2796794</v>
      </c>
      <c r="J13" s="528">
        <v>1253998</v>
      </c>
    </row>
    <row r="14" spans="1:13" ht="13" thickBot="1">
      <c r="A14" s="535" t="s">
        <v>855</v>
      </c>
      <c r="B14" s="534">
        <v>1370114</v>
      </c>
      <c r="C14" s="533">
        <v>936610</v>
      </c>
      <c r="D14" s="532">
        <v>2643852</v>
      </c>
      <c r="E14" s="543">
        <f t="shared" si="0"/>
        <v>4950576</v>
      </c>
      <c r="F14" s="531">
        <v>286223</v>
      </c>
      <c r="G14" s="522">
        <f t="shared" si="1"/>
        <v>5236799</v>
      </c>
      <c r="H14" s="530">
        <v>1436065</v>
      </c>
      <c r="I14" s="536">
        <v>1686407</v>
      </c>
      <c r="J14" s="528">
        <v>967003</v>
      </c>
    </row>
    <row r="15" spans="1:13" ht="13" thickBot="1">
      <c r="A15" s="535" t="s">
        <v>1823</v>
      </c>
      <c r="B15" s="534">
        <v>882491</v>
      </c>
      <c r="C15" s="533">
        <v>652510</v>
      </c>
      <c r="D15" s="532">
        <v>1671214</v>
      </c>
      <c r="E15" s="543">
        <f t="shared" si="0"/>
        <v>3206215</v>
      </c>
      <c r="F15" s="531">
        <v>955001</v>
      </c>
      <c r="G15" s="522">
        <f t="shared" si="1"/>
        <v>4161216</v>
      </c>
      <c r="H15" s="530">
        <v>2047995</v>
      </c>
      <c r="I15" s="536">
        <v>1526884</v>
      </c>
      <c r="J15" s="528">
        <v>2923399</v>
      </c>
    </row>
    <row r="16" spans="1:13" ht="13" thickBot="1">
      <c r="A16" s="535" t="s">
        <v>840</v>
      </c>
      <c r="B16" s="534">
        <v>136875</v>
      </c>
      <c r="C16" s="533">
        <v>63341</v>
      </c>
      <c r="D16" s="532">
        <v>420101</v>
      </c>
      <c r="E16" s="543">
        <f t="shared" si="0"/>
        <v>620317</v>
      </c>
      <c r="F16" s="531">
        <v>78500</v>
      </c>
      <c r="G16" s="522">
        <f t="shared" si="1"/>
        <v>698817</v>
      </c>
      <c r="H16" s="530">
        <v>72173</v>
      </c>
      <c r="I16" s="536">
        <v>1160538</v>
      </c>
      <c r="J16" s="528">
        <v>189013</v>
      </c>
    </row>
    <row r="17" spans="1:10" ht="13" thickBot="1">
      <c r="A17" s="535" t="s">
        <v>43</v>
      </c>
      <c r="B17" s="534">
        <v>547192</v>
      </c>
      <c r="C17" s="533">
        <v>98537</v>
      </c>
      <c r="D17" s="537">
        <v>524704</v>
      </c>
      <c r="E17" s="543">
        <f t="shared" si="0"/>
        <v>1170433</v>
      </c>
      <c r="F17" s="531">
        <v>43010</v>
      </c>
      <c r="G17" s="522">
        <f t="shared" si="1"/>
        <v>1213443</v>
      </c>
      <c r="H17" s="530">
        <v>115038</v>
      </c>
      <c r="I17" s="536">
        <v>646206</v>
      </c>
      <c r="J17" s="528">
        <v>932552</v>
      </c>
    </row>
    <row r="18" spans="1:10" ht="13" thickBot="1">
      <c r="A18" s="535" t="s">
        <v>262</v>
      </c>
      <c r="B18" s="534">
        <v>682275</v>
      </c>
      <c r="C18" s="533">
        <v>368096</v>
      </c>
      <c r="D18" s="532">
        <v>1825302</v>
      </c>
      <c r="E18" s="543">
        <f t="shared" si="0"/>
        <v>2875673</v>
      </c>
      <c r="F18" s="531">
        <v>1305053</v>
      </c>
      <c r="G18" s="522">
        <f t="shared" si="1"/>
        <v>4180726</v>
      </c>
      <c r="H18" s="530">
        <v>128695</v>
      </c>
      <c r="I18" s="536">
        <v>1738981</v>
      </c>
      <c r="J18" s="528">
        <v>2019134</v>
      </c>
    </row>
    <row r="19" spans="1:10" ht="13" thickBot="1">
      <c r="A19" s="535" t="s">
        <v>1102</v>
      </c>
      <c r="B19" s="534">
        <v>488990</v>
      </c>
      <c r="C19" s="533">
        <v>113104</v>
      </c>
      <c r="D19" s="532">
        <v>1202497</v>
      </c>
      <c r="E19" s="543">
        <f t="shared" si="0"/>
        <v>1804591</v>
      </c>
      <c r="F19" s="531">
        <v>393578</v>
      </c>
      <c r="G19" s="522">
        <f t="shared" si="1"/>
        <v>2198169</v>
      </c>
      <c r="H19" s="530">
        <v>45933</v>
      </c>
      <c r="I19" s="536">
        <v>371018</v>
      </c>
      <c r="J19" s="528">
        <v>343694</v>
      </c>
    </row>
    <row r="20" spans="1:10" ht="13" thickBot="1">
      <c r="A20" s="535" t="s">
        <v>2087</v>
      </c>
      <c r="B20" s="534">
        <v>4529</v>
      </c>
      <c r="C20" s="533">
        <v>40604</v>
      </c>
      <c r="D20" s="532">
        <v>0</v>
      </c>
      <c r="E20" s="543">
        <f t="shared" si="0"/>
        <v>45133</v>
      </c>
      <c r="F20" s="531">
        <v>151075</v>
      </c>
      <c r="G20" s="522">
        <f t="shared" si="1"/>
        <v>196208</v>
      </c>
      <c r="H20" s="530">
        <v>59800</v>
      </c>
      <c r="I20" s="536">
        <v>118575</v>
      </c>
      <c r="J20" s="528">
        <v>587090</v>
      </c>
    </row>
    <row r="21" spans="1:10" ht="13" thickBot="1">
      <c r="A21" s="535" t="s">
        <v>2099</v>
      </c>
      <c r="B21" s="534">
        <v>6852</v>
      </c>
      <c r="C21" s="533">
        <v>91866</v>
      </c>
      <c r="D21" s="532">
        <v>39621</v>
      </c>
      <c r="E21" s="543">
        <f t="shared" si="0"/>
        <v>138339</v>
      </c>
      <c r="F21" s="531">
        <v>38576</v>
      </c>
      <c r="G21" s="522">
        <f t="shared" si="1"/>
        <v>176915</v>
      </c>
      <c r="H21" s="530">
        <v>39300</v>
      </c>
      <c r="I21" s="536">
        <v>15564</v>
      </c>
      <c r="J21" s="528">
        <v>286977</v>
      </c>
    </row>
    <row r="22" spans="1:10" ht="13" thickBot="1">
      <c r="A22" s="535" t="s">
        <v>1</v>
      </c>
      <c r="B22" s="534">
        <v>2853</v>
      </c>
      <c r="C22" s="533">
        <v>25309</v>
      </c>
      <c r="D22" s="532">
        <v>0</v>
      </c>
      <c r="E22" s="543">
        <f t="shared" si="0"/>
        <v>28162</v>
      </c>
      <c r="F22" s="531">
        <v>47310</v>
      </c>
      <c r="G22" s="522">
        <f t="shared" si="1"/>
        <v>75472</v>
      </c>
      <c r="H22" s="530">
        <v>4500</v>
      </c>
      <c r="I22" s="536">
        <v>880</v>
      </c>
      <c r="J22" s="528">
        <v>294192</v>
      </c>
    </row>
    <row r="23" spans="1:10" ht="13" thickBot="1">
      <c r="A23" s="535" t="s">
        <v>172</v>
      </c>
      <c r="B23" s="534">
        <v>59154</v>
      </c>
      <c r="C23" s="533">
        <v>98772</v>
      </c>
      <c r="D23" s="532">
        <v>82181</v>
      </c>
      <c r="E23" s="543">
        <f t="shared" si="0"/>
        <v>240107</v>
      </c>
      <c r="F23" s="531">
        <v>157000</v>
      </c>
      <c r="G23" s="522">
        <f t="shared" si="1"/>
        <v>397107</v>
      </c>
      <c r="H23" s="530">
        <v>23400</v>
      </c>
      <c r="I23" s="529">
        <v>165735</v>
      </c>
      <c r="J23" s="528">
        <v>481990</v>
      </c>
    </row>
    <row r="24" spans="1:10" ht="13" thickBot="1">
      <c r="A24" s="527" t="s">
        <v>1261</v>
      </c>
      <c r="B24" s="526">
        <v>6011</v>
      </c>
      <c r="C24" s="525">
        <v>21525</v>
      </c>
      <c r="D24" s="524">
        <v>542</v>
      </c>
      <c r="E24" s="543">
        <f t="shared" si="0"/>
        <v>28078</v>
      </c>
      <c r="F24" s="523">
        <v>6500</v>
      </c>
      <c r="G24" s="522">
        <f t="shared" si="1"/>
        <v>34578</v>
      </c>
      <c r="H24" s="521">
        <v>0</v>
      </c>
      <c r="I24" s="520">
        <v>305834</v>
      </c>
      <c r="J24" s="519">
        <v>1259932</v>
      </c>
    </row>
    <row r="25" spans="1:10" ht="13.5" thickBot="1">
      <c r="A25" s="518" t="s">
        <v>2215</v>
      </c>
      <c r="B25" s="517">
        <f t="shared" ref="B25:J25" si="2">SUM(B5:B24)</f>
        <v>12729407</v>
      </c>
      <c r="C25" s="517">
        <f t="shared" si="2"/>
        <v>4895395</v>
      </c>
      <c r="D25" s="517">
        <f t="shared" si="2"/>
        <v>26075149</v>
      </c>
      <c r="E25" s="517">
        <f>SUM(E5:E24)</f>
        <v>43699951</v>
      </c>
      <c r="F25" s="517">
        <f t="shared" si="2"/>
        <v>8699974</v>
      </c>
      <c r="G25" s="517">
        <f t="shared" si="2"/>
        <v>52399925</v>
      </c>
      <c r="H25" s="517">
        <f t="shared" si="2"/>
        <v>11317013</v>
      </c>
      <c r="I25" s="517">
        <f t="shared" si="2"/>
        <v>16272068</v>
      </c>
      <c r="J25" s="517">
        <f t="shared" si="2"/>
        <v>23777025</v>
      </c>
    </row>
    <row r="27" spans="1:10">
      <c r="A27" s="514" t="s">
        <v>2214</v>
      </c>
    </row>
    <row r="28" spans="1:10" ht="14.5">
      <c r="A28" s="516" t="s">
        <v>13782</v>
      </c>
    </row>
    <row r="30" spans="1:10">
      <c r="D30" s="515"/>
      <c r="E30" s="515"/>
    </row>
  </sheetData>
  <mergeCells count="9">
    <mergeCell ref="A1:J1"/>
    <mergeCell ref="B2:B4"/>
    <mergeCell ref="C2:C4"/>
    <mergeCell ref="D2:D4"/>
    <mergeCell ref="F2:F4"/>
    <mergeCell ref="G2:G4"/>
    <mergeCell ref="H2:H4"/>
    <mergeCell ref="I2:I4"/>
    <mergeCell ref="J2: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8</vt:i4>
      </vt:variant>
    </vt:vector>
  </HeadingPairs>
  <TitlesOfParts>
    <vt:vector size="8" baseType="lpstr">
      <vt:lpstr>T1 - výskumné z verejnej správy</vt:lpstr>
      <vt:lpstr>T2 - výsk. nie z verej. správy</vt:lpstr>
      <vt:lpstr>T3 - výsk. zahr. grant. schémy</vt:lpstr>
      <vt:lpstr>T4 - nevýskumné zahraničné</vt:lpstr>
      <vt:lpstr>T5 - nevýskumné domáce</vt:lpstr>
      <vt:lpstr>APVV 2024</vt:lpstr>
      <vt:lpstr>APVV 2025 (FP 2024)</vt:lpstr>
      <vt:lpstr>Prehľad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Lukáč Stanislav</dc:creator>
  <cp:lastModifiedBy>Kanovský Martin</cp:lastModifiedBy>
  <dcterms:created xsi:type="dcterms:W3CDTF">2015-06-05T18:19:34Z</dcterms:created>
  <dcterms:modified xsi:type="dcterms:W3CDTF">2025-12-07T09:53:47Z</dcterms:modified>
</cp:coreProperties>
</file>